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7"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U36" i="9"/>
  <c r="C36" i="9"/>
  <c r="BE35" i="9"/>
  <c r="C35"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 r="BW34" i="9" l="1"/>
  <c r="BW35" i="9" s="1"/>
  <c r="BW36" i="9" s="1"/>
  <c r="BW37" i="9" s="1"/>
  <c r="BW38" i="9" s="1"/>
  <c r="BW39" i="9" s="1"/>
  <c r="BW40" i="9" s="1"/>
  <c r="BW41" i="9" s="1"/>
  <c r="BW42" i="9" s="1"/>
  <c r="BW43" i="9" s="1"/>
  <c r="CO34" i="9"/>
  <c r="CO35" i="9" s="1"/>
</calcChain>
</file>

<file path=xl/sharedStrings.xml><?xml version="1.0" encoding="utf-8"?>
<sst xmlns="http://schemas.openxmlformats.org/spreadsheetml/2006/main" count="1074" uniqueCount="582">
  <si>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</si>
  <si>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</si>
  <si>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</si>
  <si>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</si>
  <si>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</si>
  <si>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</si>
  <si>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</si>
  <si>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</si>
  <si>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</si>
  <si>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</si>
  <si>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</si>
  <si>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</si>
  <si>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</si>
  <si>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</si>
  <si>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</si>
  <si>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</si>
  <si>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</si>
  <si>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</si>
  <si>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</si>
  <si>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</si>
  <si>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</si>
  <si>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</si>
  <si>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</si>
  <si>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</si>
  <si>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</si>
  <si>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</si>
  <si>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</si>
  <si>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</si>
  <si>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</si>
  <si>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</si>
  <si>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</si>
  <si>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</si>
  <si>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</si>
  <si>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</si>
  <si>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</si>
  <si>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</si>
  <si>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</si>
  <si>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</si>
  <si>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</si>
  <si>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</si>
  <si>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</si>
  <si>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</si>
  <si>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</si>
  <si>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</si>
  <si>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</si>
  <si>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</si>
  <si>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</si>
  <si>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</si>
  <si>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</si>
  <si>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</si>
  <si>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</si>
  <si>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</si>
  <si>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</si>
  <si>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</si>
  <si>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</si>
  <si>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</si>
  <si>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</si>
  <si>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</si>
  <si>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</si>
  <si>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</si>
  <si>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</si>
  <si>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</si>
  <si>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</si>
  <si>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</si>
  <si>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</si>
  <si>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</si>
  <si>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</si>
  <si>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</si>
  <si>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</si>
  <si>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</si>
  <si>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</si>
  <si>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</si>
  <si>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</si>
  <si>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</si>
  <si>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</si>
  <si>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</si>
  <si>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</si>
  <si>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</si>
  <si>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</si>
  <si>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</si>
  <si>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</si>
  <si>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</si>
  <si>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</si>
  <si>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</si>
  <si>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</si>
  <si>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</si>
  <si>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</si>
  <si>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</si>
  <si>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</si>
  <si>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</si>
  <si>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</si>
  <si>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</si>
  <si>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</si>
  <si>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</si>
  <si>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</si>
  <si>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</si>
  <si>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</si>
  <si>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</si>
  <si>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</si>
  <si>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</si>
  <si>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</si>
  <si>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</si>
  <si>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</si>
  <si>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</si>
  <si>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</si>
  <si>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</si>
  <si>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</si>
  <si>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</si>
  <si>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</si>
  <si>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</si>
  <si>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</si>
  <si>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</si>
  <si>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</si>
  <si>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</si>
  <si>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</si>
  <si>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</si>
  <si>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</si>
  <si>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</si>
  <si>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</si>
  <si>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</si>
  <si>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</si>
  <si>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</si>
  <si>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</si>
  <si>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</si>
  <si>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</si>
  <si>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</si>
  <si>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</si>
  <si>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</si>
  <si>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</si>
  <si>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</si>
  <si>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</si>
  <si>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</si>
  <si>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</si>
  <si>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</si>
  <si>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</si>
  <si>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</si>
  <si>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</si>
  <si>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</si>
  <si>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</si>
  <si>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</si>
  <si>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</si>
  <si>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</si>
  <si>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</si>
  <si>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</si>
  <si>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</si>
  <si>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</si>
  <si>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</si>
  <si>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</si>
  <si>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</si>
  <si>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</si>
  <si>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</si>
  <si>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</si>
  <si>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</si>
  <si>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</si>
  <si>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</si>
  <si>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</si>
  <si>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</si>
  <si>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</si>
  <si>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</si>
  <si>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</si>
  <si>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</si>
  <si>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</si>
  <si>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</si>
  <si>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</si>
  <si>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</si>
  <si>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</si>
  <si>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</si>
  <si>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</si>
  <si>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</si>
  <si>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</si>
  <si>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</si>
  <si>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</si>
  <si>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</si>
  <si>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</si>
  <si>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</si>
  <si>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</si>
  <si>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</si>
  <si>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</si>
  <si>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</si>
  <si>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</si>
  <si>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</si>
  <si>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</si>
  <si>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</si>
  <si>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</si>
  <si>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</si>
  <si>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</si>
  <si>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</si>
  <si>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</si>
  <si>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</si>
  <si>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</si>
  <si>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</si>
  <si>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</si>
  <si>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</si>
  <si>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三重県亀山市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</si>
  <si>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</si>
  <si>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</si>
  <si>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</si>
  <si>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</si>
  <si>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</si>
  <si>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</si>
  <si>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</si>
  <si>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</si>
  <si>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</si>
  <si>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</si>
  <si>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</si>
  <si>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</si>
  <si>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</si>
  <si>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</si>
  <si>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</si>
  <si>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</si>
  <si>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</si>
  <si>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</si>
  <si>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</si>
  <si>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</si>
  <si>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</si>
  <si>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</si>
  <si>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</si>
  <si>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</si>
  <si>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</si>
  <si>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</si>
  <si>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</si>
  <si>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</si>
  <si>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</si>
  <si>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</si>
  <si>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</si>
  <si>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</si>
  <si>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</si>
  <si>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</si>
  <si>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</si>
  <si>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</si>
  <si>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</si>
  <si>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</si>
  <si>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</si>
  <si>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</si>
  <si>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</si>
  <si>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</si>
  <si>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</si>
  <si>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</si>
  <si>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</si>
  <si>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</si>
  <si>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</si>
  <si>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</si>
  <si>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</si>
  <si>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</si>
  <si>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</si>
  <si>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</si>
  <si>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</si>
  <si>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</si>
  <si>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</si>
  <si>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</si>
  <si>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</si>
  <si>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</si>
  <si>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</si>
  <si>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</si>
  <si>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</si>
  <si>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</si>
  <si>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</si>
  <si>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</si>
  <si>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</si>
  <si>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</si>
  <si>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</si>
  <si>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</si>
  <si>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</si>
  <si>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</si>
  <si>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</si>
  <si>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</si>
  <si>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</si>
  <si>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</si>
  <si>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</si>
  <si>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</si>
  <si>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</si>
  <si>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</si>
  <si>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</si>
  <si>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</si>
  <si>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</si>
  <si>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</si>
  <si>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</si>
  <si>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</si>
  <si>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</si>
  <si>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</si>
  <si>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</si>
  <si>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</si>
  <si>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</si>
  <si>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</si>
  <si>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</si>
  <si>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</si>
  <si>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</si>
  <si>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</si>
  <si>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</si>
  <si>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</si>
  <si>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</si>
  <si>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</si>
  <si>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</si>
  <si>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</si>
  <si>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</si>
  <si>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</si>
  <si>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</si>
  <si>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</si>
  <si>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</si>
  <si>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</si>
  <si>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</si>
  <si>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</si>
  <si>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</si>
  <si>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</si>
  <si>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</si>
  <si>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</si>
  <si>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</si>
  <si>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</si>
  <si>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</si>
  <si>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</si>
  <si>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</si>
  <si>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</si>
  <si>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</si>
  <si>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</si>
  <si>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</si>
  <si>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</si>
  <si>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</si>
  <si>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</si>
  <si>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</si>
  <si>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</si>
  <si>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</si>
  <si>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</si>
  <si>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</si>
  <si>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</si>
  <si>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</si>
  <si>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</si>
  <si>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</si>
  <si>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</si>
  <si>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</si>
  <si>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</si>
  <si>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</si>
  <si>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</si>
  <si>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</si>
  <si>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</si>
  <si>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</si>
  <si>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</si>
  <si>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</si>
  <si>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</si>
  <si>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</si>
  <si>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</si>
  <si>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</si>
  <si>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三重県亀山市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</si>
  <si>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</si>
  <si>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</si>
  <si>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</si>
  <si>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</si>
  <si>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</si>
  <si>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</si>
  <si>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</si>
  <si>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</si>
  <si>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</si>
  <si>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</si>
  <si>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</si>
  <si>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</si>
  <si>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</si>
  <si>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</si>
  <si>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</si>
  <si>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</si>
  <si>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</si>
  <si>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</si>
  <si>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</si>
  <si>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</si>
  <si>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</si>
  <si>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</si>
  <si>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</si>
  <si>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</si>
  <si>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</si>
  <si>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</si>
  <si>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</si>
  <si>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</si>
  <si>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</si>
  <si>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</si>
  <si>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</si>
  <si>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</si>
  <si>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</si>
  <si>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</si>
  <si>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</si>
  <si>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</si>
  <si>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</si>
  <si>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</si>
  <si>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</si>
  <si>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</si>
  <si>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</si>
  <si>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</si>
  <si>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</si>
  <si>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</si>
  <si>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</si>
  <si>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</si>
  <si>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</si>
  <si>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</si>
  <si>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</si>
  <si>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</si>
  <si>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</si>
  <si>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</si>
  <si>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</si>
  <si>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</si>
  <si>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</si>
  <si>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</si>
  <si>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</si>
  <si>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</si>
  <si>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</si>
  <si>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</si>
  <si>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</si>
  <si>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</si>
  <si>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</si>
  <si>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</si>
  <si>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</si>
  <si>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</si>
  <si>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</si>
  <si>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</si>
  <si>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</si>
  <si>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</si>
  <si>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</si>
  <si>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</si>
  <si>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</si>
  <si>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</si>
  <si>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</si>
  <si>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</si>
  <si>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</si>
  <si>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</si>
  <si>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</si>
  <si>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</si>
  <si>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</si>
  <si>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</si>
  <si>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</si>
  <si>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</si>
  <si>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</si>
  <si>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</si>
  <si>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</si>
  <si>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</si>
  <si>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</si>
  <si>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</si>
  <si>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</si>
  <si>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</si>
  <si>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</si>
  <si>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</si>
  <si>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</si>
  <si>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</si>
  <si>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</si>
  <si>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</si>
  <si>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</si>
  <si>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</si>
  <si>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</si>
  <si>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</si>
  <si>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</si>
  <si>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</si>
  <si>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</si>
  <si>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</si>
  <si>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</si>
  <si>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</si>
  <si>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</si>
  <si>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</si>
  <si>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</si>
  <si>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</si>
  <si>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</si>
  <si>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</si>
  <si>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</si>
  <si>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</si>
  <si>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</si>
  <si>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</si>
  <si>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</si>
  <si>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</si>
  <si>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</si>
  <si>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</si>
  <si>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</si>
  <si>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</si>
  <si>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</si>
  <si>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</si>
  <si>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</si>
  <si>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</si>
  <si>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</si>
  <si>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</si>
  <si>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</si>
  <si>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</si>
  <si>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</si>
  <si>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</si>
  <si>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</si>
  <si>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</si>
  <si>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</si>
  <si>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</si>
  <si>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</si>
  <si>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</si>
  <si>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</si>
  <si>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</si>
  <si>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</si>
  <si>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</si>
  <si>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</si>
  <si>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</si>
  <si>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</si>
  <si>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</si>
  <si>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</si>
  <si>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</si>
  <si>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</si>
  <si>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</si>
  <si>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</si>
  <si>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</si>
  <si>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</si>
  <si>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</si>
  <si>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</si>
  <si>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</si>
  <si>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</si>
  <si>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</si>
  <si>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</si>
  <si>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</si>
  <si>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</si>
  <si>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</si>
  <si>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</si>
  <si>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</si>
  <si>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</si>
  <si>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</si>
  <si>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</si>
  <si>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</si>
  <si>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</si>
  <si>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</si>
  <si>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</si>
  <si>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</si>
  <si>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</si>
  <si>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</si>
  <si>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</si>
  <si>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</si>
  <si>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</si>
  <si>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</si>
  <si>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</si>
  <si>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</si>
  <si>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</si>
  <si>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</si>
  <si>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</si>
  <si>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</si>
  <si>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</si>
  <si>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</si>
  <si>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</si>
  <si>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</si>
  <si>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</si>
  <si>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</si>
  <si>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1.17</t>
  </si>
  <si>
    <t>▲ 13.69</t>
  </si>
  <si>
    <t>▲ 6.11</t>
  </si>
  <si>
    <t>▲ 2.42</t>
  </si>
  <si>
    <t>一般会計</t>
  </si>
  <si>
    <t>水道事業会計</t>
  </si>
  <si>
    <t>公共下水道事業会計</t>
  </si>
  <si>
    <t>病院事業会計</t>
  </si>
  <si>
    <t>工業用水道事業会計</t>
  </si>
  <si>
    <t>国民健康保険事業特別会計</t>
  </si>
  <si>
    <t>農業集落排水事業特別会計</t>
  </si>
  <si>
    <t>後期高齢者医療事業特別会計</t>
  </si>
  <si>
    <t>その他会計（赤字）</t>
  </si>
  <si>
    <t>その他会計（黒字）</t>
  </si>
  <si>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22"/>
  </si>
  <si>
    <t>-</t>
    <phoneticPr fontId="2"/>
  </si>
  <si>
    <t>三重県市町総合事務組合（うち共同研修特別会計）</t>
    <rPh sb="0" eb="3">
      <t>ミエケン</t>
    </rPh>
    <rPh sb="3" eb="4">
      <t>シ</t>
    </rPh>
    <rPh sb="4" eb="5">
      <t>マチ</t>
    </rPh>
    <rPh sb="5" eb="7">
      <t>ソウゴウ</t>
    </rPh>
    <rPh sb="7" eb="9">
      <t>ジム</t>
    </rPh>
    <rPh sb="9" eb="11">
      <t>クミアイ</t>
    </rPh>
    <phoneticPr fontId="22"/>
  </si>
  <si>
    <t>-</t>
    <phoneticPr fontId="2"/>
  </si>
  <si>
    <t>三重県市町総合事務組合（うちﾃﾞｼﾞﾀﾙ共有地図特別会計）</t>
    <rPh sb="0" eb="3">
      <t>ミエケン</t>
    </rPh>
    <rPh sb="3" eb="4">
      <t>シ</t>
    </rPh>
    <rPh sb="4" eb="5">
      <t>マチ</t>
    </rPh>
    <rPh sb="5" eb="7">
      <t>ソウゴウ</t>
    </rPh>
    <rPh sb="7" eb="9">
      <t>ジム</t>
    </rPh>
    <rPh sb="9" eb="11">
      <t>クミアイ</t>
    </rPh>
    <rPh sb="20" eb="22">
      <t>キョウユウ</t>
    </rPh>
    <rPh sb="22" eb="24">
      <t>チズ</t>
    </rPh>
    <rPh sb="24" eb="26">
      <t>トクベツ</t>
    </rPh>
    <rPh sb="26" eb="28">
      <t>カイケイ</t>
    </rPh>
    <phoneticPr fontId="22"/>
  </si>
  <si>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22"/>
  </si>
  <si>
    <t>三重県市町総合事務組合（うち退職手当特別会計）</t>
    <rPh sb="0" eb="3">
      <t>ミエケン</t>
    </rPh>
    <rPh sb="3" eb="4">
      <t>シ</t>
    </rPh>
    <rPh sb="4" eb="5">
      <t>マチ</t>
    </rPh>
    <rPh sb="5" eb="7">
      <t>ソウゴウ</t>
    </rPh>
    <rPh sb="7" eb="9">
      <t>ジム</t>
    </rPh>
    <rPh sb="9" eb="11">
      <t>クミアイ</t>
    </rPh>
    <phoneticPr fontId="22"/>
  </si>
  <si>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22"/>
  </si>
  <si>
    <t>三重県市町総合事務組合（うち公平委員会特別会計）</t>
    <rPh sb="0" eb="3">
      <t>ミエケン</t>
    </rPh>
    <rPh sb="3" eb="4">
      <t>シ</t>
    </rPh>
    <rPh sb="4" eb="5">
      <t>マチ</t>
    </rPh>
    <rPh sb="5" eb="7">
      <t>ソウゴウ</t>
    </rPh>
    <rPh sb="7" eb="9">
      <t>ジム</t>
    </rPh>
    <rPh sb="9" eb="11">
      <t>クミアイ</t>
    </rPh>
    <phoneticPr fontId="22"/>
  </si>
  <si>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22"/>
  </si>
  <si>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22"/>
  </si>
  <si>
    <t>三泗鈴亀農業共済事務組合</t>
    <rPh sb="0" eb="1">
      <t>サン</t>
    </rPh>
    <rPh sb="1" eb="2">
      <t>シ</t>
    </rPh>
    <rPh sb="2" eb="3">
      <t>スズ</t>
    </rPh>
    <rPh sb="3" eb="4">
      <t>カメ</t>
    </rPh>
    <rPh sb="4" eb="6">
      <t>ノウギョウ</t>
    </rPh>
    <rPh sb="6" eb="8">
      <t>キョウサイ</t>
    </rPh>
    <rPh sb="8" eb="10">
      <t>ジム</t>
    </rPh>
    <rPh sb="10" eb="12">
      <t>クミアイ</t>
    </rPh>
    <phoneticPr fontId="22"/>
  </si>
  <si>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22"/>
  </si>
  <si>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22"/>
  </si>
  <si>
    <t>亀山市地域社会振興会</t>
    <phoneticPr fontId="2"/>
  </si>
  <si>
    <t>亀山市土地開発公社</t>
    <phoneticPr fontId="2"/>
  </si>
  <si>
    <t>○</t>
    <phoneticPr fontId="2"/>
  </si>
  <si>
    <t>-</t>
    <phoneticPr fontId="2"/>
  </si>
  <si>
    <t>-</t>
    <phoneticPr fontId="2"/>
  </si>
  <si>
    <t>-</t>
    <phoneticPr fontId="2"/>
  </si>
  <si>
    <t>三重地方税管理回収機構（うち一般会計）</t>
    <rPh sb="0" eb="2">
      <t>ミエ</t>
    </rPh>
    <rPh sb="2" eb="4">
      <t>チホウ</t>
    </rPh>
    <rPh sb="4" eb="5">
      <t>ゼイ</t>
    </rPh>
    <rPh sb="5" eb="7">
      <t>カンリ</t>
    </rPh>
    <rPh sb="7" eb="9">
      <t>カイシュウ</t>
    </rPh>
    <rPh sb="9" eb="11">
      <t>キコウ</t>
    </rPh>
    <phoneticPr fontId="22"/>
  </si>
  <si>
    <t>三重地方税管理回収機構（うち滞納整理拡充事業特別会計）</t>
    <rPh sb="0" eb="2">
      <t>ミエ</t>
    </rPh>
    <rPh sb="2" eb="4">
      <t>チホウ</t>
    </rPh>
    <rPh sb="4" eb="5">
      <t>ゼイ</t>
    </rPh>
    <rPh sb="5" eb="7">
      <t>カンリ</t>
    </rPh>
    <rPh sb="7" eb="9">
      <t>カイシュウ</t>
    </rPh>
    <rPh sb="9" eb="11">
      <t>キコウ</t>
    </rPh>
    <phoneticPr fontId="2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</si>
  <si>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</si>
  <si>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</si>
  <si>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</si>
  <si>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</si>
  <si>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</si>
  <si>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充当可能財源等が将来負担額を上回るため、将来負担比率は「－％」となっています。
実質公債費比率は２．４％と、前年度と比較して０．８ポイント低下しております。
今後、将来負担比率の増加に対応するため、交付税措置等を考慮した地方債発行を継続するなど、健全な財政運営に努めます。
</t>
    <rPh sb="0" eb="2">
      <t>ジュウトウ</t>
    </rPh>
    <rPh sb="2" eb="4">
      <t>カノウ</t>
    </rPh>
    <rPh sb="4" eb="6">
      <t>ザイゲン</t>
    </rPh>
    <rPh sb="6" eb="7">
      <t>トウ</t>
    </rPh>
    <rPh sb="8" eb="10">
      <t>ショウライ</t>
    </rPh>
    <rPh sb="10" eb="12">
      <t>フタン</t>
    </rPh>
    <rPh sb="12" eb="13">
      <t>ガク</t>
    </rPh>
    <rPh sb="14" eb="16">
      <t>ウワマワ</t>
    </rPh>
    <rPh sb="20" eb="22">
      <t>ショウライ</t>
    </rPh>
    <rPh sb="22" eb="24">
      <t>フタン</t>
    </rPh>
    <rPh sb="24" eb="26">
      <t>ヒリツ</t>
    </rPh>
    <rPh sb="116" eb="118">
      <t>ケイゾク</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</si>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</sst>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43479</c:v>
                </c:pt>
                <c:pt idx="1">
                  <c:v>59896</c:v>
                </c:pt>
                <c:pt idx="2">
                  <c:v>55895</c:v>
                </c:pt>
                <c:pt idx="3">
                  <c:v>50770</c:v>
                </c:pt>
                <c:pt idx="4">
                  <c:v>45328</c:v>
                </c:pt>
              </c:numCache>
            </c:numRef>
          </c:val>
          <c:smooth val="0"/>
        </c:ser>
        <c:dLbls>
          <c:showLegendKey val="0"/>
          <c:showVal val="0"/>
          <c:showCatName val="0"/>
          <c:showSerName val="0"/>
          <c:showPercent val="0"/>
          <c:showBubbleSize val="0"/>
        </c:dLbls>
        <c:marker val="1"/>
        <c:smooth val="0"/>
        <c:axId val="123755904"/>
        <c:axId val="123784576"/>
      </c:lineChart>
      <c:catAx>
        <c:axId val="123755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84576"/>
        <c:crosses val="autoZero"/>
        <c:auto val="1"/>
        <c:lblAlgn val="ctr"/>
        <c:lblOffset val="100"/>
        <c:tickLblSkip val="1"/>
        <c:tickMarkSkip val="1"/>
        <c:noMultiLvlLbl val="0"/>
      </c:catAx>
      <c:valAx>
        <c:axId val="1237845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55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11.47</c:v>
                </c:pt>
                <c:pt idx="1">
                  <c:v>7.62</c:v>
                </c:pt>
                <c:pt idx="2">
                  <c:v>7.48</c:v>
                </c:pt>
                <c:pt idx="3">
                  <c:v>5.62</c:v>
                </c:pt>
                <c:pt idx="4">
                  <c:v>7.54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35.700000000000003</c:v>
                </c:pt>
                <c:pt idx="1">
                  <c:v>30.22</c:v>
                </c:pt>
                <c:pt idx="2">
                  <c:v>33.700000000000003</c:v>
                </c:pt>
                <c:pt idx="3">
                  <c:v>34.47</c:v>
                </c:pt>
                <c:pt idx="4">
                  <c:v>33.26</c:v>
                </c:pt>
              </c:numCache>
            </c:numRef>
          </c:val>
        </c:ser>
        <c:dLbls>
          <c:showLegendKey val="0"/>
          <c:showVal val="0"/>
          <c:showCatName val="0"/>
          <c:showSerName val="0"/>
          <c:showPercent val="0"/>
          <c:showBubbleSize val="0"/>
        </c:dLbls>
        <c:gapWidth val="250"/>
        <c:overlap val="100"/>
        <c:axId val="88898560"/>
        <c:axId val="8890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-1.17</c:v>
                </c:pt>
                <c:pt idx="1">
                  <c:v>-13.69</c:v>
                </c:pt>
                <c:pt idx="2">
                  <c:v>0.09</c:v>
                </c:pt>
                <c:pt idx="3">
                  <c:v>-6.11</c:v>
                </c:pt>
                <c:pt idx="4">
                  <c:v>-2.42</c:v>
                </c:pt>
              </c:numCache>
            </c:numRef>
          </c:val>
          <c:smooth val="0"/>
        </c:ser>
        <c:dLbls>
          <c:showLegendKey val="0"/>
          <c:showVal val="0"/>
          <c:showCatName val="0"/>
          <c:showSerName val="0"/>
          <c:showPercent val="0"/>
          <c:showBubbleSize val="0"/>
        </c:dLbls>
        <c:marker val="1"/>
        <c:smooth val="0"/>
        <c:axId val="88898560"/>
        <c:axId val="88900736"/>
      </c:lineChart>
      <c:catAx>
        <c:axId val="8889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900736"/>
        <c:crosses val="autoZero"/>
        <c:auto val="1"/>
        <c:lblAlgn val="ctr"/>
        <c:lblOffset val="100"/>
        <c:tickLblSkip val="1"/>
        <c:tickMarkSkip val="1"/>
        <c:noMultiLvlLbl val="0"/>
      </c:catAx>
      <c:valAx>
        <c:axId val="8890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9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1.31</c:v>
                </c:pt>
                <c:pt idx="2">
                  <c:v>#N/A</c:v>
                </c:pt>
                <c:pt idx="3">
                  <c:v>1.04</c:v>
                </c:pt>
                <c:pt idx="4">
                  <c:v>#N/A</c:v>
                </c:pt>
                <c:pt idx="5">
                  <c:v>0.25</c:v>
                </c:pt>
                <c:pt idx="6">
                  <c:v>#N/A</c:v>
                </c:pt>
                <c:pt idx="7">
                  <c:v>0.97</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0.04</c:v>
                </c:pt>
                <c:pt idx="4">
                  <c:v>#N/A</c:v>
                </c:pt>
                <c:pt idx="5">
                  <c:v>0.04</c:v>
                </c:pt>
                <c:pt idx="6">
                  <c:v>#N/A</c:v>
                </c:pt>
                <c:pt idx="7">
                  <c:v>0.01</c:v>
                </c:pt>
                <c:pt idx="8">
                  <c:v>#N/A</c:v>
                </c:pt>
                <c:pt idx="9">
                  <c:v>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0.14000000000000001</c:v>
                </c:pt>
                <c:pt idx="4">
                  <c:v>#N/A</c:v>
                </c:pt>
                <c:pt idx="5">
                  <c:v>7.0000000000000007E-2</c:v>
                </c:pt>
                <c:pt idx="6">
                  <c:v>#N/A</c:v>
                </c:pt>
                <c:pt idx="7">
                  <c:v>0.03</c:v>
                </c:pt>
                <c:pt idx="8">
                  <c:v>#N/A</c:v>
                </c:pt>
                <c:pt idx="9">
                  <c:v>0.17</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1.2</c:v>
                </c:pt>
                <c:pt idx="2">
                  <c:v>#N/A</c:v>
                </c:pt>
                <c:pt idx="3">
                  <c:v>1.57</c:v>
                </c:pt>
                <c:pt idx="4">
                  <c:v>#N/A</c:v>
                </c:pt>
                <c:pt idx="5">
                  <c:v>1.0900000000000001</c:v>
                </c:pt>
                <c:pt idx="6">
                  <c:v>#N/A</c:v>
                </c:pt>
                <c:pt idx="7">
                  <c:v>0.52</c:v>
                </c:pt>
                <c:pt idx="8">
                  <c:v>#N/A</c:v>
                </c:pt>
                <c:pt idx="9">
                  <c:v>0.2</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1.35</c:v>
                </c:pt>
                <c:pt idx="2">
                  <c:v>#N/A</c:v>
                </c:pt>
                <c:pt idx="3">
                  <c:v>1.23</c:v>
                </c:pt>
                <c:pt idx="4">
                  <c:v>#N/A</c:v>
                </c:pt>
                <c:pt idx="5">
                  <c:v>1.17</c:v>
                </c:pt>
                <c:pt idx="6">
                  <c:v>#N/A</c:v>
                </c:pt>
                <c:pt idx="7">
                  <c:v>1.1399999999999999</c:v>
                </c:pt>
                <c:pt idx="8">
                  <c:v>#N/A</c:v>
                </c:pt>
                <c:pt idx="9">
                  <c:v>1.34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7.93</c:v>
                </c:pt>
                <c:pt idx="2">
                  <c:v>#N/A</c:v>
                </c:pt>
                <c:pt idx="3">
                  <c:v>5.2</c:v>
                </c:pt>
                <c:pt idx="4">
                  <c:v>#N/A</c:v>
                </c:pt>
                <c:pt idx="5">
                  <c:v>3.5</c:v>
                </c:pt>
                <c:pt idx="6">
                  <c:v>#N/A</c:v>
                </c:pt>
                <c:pt idx="7">
                  <c:v>3.32</c:v>
                </c:pt>
                <c:pt idx="8">
                  <c:v>#N/A</c:v>
                </c:pt>
                <c:pt idx="9">
                  <c:v>2.66</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6.65</c:v>
                </c:pt>
                <c:pt idx="2">
                  <c:v>#N/A</c:v>
                </c:pt>
                <c:pt idx="3">
                  <c:v>6.02</c:v>
                </c:pt>
                <c:pt idx="4">
                  <c:v>#N/A</c:v>
                </c:pt>
                <c:pt idx="5">
                  <c:v>6.36</c:v>
                </c:pt>
                <c:pt idx="6">
                  <c:v>#N/A</c:v>
                </c:pt>
                <c:pt idx="7">
                  <c:v>6.35</c:v>
                </c:pt>
                <c:pt idx="8">
                  <c:v>#N/A</c:v>
                </c:pt>
                <c:pt idx="9">
                  <c:v>6.25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11.46</c:v>
                </c:pt>
                <c:pt idx="2">
                  <c:v>#N/A</c:v>
                </c:pt>
                <c:pt idx="3">
                  <c:v>7.61</c:v>
                </c:pt>
                <c:pt idx="4">
                  <c:v>#N/A</c:v>
                </c:pt>
                <c:pt idx="5">
                  <c:v>7.47</c:v>
                </c:pt>
                <c:pt idx="6">
                  <c:v>#N/A</c:v>
                </c:pt>
                <c:pt idx="7">
                  <c:v>5.61</c:v>
                </c:pt>
                <c:pt idx="8">
                  <c:v>#N/A</c:v>
                </c:pt>
                <c:pt idx="9">
                  <c:v>7.54</c:v>
                </c:pt>
              </c:numCache>
            </c:numRef>
          </c:val>
        </c:ser>
        <c:dLbls>
          <c:showLegendKey val="0"/>
          <c:showVal val="0"/>
          <c:showCatName val="0"/>
          <c:showSerName val="0"/>
          <c:showPercent val="0"/>
          <c:showBubbleSize val="0"/>
        </c:dLbls>
        <c:gapWidth val="150"/>
        <c:overlap val="100"/>
        <c:axId val="88974080"/>
        <c:axId val="88975616"/>
      </c:barChart>
      <c:catAx>
        <c:axId val="8897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75616"/>
        <c:crosses val="autoZero"/>
        <c:auto val="1"/>
        <c:lblAlgn val="ctr"/>
        <c:lblOffset val="100"/>
        <c:tickLblSkip val="1"/>
        <c:tickMarkSkip val="1"/>
        <c:noMultiLvlLbl val="0"/>
      </c:catAx>
      <c:valAx>
        <c:axId val="8897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7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2750</c:v>
                </c:pt>
                <c:pt idx="5">
                  <c:v>2802</c:v>
                </c:pt>
                <c:pt idx="8">
                  <c:v>2893</c:v>
                </c:pt>
                <c:pt idx="11">
                  <c:v>2859</c:v>
                </c:pt>
                <c:pt idx="14">
                  <c:v>2716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558</c:v>
                </c:pt>
                <c:pt idx="3">
                  <c:v>553</c:v>
                </c:pt>
                <c:pt idx="6">
                  <c:v>590</c:v>
                </c:pt>
                <c:pt idx="9">
                  <c:v>610</c:v>
                </c:pt>
                <c:pt idx="12">
                  <c:v>715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2710</c:v>
                </c:pt>
                <c:pt idx="3">
                  <c:v>2742</c:v>
                </c:pt>
                <c:pt idx="6">
                  <c:v>2738</c:v>
                </c:pt>
                <c:pt idx="9">
                  <c:v>2398</c:v>
                </c:pt>
                <c:pt idx="12">
                  <c:v>2216</c:v>
                </c:pt>
              </c:numCache>
            </c:numRef>
          </c:val>
        </c:ser>
        <c:dLbls>
          <c:showLegendKey val="0"/>
          <c:showVal val="0"/>
          <c:showCatName val="0"/>
          <c:showSerName val="0"/>
          <c:showPercent val="0"/>
          <c:showBubbleSize val="0"/>
        </c:dLbls>
        <c:gapWidth val="100"/>
        <c:overlap val="100"/>
        <c:axId val="89133440"/>
        <c:axId val="8913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520</c:v>
                </c:pt>
                <c:pt idx="2">
                  <c:v>#N/A</c:v>
                </c:pt>
                <c:pt idx="3">
                  <c:v>#N/A</c:v>
                </c:pt>
                <c:pt idx="4">
                  <c:v>494</c:v>
                </c:pt>
                <c:pt idx="5">
                  <c:v>#N/A</c:v>
                </c:pt>
                <c:pt idx="6">
                  <c:v>#N/A</c:v>
                </c:pt>
                <c:pt idx="7">
                  <c:v>436</c:v>
                </c:pt>
                <c:pt idx="8">
                  <c:v>#N/A</c:v>
                </c:pt>
                <c:pt idx="9">
                  <c:v>#N/A</c:v>
                </c:pt>
                <c:pt idx="10">
                  <c:v>150</c:v>
                </c:pt>
                <c:pt idx="11">
                  <c:v>#N/A</c:v>
                </c:pt>
                <c:pt idx="12">
                  <c:v>#N/A</c:v>
                </c:pt>
                <c:pt idx="13">
                  <c:v>216</c:v>
                </c:pt>
                <c:pt idx="14">
                  <c:v>#N/A</c:v>
                </c:pt>
              </c:numCache>
            </c:numRef>
          </c:val>
          <c:smooth val="0"/>
        </c:ser>
        <c:dLbls>
          <c:showLegendKey val="0"/>
          <c:showVal val="0"/>
          <c:showCatName val="0"/>
          <c:showSerName val="0"/>
          <c:showPercent val="0"/>
          <c:showBubbleSize val="0"/>
        </c:dLbls>
        <c:marker val="1"/>
        <c:smooth val="0"/>
        <c:axId val="89133440"/>
        <c:axId val="89135360"/>
      </c:lineChart>
      <c:catAx>
        <c:axId val="891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35360"/>
        <c:crosses val="autoZero"/>
        <c:auto val="1"/>
        <c:lblAlgn val="ctr"/>
        <c:lblOffset val="100"/>
        <c:tickLblSkip val="1"/>
        <c:tickMarkSkip val="1"/>
        <c:noMultiLvlLbl val="0"/>
      </c:catAx>
      <c:valAx>
        <c:axId val="8913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3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20099</c:v>
                </c:pt>
                <c:pt idx="5">
                  <c:v>20435</c:v>
                </c:pt>
                <c:pt idx="8">
                  <c:v>20546</c:v>
                </c:pt>
                <c:pt idx="11">
                  <c:v>20458</c:v>
                </c:pt>
                <c:pt idx="14">
                  <c:v>20302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6609</c:v>
                </c:pt>
                <c:pt idx="5">
                  <c:v>5902</c:v>
                </c:pt>
                <c:pt idx="8">
                  <c:v>5145</c:v>
                </c:pt>
                <c:pt idx="11">
                  <c:v>4934</c:v>
                </c:pt>
                <c:pt idx="14">
                  <c:v>5796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9272</c:v>
                </c:pt>
                <c:pt idx="5">
                  <c:v>7978</c:v>
                </c:pt>
                <c:pt idx="8">
                  <c:v>8271</c:v>
                </c:pt>
                <c:pt idx="11">
                  <c:v>8299</c:v>
                </c:pt>
                <c:pt idx="14">
                  <c:v>7875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49</c:v>
                </c:pt>
                <c:pt idx="3">
                  <c:v>300</c:v>
                </c:pt>
                <c:pt idx="6">
                  <c:v>327</c:v>
                </c:pt>
                <c:pt idx="9">
                  <c:v>86</c:v>
                </c:pt>
                <c:pt idx="12">
                  <c:v>61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3241</c:v>
                </c:pt>
                <c:pt idx="3">
                  <c:v>3077</c:v>
                </c:pt>
                <c:pt idx="6">
                  <c:v>3400</c:v>
                </c:pt>
                <c:pt idx="9">
                  <c:v>3093</c:v>
                </c:pt>
                <c:pt idx="12">
                  <c:v>2915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45</c:v>
                </c:pt>
                <c:pt idx="9">
                  <c:v>85</c:v>
                </c:pt>
                <c:pt idx="12">
                  <c:v>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8705</c:v>
                </c:pt>
                <c:pt idx="3">
                  <c:v>9306</c:v>
                </c:pt>
                <c:pt idx="6">
                  <c:v>9658</c:v>
                </c:pt>
                <c:pt idx="9">
                  <c:v>9776</c:v>
                </c:pt>
                <c:pt idx="12">
                  <c:v>10276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c:v>
                </c:pt>
                <c:pt idx="3">
                  <c:v>3</c:v>
                </c:pt>
                <c:pt idx="6">
                  <c:v>2</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18410</c:v>
                </c:pt>
                <c:pt idx="3">
                  <c:v>18128</c:v>
                </c:pt>
                <c:pt idx="6">
                  <c:v>17629</c:v>
                </c:pt>
                <c:pt idx="9">
                  <c:v>17375</c:v>
                </c:pt>
                <c:pt idx="12">
                  <c:v>17015</c:v>
                </c:pt>
              </c:numCache>
            </c:numRef>
          </c:val>
        </c:ser>
        <c:dLbls>
          <c:showLegendKey val="0"/>
          <c:showVal val="0"/>
          <c:showCatName val="0"/>
          <c:showSerName val="0"/>
          <c:showPercent val="0"/>
          <c:showBubbleSize val="0"/>
        </c:dLbls>
        <c:gapWidth val="100"/>
        <c:overlap val="100"/>
        <c:axId val="89217280"/>
        <c:axId val="8923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9217280"/>
        <c:axId val="89239936"/>
      </c:lineChart>
      <c:catAx>
        <c:axId val="892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239936"/>
        <c:crosses val="autoZero"/>
        <c:auto val="1"/>
        <c:lblAlgn val="ctr"/>
        <c:lblOffset val="100"/>
        <c:tickLblSkip val="1"/>
        <c:tickMarkSkip val="1"/>
        <c:noMultiLvlLbl val="0"/>
      </c:catAx>
      <c:valAx>
        <c:axId val="8923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1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380736"/>
        <c:axId val="89399296"/>
      </c:scatterChart>
      <c:valAx>
        <c:axId val="89380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99296"/>
        <c:crosses val="autoZero"/>
        <c:crossBetween val="midCat"/>
      </c:valAx>
      <c:valAx>
        <c:axId val="89399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80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3.7</c:v>
                </c:pt>
                <c:pt idx="1">
                  <c:v>4.2</c:v>
                </c:pt>
                <c:pt idx="2">
                  <c:v>4.3</c:v>
                </c:pt>
                <c:pt idx="3">
                  <c:v>3.2</c:v>
                </c:pt>
                <c:pt idx="4">
                  <c:v>2.4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89437312"/>
        <c:axId val="89439232"/>
      </c:scatterChart>
      <c:valAx>
        <c:axId val="89437312"/>
        <c:scaling>
          <c:orientation val="minMax"/>
          <c:max val="11.4"/>
          <c:min val="7.8"/>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439232"/>
        <c:crosses val="autoZero"/>
        <c:crossBetween val="midCat"/>
      </c:valAx>
      <c:valAx>
        <c:axId val="8943923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437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実質公債費比率の分子は、</a:t>
          </a:r>
          <a:r>
            <a:rPr lang="ja-JP" altLang="en-US" sz="1300" b="0" i="0">
              <a:solidFill>
                <a:schemeClr val="dk1"/>
              </a:solidFill>
              <a:latin typeface="+mn-lt"/>
              <a:ea typeface="+mn-ea"/>
              <a:cs typeface="+mn-cs"/>
            </a:rPr>
            <a:t>一般会計において、地方債の発行抑制等を行っていることにより、元利償還金は減少していますが、公営企業債の元利償還金に対する繰入金が増加したことにより、</a:t>
          </a:r>
          <a:r>
            <a:rPr lang="ja-JP" altLang="ja-JP" sz="1300" b="0" i="0">
              <a:solidFill>
                <a:schemeClr val="dk1"/>
              </a:solidFill>
              <a:latin typeface="+mn-lt"/>
              <a:ea typeface="+mn-ea"/>
              <a:cs typeface="+mn-cs"/>
            </a:rPr>
            <a:t>前年度と比較して</a:t>
          </a:r>
          <a:r>
            <a:rPr lang="ja-JP" altLang="en-US" sz="1300" b="0" i="0">
              <a:solidFill>
                <a:schemeClr val="dk1"/>
              </a:solidFill>
              <a:latin typeface="+mn-lt"/>
              <a:ea typeface="+mn-ea"/>
              <a:cs typeface="+mn-cs"/>
            </a:rPr>
            <a:t>上昇</a:t>
          </a:r>
          <a:r>
            <a:rPr lang="ja-JP" altLang="ja-JP" sz="1300" b="0" i="0">
              <a:solidFill>
                <a:schemeClr val="dk1"/>
              </a:solidFill>
              <a:latin typeface="+mn-lt"/>
              <a:ea typeface="+mn-ea"/>
              <a:cs typeface="+mn-cs"/>
            </a:rPr>
            <a:t>し</a:t>
          </a:r>
          <a:r>
            <a:rPr lang="ja-JP" altLang="en-US" sz="1300" b="0" i="0">
              <a:solidFill>
                <a:schemeClr val="dk1"/>
              </a:solidFill>
              <a:latin typeface="+mn-lt"/>
              <a:ea typeface="+mn-ea"/>
              <a:cs typeface="+mn-cs"/>
            </a:rPr>
            <a:t>ております</a:t>
          </a:r>
          <a:r>
            <a:rPr lang="ja-JP" altLang="ja-JP" sz="1300" b="0" i="0">
              <a:solidFill>
                <a:schemeClr val="dk1"/>
              </a:solidFill>
              <a:latin typeface="+mn-lt"/>
              <a:ea typeface="+mn-ea"/>
              <a:cs typeface="+mn-cs"/>
            </a:rPr>
            <a:t>。</a:t>
          </a:r>
          <a:endParaRPr lang="ja-JP" altLang="ja-JP" sz="1300"/>
        </a:p>
        <a:p>
          <a:pPr algn="l" rtl="1"/>
          <a:r>
            <a:rPr lang="ja-JP" altLang="ja-JP" sz="1300" b="0" i="0">
              <a:solidFill>
                <a:schemeClr val="dk1"/>
              </a:solidFill>
              <a:latin typeface="+mn-lt"/>
              <a:ea typeface="+mn-ea"/>
              <a:cs typeface="+mn-cs"/>
            </a:rPr>
            <a:t>公営企業債の元利償還金は増加見込みで</a:t>
          </a:r>
          <a:r>
            <a:rPr lang="ja-JP" altLang="en-US" sz="1300" b="0" i="0">
              <a:solidFill>
                <a:schemeClr val="dk1"/>
              </a:solidFill>
              <a:latin typeface="+mn-lt"/>
              <a:ea typeface="+mn-ea"/>
              <a:cs typeface="+mn-cs"/>
            </a:rPr>
            <a:t>あります</a:t>
          </a:r>
          <a:r>
            <a:rPr lang="ja-JP" altLang="ja-JP" sz="1300" b="0" i="0">
              <a:solidFill>
                <a:schemeClr val="dk1"/>
              </a:solidFill>
              <a:latin typeface="+mn-lt"/>
              <a:ea typeface="+mn-ea"/>
              <a:cs typeface="+mn-cs"/>
            </a:rPr>
            <a:t>が、従来より、合併特例債などの交付税措置のある起債を優先して借入しており、平成２５年度を公債費の償還のピークとして、今後</a:t>
          </a:r>
          <a:r>
            <a:rPr lang="ja-JP" altLang="en-US" sz="1300" b="0" i="0">
              <a:solidFill>
                <a:schemeClr val="dk1"/>
              </a:solidFill>
              <a:latin typeface="+mn-lt"/>
              <a:ea typeface="+mn-ea"/>
              <a:cs typeface="+mn-cs"/>
            </a:rPr>
            <a:t>についても一定程度の推移で</a:t>
          </a:r>
          <a:r>
            <a:rPr lang="ja-JP" altLang="ja-JP" sz="1300" b="0" i="0">
              <a:solidFill>
                <a:schemeClr val="dk1"/>
              </a:solidFill>
              <a:latin typeface="+mn-lt"/>
              <a:ea typeface="+mn-ea"/>
              <a:cs typeface="+mn-cs"/>
            </a:rPr>
            <a:t>減少する見込みで</a:t>
          </a:r>
          <a:r>
            <a:rPr lang="ja-JP" altLang="en-US" sz="1300" b="0" i="0">
              <a:solidFill>
                <a:schemeClr val="dk1"/>
              </a:solidFill>
              <a:latin typeface="+mn-lt"/>
              <a:ea typeface="+mn-ea"/>
              <a:cs typeface="+mn-cs"/>
            </a:rPr>
            <a:t>ありま</a:t>
          </a:r>
          <a:r>
            <a:rPr lang="ja-JP" altLang="ja-JP" sz="1300" b="0" i="0">
              <a:solidFill>
                <a:schemeClr val="dk1"/>
              </a:solidFill>
              <a:latin typeface="+mn-lt"/>
              <a:ea typeface="+mn-ea"/>
              <a:cs typeface="+mn-cs"/>
            </a:rPr>
            <a:t>す。</a:t>
          </a:r>
          <a:endParaRPr lang="ja-JP" altLang="ja-JP" sz="1300"/>
        </a:p>
        <a:p>
          <a:pPr algn="l" rtl="1"/>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過去からの起債抑制により、一般会計等に係る地方債の現在高は、平成２０年度をピークに減少して</a:t>
          </a:r>
          <a:r>
            <a:rPr lang="ja-JP" altLang="en-US" sz="1300" b="0" i="0">
              <a:solidFill>
                <a:schemeClr val="dk1"/>
              </a:solidFill>
              <a:latin typeface="+mn-lt"/>
              <a:ea typeface="+mn-ea"/>
              <a:cs typeface="+mn-cs"/>
            </a:rPr>
            <a:t>おり</a:t>
          </a:r>
          <a:r>
            <a:rPr lang="ja-JP" altLang="ja-JP" sz="1300" b="0" i="0">
              <a:solidFill>
                <a:schemeClr val="dk1"/>
              </a:solidFill>
              <a:latin typeface="+mn-lt"/>
              <a:ea typeface="+mn-ea"/>
              <a:cs typeface="+mn-cs"/>
            </a:rPr>
            <a:t>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今後は、税収の大幅な減少が見込まれるなか、継続的な行政サービスを提供するため、地方債の借入、充当可能基金の取り崩しなどにより将来負担比率の分子が増加することが見込まれます。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今後</a:t>
          </a:r>
          <a:r>
            <a:rPr lang="ja-JP" altLang="en-US" sz="1300" b="0" i="0">
              <a:solidFill>
                <a:schemeClr val="dk1"/>
              </a:solidFill>
              <a:latin typeface="+mn-lt"/>
              <a:ea typeface="+mn-ea"/>
              <a:cs typeface="+mn-cs"/>
            </a:rPr>
            <a:t>について、</a:t>
          </a:r>
          <a:r>
            <a:rPr lang="ja-JP" altLang="ja-JP" sz="1300" b="0" i="0">
              <a:solidFill>
                <a:schemeClr val="dk1"/>
              </a:solidFill>
              <a:latin typeface="+mn-lt"/>
              <a:ea typeface="+mn-ea"/>
              <a:cs typeface="+mn-cs"/>
            </a:rPr>
            <a:t>借入を行う場合には、交付税措置のある有利な起債の借入を行い、財政の健全化を図ります。</a:t>
          </a:r>
          <a:endParaRPr kumimoji="1" lang="ja-JP" altLang="ja-JP" sz="13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49,804
48,153
191.04
21,266,650
20,237,140
968,363
12,835,300
17,015,283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0" y="365125"/>
          <a:ext cx="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0" y="479425"/>
          <a:ext cx="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49,804
48,153
191.04
21,266,650
20,237,140
968,363
12,835,300
17,015,283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49,804
48,153
191.04
21,266,650
20,237,140
968,363
12,835,300
17,015,283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49,804
48,153
191.04
21,266,650
20,237,140
968,363
12,835,300
17,015,283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３ヵ年平均である財政力指数は、０．９</a:t>
          </a:r>
          <a:r>
            <a:rPr lang="ja-JP" altLang="en-US" sz="1300" b="0" i="0">
              <a:solidFill>
                <a:schemeClr val="dk1"/>
              </a:solidFill>
              <a:latin typeface="+mn-lt"/>
              <a:ea typeface="+mn-ea"/>
              <a:cs typeface="+mn-cs"/>
            </a:rPr>
            <a:t>６</a:t>
          </a:r>
          <a:r>
            <a:rPr lang="ja-JP" altLang="ja-JP" sz="1300" b="0" i="0">
              <a:solidFill>
                <a:schemeClr val="dk1"/>
              </a:solidFill>
              <a:latin typeface="+mn-lt"/>
              <a:ea typeface="+mn-ea"/>
              <a:cs typeface="+mn-cs"/>
            </a:rPr>
            <a:t>と類似団体中</a:t>
          </a:r>
          <a:r>
            <a:rPr lang="ja-JP" altLang="en-US" sz="1300" b="0" i="0">
              <a:solidFill>
                <a:schemeClr val="dk1"/>
              </a:solidFill>
              <a:latin typeface="+mn-lt"/>
              <a:ea typeface="+mn-ea"/>
              <a:cs typeface="+mn-cs"/>
            </a:rPr>
            <a:t>２</a:t>
          </a:r>
          <a:r>
            <a:rPr lang="ja-JP" altLang="ja-JP" sz="1300" b="0" i="0">
              <a:solidFill>
                <a:schemeClr val="dk1"/>
              </a:solidFill>
              <a:latin typeface="+mn-lt"/>
              <a:ea typeface="+mn-ea"/>
              <a:cs typeface="+mn-cs"/>
            </a:rPr>
            <a:t>位を保っています。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平成１７年度より継続してきた普通交付税の不交付団体から平成２３年度より交付団体に移行しており、今後も引き続き、亀山市行財政改革大綱に基づき、持続可能な健全財政を目指して行財政改革に取り組みます</a:t>
          </a:r>
          <a:r>
            <a:rPr lang="ja-JP" altLang="en-US" sz="1300" b="0" i="0">
              <a:solidFill>
                <a:schemeClr val="dk1"/>
              </a:solidFill>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40</xdr:row>
      <xdr:rowOff>23585</xdr:rowOff>
    </xdr:to>
    <xdr:cxnSp macro="">
      <xdr:nvCxnSpPr>
        <xdr:cNvPr id="70" name="直線コネクタ 69"/>
        <xdr:cNvCxnSpPr/>
      </xdr:nvCxnSpPr>
      <xdr:spPr>
        <a:xfrm>
          <a:off x="4114800" y="68471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39</xdr:row>
      <xdr:rowOff>160565</xdr:rowOff>
    </xdr:to>
    <xdr:cxnSp macro="">
      <xdr:nvCxnSpPr>
        <xdr:cNvPr id="73" name="直線コネクタ 72"/>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75" name="テキスト ボックス 74"/>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39</xdr:row>
      <xdr:rowOff>160565</xdr:rowOff>
    </xdr:to>
    <xdr:cxnSp macro="">
      <xdr:nvCxnSpPr>
        <xdr:cNvPr id="76" name="直線コネクタ 75"/>
        <xdr:cNvCxnSpPr/>
      </xdr:nvCxnSpPr>
      <xdr:spPr>
        <a:xfrm>
          <a:off x="2336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90715</xdr:rowOff>
    </xdr:from>
    <xdr:to>
      <xdr:col>3</xdr:col>
      <xdr:colOff>279400</xdr:colOff>
      <xdr:row>39</xdr:row>
      <xdr:rowOff>126093</xdr:rowOff>
    </xdr:to>
    <xdr:cxnSp macro="">
      <xdr:nvCxnSpPr>
        <xdr:cNvPr id="79" name="直線コネクタ 78"/>
        <xdr:cNvCxnSpPr/>
      </xdr:nvCxnSpPr>
      <xdr:spPr>
        <a:xfrm>
          <a:off x="1447800" y="66058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144235</xdr:rowOff>
    </xdr:from>
    <xdr:to>
      <xdr:col>7</xdr:col>
      <xdr:colOff>203200</xdr:colOff>
      <xdr:row>40</xdr:row>
      <xdr:rowOff>74385</xdr:rowOff>
    </xdr:to>
    <xdr:sp macro="" textlink="">
      <xdr:nvSpPr>
        <xdr:cNvPr id="89" name="円/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3" name="円/楕円 92"/>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4" name="テキスト ボックス 93"/>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5" name="円/楕円 94"/>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6" name="テキスト ボックス 95"/>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39915</xdr:rowOff>
    </xdr:from>
    <xdr:to>
      <xdr:col>2</xdr:col>
      <xdr:colOff>127000</xdr:colOff>
      <xdr:row>38</xdr:row>
      <xdr:rowOff>141515</xdr:rowOff>
    </xdr:to>
    <xdr:sp macro="" textlink="">
      <xdr:nvSpPr>
        <xdr:cNvPr id="97" name="円/楕円 96"/>
        <xdr:cNvSpPr/>
      </xdr:nvSpPr>
      <xdr:spPr>
        <a:xfrm>
          <a:off x="1397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151691</xdr:rowOff>
    </xdr:from>
    <xdr:ext cx="762000" cy="259045"/>
    <xdr:sp macro="" textlink="">
      <xdr:nvSpPr>
        <xdr:cNvPr id="98" name="テキスト ボックス 97"/>
        <xdr:cNvSpPr txBox="1"/>
      </xdr:nvSpPr>
      <xdr:spPr>
        <a:xfrm>
          <a:off x="1066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300" b="0" i="0">
              <a:solidFill>
                <a:schemeClr val="dk1"/>
              </a:solidFill>
              <a:latin typeface="+mn-lt"/>
              <a:ea typeface="+mn-ea"/>
              <a:cs typeface="+mn-cs"/>
            </a:rPr>
            <a:t>地方消費税交付金及び地方交付税などの</a:t>
          </a:r>
          <a:r>
            <a:rPr lang="ja-JP" altLang="ja-JP" sz="1300" b="0" i="0">
              <a:solidFill>
                <a:schemeClr val="dk1"/>
              </a:solidFill>
              <a:latin typeface="+mn-lt"/>
              <a:ea typeface="+mn-ea"/>
              <a:cs typeface="+mn-cs"/>
            </a:rPr>
            <a:t>経常的</a:t>
          </a:r>
          <a:r>
            <a:rPr lang="ja-JP" altLang="en-US" sz="1300" b="0" i="0">
              <a:solidFill>
                <a:schemeClr val="dk1"/>
              </a:solidFill>
              <a:latin typeface="+mn-lt"/>
              <a:ea typeface="+mn-ea"/>
              <a:cs typeface="+mn-cs"/>
            </a:rPr>
            <a:t>に収入された一般財源が増となったこと</a:t>
          </a:r>
          <a:r>
            <a:rPr lang="ja-JP" altLang="ja-JP" sz="1300" b="0" i="0">
              <a:solidFill>
                <a:schemeClr val="dk1"/>
              </a:solidFill>
              <a:latin typeface="+mn-lt"/>
              <a:ea typeface="+mn-ea"/>
              <a:cs typeface="+mn-cs"/>
            </a:rPr>
            <a:t>により、経常収支比率は</a:t>
          </a:r>
          <a:r>
            <a:rPr lang="ja-JP" altLang="en-US" sz="1300" b="0" i="0">
              <a:solidFill>
                <a:schemeClr val="dk1"/>
              </a:solidFill>
              <a:latin typeface="+mn-lt"/>
              <a:ea typeface="+mn-ea"/>
              <a:cs typeface="+mn-cs"/>
            </a:rPr>
            <a:t>８６．９</a:t>
          </a:r>
          <a:r>
            <a:rPr lang="ja-JP" altLang="ja-JP" sz="1300" b="0" i="0">
              <a:solidFill>
                <a:schemeClr val="dk1"/>
              </a:solidFill>
              <a:latin typeface="+mn-lt"/>
              <a:ea typeface="+mn-ea"/>
              <a:cs typeface="+mn-cs"/>
            </a:rPr>
            <a:t>％と、前年度と比較し、</a:t>
          </a:r>
          <a:r>
            <a:rPr lang="ja-JP" altLang="en-US" sz="1300" b="0" i="0">
              <a:solidFill>
                <a:schemeClr val="dk1"/>
              </a:solidFill>
              <a:latin typeface="+mn-lt"/>
              <a:ea typeface="+mn-ea"/>
              <a:cs typeface="+mn-cs"/>
            </a:rPr>
            <a:t>０．１</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低下</a:t>
          </a:r>
          <a:r>
            <a:rPr lang="ja-JP" altLang="ja-JP" sz="1300" b="0" i="0">
              <a:solidFill>
                <a:schemeClr val="dk1"/>
              </a:solidFill>
              <a:latin typeface="+mn-lt"/>
              <a:ea typeface="+mn-ea"/>
              <a:cs typeface="+mn-cs"/>
            </a:rPr>
            <a:t>し</a:t>
          </a:r>
          <a:r>
            <a:rPr lang="ja-JP" altLang="en-US" sz="1300" b="0" i="0">
              <a:solidFill>
                <a:schemeClr val="dk1"/>
              </a:solidFill>
              <a:latin typeface="+mn-lt"/>
              <a:ea typeface="+mn-ea"/>
              <a:cs typeface="+mn-cs"/>
            </a:rPr>
            <a:t>ております</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この指数は、今後一定程度の上昇が見込まれ、今後も財政構造の硬直化が懸念されます。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今後も引き続き、自主財源の確保を図るとともに、亀山市行財政改革大綱に基づき、持続可能な健全財政を目指して行財政改革に取り組みます。</a:t>
          </a:r>
          <a:endParaRPr lang="ja-JP"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146473</xdr:rowOff>
    </xdr:from>
    <xdr:to>
      <xdr:col>7</xdr:col>
      <xdr:colOff>152400</xdr:colOff>
      <xdr:row>63</xdr:row>
      <xdr:rowOff>154517</xdr:rowOff>
    </xdr:to>
    <xdr:cxnSp macro="">
      <xdr:nvCxnSpPr>
        <xdr:cNvPr id="133" name="直線コネクタ 132"/>
        <xdr:cNvCxnSpPr/>
      </xdr:nvCxnSpPr>
      <xdr:spPr>
        <a:xfrm flipV="1">
          <a:off x="4114800" y="109478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103717</xdr:rowOff>
    </xdr:to>
    <xdr:cxnSp macro="">
      <xdr:nvCxnSpPr>
        <xdr:cNvPr id="136" name="直線コネクタ 135"/>
        <xdr:cNvCxnSpPr/>
      </xdr:nvCxnSpPr>
      <xdr:spPr>
        <a:xfrm flipV="1">
          <a:off x="3225800" y="109558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103717</xdr:rowOff>
    </xdr:from>
    <xdr:to>
      <xdr:col>4</xdr:col>
      <xdr:colOff>482600</xdr:colOff>
      <xdr:row>66</xdr:row>
      <xdr:rowOff>162983</xdr:rowOff>
    </xdr:to>
    <xdr:cxnSp macro="">
      <xdr:nvCxnSpPr>
        <xdr:cNvPr id="139" name="直線コネクタ 138"/>
        <xdr:cNvCxnSpPr/>
      </xdr:nvCxnSpPr>
      <xdr:spPr>
        <a:xfrm flipV="1">
          <a:off x="2336800" y="1107651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1" name="テキスト ボックス 140"/>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66</xdr:row>
      <xdr:rowOff>162983</xdr:rowOff>
    </xdr:to>
    <xdr:cxnSp macro="">
      <xdr:nvCxnSpPr>
        <xdr:cNvPr id="142" name="直線コネクタ 141"/>
        <xdr:cNvCxnSpPr/>
      </xdr:nvCxnSpPr>
      <xdr:spPr>
        <a:xfrm>
          <a:off x="1447800" y="11084560"/>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44" name="テキスト ボックス 143"/>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6" name="テキスト ボックス 145"/>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95673</xdr:rowOff>
    </xdr:from>
    <xdr:to>
      <xdr:col>7</xdr:col>
      <xdr:colOff>203200</xdr:colOff>
      <xdr:row>64</xdr:row>
      <xdr:rowOff>25823</xdr:rowOff>
    </xdr:to>
    <xdr:sp macro="" textlink="">
      <xdr:nvSpPr>
        <xdr:cNvPr id="152" name="円/楕円 151"/>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67750</xdr:rowOff>
    </xdr:from>
    <xdr:ext cx="762000" cy="259045"/>
    <xdr:sp macro="" textlink="">
      <xdr:nvSpPr>
        <xdr:cNvPr id="153"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4" name="円/楕円 153"/>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5" name="テキスト ボックス 15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52917</xdr:rowOff>
    </xdr:from>
    <xdr:to>
      <xdr:col>4</xdr:col>
      <xdr:colOff>533400</xdr:colOff>
      <xdr:row>64</xdr:row>
      <xdr:rowOff>154517</xdr:rowOff>
    </xdr:to>
    <xdr:sp macro="" textlink="">
      <xdr:nvSpPr>
        <xdr:cNvPr id="156" name="円/楕円 155"/>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57" name="テキスト ボックス 156"/>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112183</xdr:rowOff>
    </xdr:from>
    <xdr:to>
      <xdr:col>3</xdr:col>
      <xdr:colOff>330200</xdr:colOff>
      <xdr:row>67</xdr:row>
      <xdr:rowOff>42333</xdr:rowOff>
    </xdr:to>
    <xdr:sp macro="" textlink="">
      <xdr:nvSpPr>
        <xdr:cNvPr id="158" name="円/楕円 157"/>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27110</xdr:rowOff>
    </xdr:from>
    <xdr:ext cx="762000" cy="259045"/>
    <xdr:sp macro="" textlink="">
      <xdr:nvSpPr>
        <xdr:cNvPr id="159" name="テキスト ボックス 158"/>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60" name="円/楕円 159"/>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61" name="テキスト ボックス 160"/>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[161,398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人口１人当たり１</a:t>
          </a:r>
          <a:r>
            <a:rPr lang="ja-JP" altLang="en-US" sz="1300" b="0" i="0">
              <a:solidFill>
                <a:schemeClr val="dk1"/>
              </a:solidFill>
              <a:latin typeface="+mn-lt"/>
              <a:ea typeface="+mn-ea"/>
              <a:cs typeface="+mn-cs"/>
            </a:rPr>
            <a:t>６１</a:t>
          </a:r>
          <a:r>
            <a:rPr lang="ja-JP" altLang="ja-JP" sz="1300" b="0" i="0">
              <a:solidFill>
                <a:schemeClr val="dk1"/>
              </a:solidFill>
              <a:latin typeface="+mn-lt"/>
              <a:ea typeface="+mn-ea"/>
              <a:cs typeface="+mn-cs"/>
            </a:rPr>
            <a:t>千円となっており、類似団体平均値を上回っています。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これは、消防や廃棄物処理などの業務を市単独で実施していることによるものと考えられます。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今後はより一層、行財政改革を推進することにより改善を図ります。</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104425</xdr:rowOff>
    </xdr:from>
    <xdr:to>
      <xdr:col>7</xdr:col>
      <xdr:colOff>152400</xdr:colOff>
      <xdr:row>82</xdr:row>
      <xdr:rowOff>118507</xdr:rowOff>
    </xdr:to>
    <xdr:cxnSp macro="">
      <xdr:nvCxnSpPr>
        <xdr:cNvPr id="194" name="直線コネクタ 193"/>
        <xdr:cNvCxnSpPr/>
      </xdr:nvCxnSpPr>
      <xdr:spPr>
        <a:xfrm>
          <a:off x="4114800" y="14163325"/>
          <a:ext cx="8382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32059</xdr:rowOff>
    </xdr:from>
    <xdr:ext cx="762000" cy="259045"/>
    <xdr:sp macro="" textlink="">
      <xdr:nvSpPr>
        <xdr:cNvPr id="195" name="人件費・物件費等の状況平均値テキスト"/>
        <xdr:cNvSpPr txBox="1"/>
      </xdr:nvSpPr>
      <xdr:spPr>
        <a:xfrm>
          <a:off x="5041900" y="13919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86399</xdr:rowOff>
    </xdr:from>
    <xdr:to>
      <xdr:col>6</xdr:col>
      <xdr:colOff>0</xdr:colOff>
      <xdr:row>82</xdr:row>
      <xdr:rowOff>104425</xdr:rowOff>
    </xdr:to>
    <xdr:cxnSp macro="">
      <xdr:nvCxnSpPr>
        <xdr:cNvPr id="197" name="直線コネクタ 196"/>
        <xdr:cNvCxnSpPr/>
      </xdr:nvCxnSpPr>
      <xdr:spPr>
        <a:xfrm>
          <a:off x="3225800" y="14145299"/>
          <a:ext cx="8890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52453</xdr:rowOff>
    </xdr:from>
    <xdr:ext cx="736600" cy="259045"/>
    <xdr:sp macro="" textlink="">
      <xdr:nvSpPr>
        <xdr:cNvPr id="199" name="テキスト ボックス 198"/>
        <xdr:cNvSpPr txBox="1"/>
      </xdr:nvSpPr>
      <xdr:spPr>
        <a:xfrm>
          <a:off x="3733800" y="1376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86399</xdr:rowOff>
    </xdr:from>
    <xdr:to>
      <xdr:col>4</xdr:col>
      <xdr:colOff>482600</xdr:colOff>
      <xdr:row>82</xdr:row>
      <xdr:rowOff>128708</xdr:rowOff>
    </xdr:to>
    <xdr:cxnSp macro="">
      <xdr:nvCxnSpPr>
        <xdr:cNvPr id="200" name="直線コネクタ 199"/>
        <xdr:cNvCxnSpPr/>
      </xdr:nvCxnSpPr>
      <xdr:spPr>
        <a:xfrm flipV="1">
          <a:off x="2336800" y="14145299"/>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43381</xdr:rowOff>
    </xdr:from>
    <xdr:ext cx="762000" cy="259045"/>
    <xdr:sp macro="" textlink="">
      <xdr:nvSpPr>
        <xdr:cNvPr id="202" name="テキスト ボックス 201"/>
        <xdr:cNvSpPr txBox="1"/>
      </xdr:nvSpPr>
      <xdr:spPr>
        <a:xfrm>
          <a:off x="2844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128708</xdr:rowOff>
    </xdr:from>
    <xdr:to>
      <xdr:col>3</xdr:col>
      <xdr:colOff>279400</xdr:colOff>
      <xdr:row>82</xdr:row>
      <xdr:rowOff>152622</xdr:rowOff>
    </xdr:to>
    <xdr:cxnSp macro="">
      <xdr:nvCxnSpPr>
        <xdr:cNvPr id="203" name="直線コネクタ 202"/>
        <xdr:cNvCxnSpPr/>
      </xdr:nvCxnSpPr>
      <xdr:spPr>
        <a:xfrm flipV="1">
          <a:off x="1447800" y="14187608"/>
          <a:ext cx="889000" cy="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21379</xdr:rowOff>
    </xdr:from>
    <xdr:ext cx="762000" cy="259045"/>
    <xdr:sp macro="" textlink="">
      <xdr:nvSpPr>
        <xdr:cNvPr id="205" name="テキスト ボックス 204"/>
        <xdr:cNvSpPr txBox="1"/>
      </xdr:nvSpPr>
      <xdr:spPr>
        <a:xfrm>
          <a:off x="1955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12842</xdr:rowOff>
    </xdr:from>
    <xdr:ext cx="762000" cy="259045"/>
    <xdr:sp macro="" textlink="">
      <xdr:nvSpPr>
        <xdr:cNvPr id="207" name="テキスト ボックス 206"/>
        <xdr:cNvSpPr txBox="1"/>
      </xdr:nvSpPr>
      <xdr:spPr>
        <a:xfrm>
          <a:off x="1066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67707</xdr:rowOff>
    </xdr:from>
    <xdr:to>
      <xdr:col>7</xdr:col>
      <xdr:colOff>203200</xdr:colOff>
      <xdr:row>82</xdr:row>
      <xdr:rowOff>169307</xdr:rowOff>
    </xdr:to>
    <xdr:sp macro="" textlink="">
      <xdr:nvSpPr>
        <xdr:cNvPr id="213" name="円/楕円 212"/>
        <xdr:cNvSpPr/>
      </xdr:nvSpPr>
      <xdr:spPr>
        <a:xfrm>
          <a:off x="4902200" y="141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39784</xdr:rowOff>
    </xdr:from>
    <xdr:ext cx="762000" cy="259045"/>
    <xdr:sp macro="" textlink="">
      <xdr:nvSpPr>
        <xdr:cNvPr id="214" name="人件費・物件費等の状況該当値テキスト"/>
        <xdr:cNvSpPr txBox="1"/>
      </xdr:nvSpPr>
      <xdr:spPr>
        <a:xfrm>
          <a:off x="5041900" y="1409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161,398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53625</xdr:rowOff>
    </xdr:from>
    <xdr:to>
      <xdr:col>6</xdr:col>
      <xdr:colOff>50800</xdr:colOff>
      <xdr:row>82</xdr:row>
      <xdr:rowOff>155225</xdr:rowOff>
    </xdr:to>
    <xdr:sp macro="" textlink="">
      <xdr:nvSpPr>
        <xdr:cNvPr id="215" name="円/楕円 214"/>
        <xdr:cNvSpPr/>
      </xdr:nvSpPr>
      <xdr:spPr>
        <a:xfrm>
          <a:off x="4064000" y="1411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140002</xdr:rowOff>
    </xdr:from>
    <xdr:ext cx="736600" cy="259045"/>
    <xdr:sp macro="" textlink="">
      <xdr:nvSpPr>
        <xdr:cNvPr id="216" name="テキスト ボックス 215"/>
        <xdr:cNvSpPr txBox="1"/>
      </xdr:nvSpPr>
      <xdr:spPr>
        <a:xfrm>
          <a:off x="3733800" y="14198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35599</xdr:rowOff>
    </xdr:from>
    <xdr:to>
      <xdr:col>4</xdr:col>
      <xdr:colOff>533400</xdr:colOff>
      <xdr:row>82</xdr:row>
      <xdr:rowOff>137199</xdr:rowOff>
    </xdr:to>
    <xdr:sp macro="" textlink="">
      <xdr:nvSpPr>
        <xdr:cNvPr id="217" name="円/楕円 216"/>
        <xdr:cNvSpPr/>
      </xdr:nvSpPr>
      <xdr:spPr>
        <a:xfrm>
          <a:off x="3175000" y="140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121976</xdr:rowOff>
    </xdr:from>
    <xdr:ext cx="762000" cy="259045"/>
    <xdr:sp macro="" textlink="">
      <xdr:nvSpPr>
        <xdr:cNvPr id="218" name="テキスト ボックス 217"/>
        <xdr:cNvSpPr txBox="1"/>
      </xdr:nvSpPr>
      <xdr:spPr>
        <a:xfrm>
          <a:off x="2844800" y="1418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77908</xdr:rowOff>
    </xdr:from>
    <xdr:to>
      <xdr:col>3</xdr:col>
      <xdr:colOff>330200</xdr:colOff>
      <xdr:row>83</xdr:row>
      <xdr:rowOff>8058</xdr:rowOff>
    </xdr:to>
    <xdr:sp macro="" textlink="">
      <xdr:nvSpPr>
        <xdr:cNvPr id="219" name="円/楕円 218"/>
        <xdr:cNvSpPr/>
      </xdr:nvSpPr>
      <xdr:spPr>
        <a:xfrm>
          <a:off x="2286000" y="141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164285</xdr:rowOff>
    </xdr:from>
    <xdr:ext cx="762000" cy="259045"/>
    <xdr:sp macro="" textlink="">
      <xdr:nvSpPr>
        <xdr:cNvPr id="220" name="テキスト ボックス 219"/>
        <xdr:cNvSpPr txBox="1"/>
      </xdr:nvSpPr>
      <xdr:spPr>
        <a:xfrm>
          <a:off x="1955800" y="142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101822</xdr:rowOff>
    </xdr:from>
    <xdr:to>
      <xdr:col>2</xdr:col>
      <xdr:colOff>127000</xdr:colOff>
      <xdr:row>83</xdr:row>
      <xdr:rowOff>31972</xdr:rowOff>
    </xdr:to>
    <xdr:sp macro="" textlink="">
      <xdr:nvSpPr>
        <xdr:cNvPr id="221" name="円/楕円 220"/>
        <xdr:cNvSpPr/>
      </xdr:nvSpPr>
      <xdr:spPr>
        <a:xfrm>
          <a:off x="1397000" y="141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16749</xdr:rowOff>
    </xdr:from>
    <xdr:ext cx="762000" cy="259045"/>
    <xdr:sp macro="" textlink="">
      <xdr:nvSpPr>
        <xdr:cNvPr id="222" name="テキスト ボックス 221"/>
        <xdr:cNvSpPr txBox="1"/>
      </xdr:nvSpPr>
      <xdr:spPr>
        <a:xfrm>
          <a:off x="1066800" y="1424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全国平均、類似団体平均値を上回っています。</a:t>
          </a:r>
          <a:endParaRPr lang="en-US" altLang="ja-JP" sz="1300" b="0" i="0">
            <a:solidFill>
              <a:schemeClr val="dk1"/>
            </a:solidFill>
            <a:latin typeface="+mn-lt"/>
            <a:ea typeface="+mn-ea"/>
            <a:cs typeface="+mn-cs"/>
          </a:endParaRPr>
        </a:p>
        <a:p>
          <a:pPr rtl="0" fontAlgn="base"/>
          <a:r>
            <a:rPr lang="ja-JP" altLang="ja-JP" sz="1300" b="0" i="0">
              <a:solidFill>
                <a:schemeClr val="dk1"/>
              </a:solidFill>
              <a:latin typeface="+mn-lt"/>
              <a:ea typeface="+mn-ea"/>
              <a:cs typeface="+mn-cs"/>
            </a:rPr>
            <a:t>職員の給与については、地域の民間企業の平均給与の状況を踏まえ、国及び県との比較も考慮しながら適正化に努めます</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85</xdr:row>
      <xdr:rowOff>39793</xdr:rowOff>
    </xdr:to>
    <xdr:cxnSp macro="">
      <xdr:nvCxnSpPr>
        <xdr:cNvPr id="251" name="直線コネクタ 250"/>
        <xdr:cNvCxnSpPr/>
      </xdr:nvCxnSpPr>
      <xdr:spPr>
        <a:xfrm flipV="1">
          <a:off x="17018000" y="14025880"/>
          <a:ext cx="0" cy="5871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11870</xdr:rowOff>
    </xdr:from>
    <xdr:ext cx="762000" cy="259045"/>
    <xdr:sp macro="" textlink="">
      <xdr:nvSpPr>
        <xdr:cNvPr id="252" name="給与水準   （国との比較）最小値テキスト"/>
        <xdr:cNvSpPr txBox="1"/>
      </xdr:nvSpPr>
      <xdr:spPr>
        <a:xfrm>
          <a:off x="17106900" y="145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85</xdr:row>
      <xdr:rowOff>39793</xdr:rowOff>
    </xdr:from>
    <xdr:to>
      <xdr:col>24</xdr:col>
      <xdr:colOff>647700</xdr:colOff>
      <xdr:row>85</xdr:row>
      <xdr:rowOff>39793</xdr:rowOff>
    </xdr:to>
    <xdr:cxnSp macro="">
      <xdr:nvCxnSpPr>
        <xdr:cNvPr id="253" name="直線コネクタ 252"/>
        <xdr:cNvCxnSpPr/>
      </xdr:nvCxnSpPr>
      <xdr:spPr>
        <a:xfrm>
          <a:off x="16929100" y="1461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4"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5" name="直線コネクタ 254"/>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80011</xdr:rowOff>
    </xdr:to>
    <xdr:cxnSp macro="">
      <xdr:nvCxnSpPr>
        <xdr:cNvPr id="256" name="直線コネクタ 255"/>
        <xdr:cNvCxnSpPr/>
      </xdr:nvCxnSpPr>
      <xdr:spPr>
        <a:xfrm flipV="1">
          <a:off x="16179800" y="1461304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40234</xdr:rowOff>
    </xdr:from>
    <xdr:ext cx="762000" cy="259045"/>
    <xdr:sp macro="" textlink="">
      <xdr:nvSpPr>
        <xdr:cNvPr id="257" name="給与水準   （国との比較）平均値テキスト"/>
        <xdr:cNvSpPr txBox="1"/>
      </xdr:nvSpPr>
      <xdr:spPr>
        <a:xfrm>
          <a:off x="17106900" y="14270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58" name="フローチャート : 判断 257"/>
        <xdr:cNvSpPr/>
      </xdr:nvSpPr>
      <xdr:spPr>
        <a:xfrm>
          <a:off x="169672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80011</xdr:rowOff>
    </xdr:to>
    <xdr:cxnSp macro="">
      <xdr:nvCxnSpPr>
        <xdr:cNvPr id="259" name="直線コネクタ 258"/>
        <xdr:cNvCxnSpPr/>
      </xdr:nvCxnSpPr>
      <xdr:spPr>
        <a:xfrm>
          <a:off x="15290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88</xdr:row>
      <xdr:rowOff>152823</xdr:rowOff>
    </xdr:to>
    <xdr:cxnSp macro="">
      <xdr:nvCxnSpPr>
        <xdr:cNvPr id="262" name="直線コネクタ 261"/>
        <xdr:cNvCxnSpPr/>
      </xdr:nvCxnSpPr>
      <xdr:spPr>
        <a:xfrm flipV="1">
          <a:off x="14401800" y="14605000"/>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106680</xdr:rowOff>
    </xdr:from>
    <xdr:to>
      <xdr:col>22</xdr:col>
      <xdr:colOff>254000</xdr:colOff>
      <xdr:row>84</xdr:row>
      <xdr:rowOff>36830</xdr:rowOff>
    </xdr:to>
    <xdr:sp macro="" textlink="">
      <xdr:nvSpPr>
        <xdr:cNvPr id="263" name="フローチャート : 判断 262"/>
        <xdr:cNvSpPr/>
      </xdr:nvSpPr>
      <xdr:spPr>
        <a:xfrm>
          <a:off x="15240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47007</xdr:rowOff>
    </xdr:from>
    <xdr:ext cx="762000" cy="259045"/>
    <xdr:sp macro="" textlink="">
      <xdr:nvSpPr>
        <xdr:cNvPr id="264" name="テキスト ボックス 263"/>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152823</xdr:rowOff>
    </xdr:from>
    <xdr:to>
      <xdr:col>21</xdr:col>
      <xdr:colOff>0</xdr:colOff>
      <xdr:row>88</xdr:row>
      <xdr:rowOff>160866</xdr:rowOff>
    </xdr:to>
    <xdr:cxnSp macro="">
      <xdr:nvCxnSpPr>
        <xdr:cNvPr id="265" name="直線コネクタ 264"/>
        <xdr:cNvCxnSpPr/>
      </xdr:nvCxnSpPr>
      <xdr:spPr>
        <a:xfrm flipV="1">
          <a:off x="13512800" y="152404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64346</xdr:rowOff>
    </xdr:from>
    <xdr:to>
      <xdr:col>21</xdr:col>
      <xdr:colOff>50800</xdr:colOff>
      <xdr:row>87</xdr:row>
      <xdr:rowOff>165946</xdr:rowOff>
    </xdr:to>
    <xdr:sp macro="" textlink="">
      <xdr:nvSpPr>
        <xdr:cNvPr id="266" name="フローチャート : 判断 265"/>
        <xdr:cNvSpPr/>
      </xdr:nvSpPr>
      <xdr:spPr>
        <a:xfrm>
          <a:off x="14351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67" name="テキスト ボックス 266"/>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68" name="フローチャート : 判断 267"/>
        <xdr:cNvSpPr/>
      </xdr:nvSpPr>
      <xdr:spPr>
        <a:xfrm>
          <a:off x="13462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69" name="テキスト ボックス 268"/>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5" name="円/楕円 274"/>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56320</xdr:rowOff>
    </xdr:from>
    <xdr:ext cx="762000" cy="259045"/>
    <xdr:sp macro="" textlink="">
      <xdr:nvSpPr>
        <xdr:cNvPr id="276" name="給与水準   （国との比較）該当値テキスト"/>
        <xdr:cNvSpPr txBox="1"/>
      </xdr:nvSpPr>
      <xdr:spPr>
        <a:xfrm>
          <a:off x="17106900" y="144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7" name="円/楕円 276"/>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8" name="テキスト ボックス 277"/>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9" name="円/楕円 278"/>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0" name="テキスト ボックス 279"/>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81" name="円/楕円 280"/>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82" name="テキスト ボックス 281"/>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4" name="テキスト ボックス 283"/>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latin typeface="+mn-lt"/>
              <a:ea typeface="+mn-ea"/>
              <a:cs typeface="+mn-cs"/>
            </a:rPr>
            <a:t>定員適正化計画に基づき、人員の削減を行ってきましたが、全国・県平均、</a:t>
          </a:r>
          <a:r>
            <a:rPr lang="ja-JP" altLang="ja-JP" sz="1300">
              <a:solidFill>
                <a:schemeClr val="dk1"/>
              </a:solidFill>
              <a:latin typeface="+mn-lt"/>
              <a:ea typeface="+mn-ea"/>
              <a:cs typeface="+mn-cs"/>
            </a:rPr>
            <a:t>類似団体平均値を上回っています。</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今後も定員適正化計画に基づき、適正な定員管理に努めます。</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4" name="直線コネクタ 313"/>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5"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6" name="直線コネクタ 315"/>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7"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18" name="直線コネクタ 317"/>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21272</xdr:rowOff>
    </xdr:from>
    <xdr:to>
      <xdr:col>24</xdr:col>
      <xdr:colOff>558800</xdr:colOff>
      <xdr:row>64</xdr:row>
      <xdr:rowOff>43392</xdr:rowOff>
    </xdr:to>
    <xdr:cxnSp macro="">
      <xdr:nvCxnSpPr>
        <xdr:cNvPr id="319" name="直線コネクタ 318"/>
        <xdr:cNvCxnSpPr/>
      </xdr:nvCxnSpPr>
      <xdr:spPr>
        <a:xfrm>
          <a:off x="16179800" y="10994072"/>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90610</xdr:rowOff>
    </xdr:from>
    <xdr:ext cx="762000" cy="259045"/>
    <xdr:sp macro="" textlink="">
      <xdr:nvSpPr>
        <xdr:cNvPr id="320" name="定員管理の状況平均値テキスト"/>
        <xdr:cNvSpPr txBox="1"/>
      </xdr:nvSpPr>
      <xdr:spPr>
        <a:xfrm>
          <a:off x="17106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1" name="フローチャート : 判断 320"/>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21272</xdr:rowOff>
    </xdr:from>
    <xdr:to>
      <xdr:col>23</xdr:col>
      <xdr:colOff>406400</xdr:colOff>
      <xdr:row>64</xdr:row>
      <xdr:rowOff>41381</xdr:rowOff>
    </xdr:to>
    <xdr:cxnSp macro="">
      <xdr:nvCxnSpPr>
        <xdr:cNvPr id="322" name="直線コネクタ 321"/>
        <xdr:cNvCxnSpPr/>
      </xdr:nvCxnSpPr>
      <xdr:spPr>
        <a:xfrm flipV="1">
          <a:off x="15290800" y="109940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4" name="テキスト ボックス 323"/>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41381</xdr:rowOff>
    </xdr:from>
    <xdr:to>
      <xdr:col>22</xdr:col>
      <xdr:colOff>203200</xdr:colOff>
      <xdr:row>64</xdr:row>
      <xdr:rowOff>49424</xdr:rowOff>
    </xdr:to>
    <xdr:cxnSp macro="">
      <xdr:nvCxnSpPr>
        <xdr:cNvPr id="325" name="直線コネクタ 324"/>
        <xdr:cNvCxnSpPr/>
      </xdr:nvCxnSpPr>
      <xdr:spPr>
        <a:xfrm flipV="1">
          <a:off x="14401800" y="1101418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6" name="フローチャート : 判断 325"/>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7" name="テキスト ボックス 326"/>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49424</xdr:rowOff>
    </xdr:from>
    <xdr:to>
      <xdr:col>21</xdr:col>
      <xdr:colOff>0</xdr:colOff>
      <xdr:row>64</xdr:row>
      <xdr:rowOff>89641</xdr:rowOff>
    </xdr:to>
    <xdr:cxnSp macro="">
      <xdr:nvCxnSpPr>
        <xdr:cNvPr id="328" name="直線コネクタ 327"/>
        <xdr:cNvCxnSpPr/>
      </xdr:nvCxnSpPr>
      <xdr:spPr>
        <a:xfrm flipV="1">
          <a:off x="13512800" y="1102222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9" name="フローチャート : 判断 328"/>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30" name="テキスト ボックス 329"/>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1" name="フローチャート : 判断 330"/>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20443</xdr:rowOff>
    </xdr:from>
    <xdr:ext cx="762000" cy="259045"/>
    <xdr:sp macro="" textlink="">
      <xdr:nvSpPr>
        <xdr:cNvPr id="332" name="テキスト ボックス 331"/>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164042</xdr:rowOff>
    </xdr:from>
    <xdr:to>
      <xdr:col>24</xdr:col>
      <xdr:colOff>609600</xdr:colOff>
      <xdr:row>64</xdr:row>
      <xdr:rowOff>94192</xdr:rowOff>
    </xdr:to>
    <xdr:sp macro="" textlink="">
      <xdr:nvSpPr>
        <xdr:cNvPr id="338" name="円/楕円 337"/>
        <xdr:cNvSpPr/>
      </xdr:nvSpPr>
      <xdr:spPr>
        <a:xfrm>
          <a:off x="16967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136119</xdr:rowOff>
    </xdr:from>
    <xdr:ext cx="762000" cy="259045"/>
    <xdr:sp macro="" textlink="">
      <xdr:nvSpPr>
        <xdr:cNvPr id="339" name="定員管理の状況該当値テキスト"/>
        <xdr:cNvSpPr txBox="1"/>
      </xdr:nvSpPr>
      <xdr:spPr>
        <a:xfrm>
          <a:off x="17106900" y="109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141922</xdr:rowOff>
    </xdr:from>
    <xdr:to>
      <xdr:col>23</xdr:col>
      <xdr:colOff>457200</xdr:colOff>
      <xdr:row>64</xdr:row>
      <xdr:rowOff>72072</xdr:rowOff>
    </xdr:to>
    <xdr:sp macro="" textlink="">
      <xdr:nvSpPr>
        <xdr:cNvPr id="340" name="円/楕円 339"/>
        <xdr:cNvSpPr/>
      </xdr:nvSpPr>
      <xdr:spPr>
        <a:xfrm>
          <a:off x="16129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56849</xdr:rowOff>
    </xdr:from>
    <xdr:ext cx="736600" cy="259045"/>
    <xdr:sp macro="" textlink="">
      <xdr:nvSpPr>
        <xdr:cNvPr id="341" name="テキスト ボックス 340"/>
        <xdr:cNvSpPr txBox="1"/>
      </xdr:nvSpPr>
      <xdr:spPr>
        <a:xfrm>
          <a:off x="15798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162031</xdr:rowOff>
    </xdr:from>
    <xdr:to>
      <xdr:col>22</xdr:col>
      <xdr:colOff>254000</xdr:colOff>
      <xdr:row>64</xdr:row>
      <xdr:rowOff>92181</xdr:rowOff>
    </xdr:to>
    <xdr:sp macro="" textlink="">
      <xdr:nvSpPr>
        <xdr:cNvPr id="342" name="円/楕円 341"/>
        <xdr:cNvSpPr/>
      </xdr:nvSpPr>
      <xdr:spPr>
        <a:xfrm>
          <a:off x="15240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76958</xdr:rowOff>
    </xdr:from>
    <xdr:ext cx="762000" cy="259045"/>
    <xdr:sp macro="" textlink="">
      <xdr:nvSpPr>
        <xdr:cNvPr id="343" name="テキスト ボックス 342"/>
        <xdr:cNvSpPr txBox="1"/>
      </xdr:nvSpPr>
      <xdr:spPr>
        <a:xfrm>
          <a:off x="14909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170074</xdr:rowOff>
    </xdr:from>
    <xdr:to>
      <xdr:col>21</xdr:col>
      <xdr:colOff>50800</xdr:colOff>
      <xdr:row>64</xdr:row>
      <xdr:rowOff>100224</xdr:rowOff>
    </xdr:to>
    <xdr:sp macro="" textlink="">
      <xdr:nvSpPr>
        <xdr:cNvPr id="344" name="円/楕円 343"/>
        <xdr:cNvSpPr/>
      </xdr:nvSpPr>
      <xdr:spPr>
        <a:xfrm>
          <a:off x="14351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85001</xdr:rowOff>
    </xdr:from>
    <xdr:ext cx="762000" cy="259045"/>
    <xdr:sp macro="" textlink="">
      <xdr:nvSpPr>
        <xdr:cNvPr id="345" name="テキスト ボックス 344"/>
        <xdr:cNvSpPr txBox="1"/>
      </xdr:nvSpPr>
      <xdr:spPr>
        <a:xfrm>
          <a:off x="14020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38841</xdr:rowOff>
    </xdr:from>
    <xdr:to>
      <xdr:col>19</xdr:col>
      <xdr:colOff>533400</xdr:colOff>
      <xdr:row>64</xdr:row>
      <xdr:rowOff>140441</xdr:rowOff>
    </xdr:to>
    <xdr:sp macro="" textlink="">
      <xdr:nvSpPr>
        <xdr:cNvPr id="346" name="円/楕円 345"/>
        <xdr:cNvSpPr/>
      </xdr:nvSpPr>
      <xdr:spPr>
        <a:xfrm>
          <a:off x="13462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125218</xdr:rowOff>
    </xdr:from>
    <xdr:ext cx="762000" cy="259045"/>
    <xdr:sp macro="" textlink="">
      <xdr:nvSpPr>
        <xdr:cNvPr id="347" name="テキスト ボックス 346"/>
        <xdr:cNvSpPr txBox="1"/>
      </xdr:nvSpPr>
      <xdr:spPr>
        <a:xfrm>
          <a:off x="13131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latin typeface="+mn-lt"/>
              <a:ea typeface="+mn-ea"/>
              <a:cs typeface="+mn-cs"/>
            </a:rPr>
            <a:t>実質公債費比率は</a:t>
          </a:r>
          <a:r>
            <a:rPr lang="ja-JP" altLang="en-US" sz="1300" b="0" i="0">
              <a:solidFill>
                <a:schemeClr val="dk1"/>
              </a:solidFill>
              <a:latin typeface="+mn-lt"/>
              <a:ea typeface="+mn-ea"/>
              <a:cs typeface="+mn-cs"/>
            </a:rPr>
            <a:t>２．４</a:t>
          </a:r>
          <a:r>
            <a:rPr lang="ja-JP" altLang="ja-JP" sz="1300" b="0" i="0">
              <a:solidFill>
                <a:schemeClr val="dk1"/>
              </a:solidFill>
              <a:latin typeface="+mn-lt"/>
              <a:ea typeface="+mn-ea"/>
              <a:cs typeface="+mn-cs"/>
            </a:rPr>
            <a:t>％と、前年度と比較して</a:t>
          </a:r>
          <a:r>
            <a:rPr lang="ja-JP" altLang="en-US" sz="1300" b="0" i="0">
              <a:solidFill>
                <a:schemeClr val="dk1"/>
              </a:solidFill>
              <a:latin typeface="+mn-lt"/>
              <a:ea typeface="+mn-ea"/>
              <a:cs typeface="+mn-cs"/>
            </a:rPr>
            <a:t>０．８</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低下しております。</a:t>
          </a:r>
          <a:endParaRPr lang="en-US" altLang="ja-JP" sz="1300" b="0" i="0">
            <a:solidFill>
              <a:schemeClr val="dk1"/>
            </a:solidFill>
            <a:latin typeface="+mn-lt"/>
            <a:ea typeface="+mn-ea"/>
            <a:cs typeface="+mn-cs"/>
          </a:endParaRPr>
        </a:p>
        <a:p>
          <a:pPr algn="l" rtl="1" eaLnBrk="1" fontAlgn="auto" latinLnBrk="0" hangingPunct="1"/>
          <a:r>
            <a:rPr lang="ja-JP" altLang="en-US" sz="1300" b="0" i="0">
              <a:solidFill>
                <a:schemeClr val="dk1"/>
              </a:solidFill>
              <a:latin typeface="+mn-lt"/>
              <a:ea typeface="+mn-ea"/>
              <a:cs typeface="+mn-cs"/>
            </a:rPr>
            <a:t>なお、</a:t>
          </a:r>
          <a:r>
            <a:rPr lang="ja-JP" altLang="ja-JP" sz="1300" b="0" i="0">
              <a:solidFill>
                <a:schemeClr val="dk1"/>
              </a:solidFill>
              <a:latin typeface="+mn-lt"/>
              <a:ea typeface="+mn-ea"/>
              <a:cs typeface="+mn-cs"/>
            </a:rPr>
            <a:t>単年度の数値において</a:t>
          </a:r>
          <a:r>
            <a:rPr lang="ja-JP" altLang="en-US" sz="1300" b="0" i="0">
              <a:solidFill>
                <a:schemeClr val="dk1"/>
              </a:solidFill>
              <a:latin typeface="+mn-lt"/>
              <a:ea typeface="+mn-ea"/>
              <a:cs typeface="+mn-cs"/>
            </a:rPr>
            <a:t>は</a:t>
          </a:r>
          <a:r>
            <a:rPr lang="ja-JP" altLang="ja-JP" sz="1300" b="0" i="0">
              <a:solidFill>
                <a:schemeClr val="dk1"/>
              </a:solidFill>
              <a:latin typeface="+mn-lt"/>
              <a:ea typeface="+mn-ea"/>
              <a:cs typeface="+mn-cs"/>
            </a:rPr>
            <a:t>、約</a:t>
          </a:r>
          <a:r>
            <a:rPr lang="ja-JP" altLang="en-US" sz="1300" b="0" i="0">
              <a:solidFill>
                <a:schemeClr val="dk1"/>
              </a:solidFill>
              <a:latin typeface="+mn-lt"/>
              <a:ea typeface="+mn-ea"/>
              <a:cs typeface="+mn-cs"/>
            </a:rPr>
            <a:t>０．６</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上昇していることから、財政指標を注視しつつ、</a:t>
          </a:r>
          <a:r>
            <a:rPr lang="ja-JP" altLang="ja-JP" sz="1300" b="0" i="0">
              <a:solidFill>
                <a:schemeClr val="dk1"/>
              </a:solidFill>
              <a:latin typeface="+mn-lt"/>
              <a:ea typeface="+mn-ea"/>
              <a:cs typeface="+mn-cs"/>
            </a:rPr>
            <a:t>今後も</a:t>
          </a:r>
          <a:r>
            <a:rPr lang="ja-JP" altLang="en-US" sz="1300" b="0" i="0">
              <a:solidFill>
                <a:schemeClr val="dk1"/>
              </a:solidFill>
              <a:latin typeface="+mn-lt"/>
              <a:ea typeface="+mn-ea"/>
              <a:cs typeface="+mn-cs"/>
            </a:rPr>
            <a:t>引き続き</a:t>
          </a:r>
          <a:r>
            <a:rPr lang="ja-JP" altLang="ja-JP" sz="1300" b="0" i="0">
              <a:solidFill>
                <a:schemeClr val="dk1"/>
              </a:solidFill>
              <a:latin typeface="+mn-lt"/>
              <a:ea typeface="+mn-ea"/>
              <a:cs typeface="+mn-cs"/>
            </a:rPr>
            <a:t>、交付税措置等を考慮した地方債発行</a:t>
          </a:r>
          <a:r>
            <a:rPr lang="ja-JP" altLang="en-US" sz="1300" b="0" i="0">
              <a:solidFill>
                <a:schemeClr val="dk1"/>
              </a:solidFill>
              <a:latin typeface="+mn-lt"/>
              <a:ea typeface="+mn-ea"/>
              <a:cs typeface="+mn-cs"/>
            </a:rPr>
            <a:t>に努め</a:t>
          </a:r>
          <a:r>
            <a:rPr lang="ja-JP" altLang="ja-JP" sz="1300" b="0" i="0">
              <a:solidFill>
                <a:schemeClr val="dk1"/>
              </a:solidFill>
              <a:latin typeface="+mn-lt"/>
              <a:ea typeface="+mn-ea"/>
              <a:cs typeface="+mn-cs"/>
            </a:rPr>
            <a:t>ます。</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7" name="直線コネクタ 376"/>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8"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9" name="直線コネクタ 378"/>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0"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1" name="直線コネクタ 380"/>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99483</xdr:rowOff>
    </xdr:from>
    <xdr:to>
      <xdr:col>24</xdr:col>
      <xdr:colOff>558800</xdr:colOff>
      <xdr:row>36</xdr:row>
      <xdr:rowOff>35278</xdr:rowOff>
    </xdr:to>
    <xdr:cxnSp macro="">
      <xdr:nvCxnSpPr>
        <xdr:cNvPr id="382" name="直線コネクタ 381"/>
        <xdr:cNvCxnSpPr/>
      </xdr:nvCxnSpPr>
      <xdr:spPr>
        <a:xfrm flipV="1">
          <a:off x="16179800" y="6100233"/>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85672</xdr:rowOff>
    </xdr:from>
    <xdr:ext cx="762000" cy="259045"/>
    <xdr:sp macro="" textlink="">
      <xdr:nvSpPr>
        <xdr:cNvPr id="383"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4" name="フローチャート : 判断 383"/>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35278</xdr:rowOff>
    </xdr:from>
    <xdr:to>
      <xdr:col>23</xdr:col>
      <xdr:colOff>406400</xdr:colOff>
      <xdr:row>37</xdr:row>
      <xdr:rowOff>11289</xdr:rowOff>
    </xdr:to>
    <xdr:cxnSp macro="">
      <xdr:nvCxnSpPr>
        <xdr:cNvPr id="385" name="直線コネクタ 384"/>
        <xdr:cNvCxnSpPr/>
      </xdr:nvCxnSpPr>
      <xdr:spPr>
        <a:xfrm flipV="1">
          <a:off x="15290800" y="62074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6" name="フローチャート : 判断 385"/>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95549</xdr:rowOff>
    </xdr:from>
    <xdr:ext cx="736600" cy="259045"/>
    <xdr:sp macro="" textlink="">
      <xdr:nvSpPr>
        <xdr:cNvPr id="387" name="テキスト ボックス 386"/>
        <xdr:cNvSpPr txBox="1"/>
      </xdr:nvSpPr>
      <xdr:spPr>
        <a:xfrm>
          <a:off x="15798800" y="695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169333</xdr:rowOff>
    </xdr:from>
    <xdr:to>
      <xdr:col>22</xdr:col>
      <xdr:colOff>203200</xdr:colOff>
      <xdr:row>37</xdr:row>
      <xdr:rowOff>11289</xdr:rowOff>
    </xdr:to>
    <xdr:cxnSp macro="">
      <xdr:nvCxnSpPr>
        <xdr:cNvPr id="388" name="直線コネクタ 387"/>
        <xdr:cNvCxnSpPr/>
      </xdr:nvCxnSpPr>
      <xdr:spPr>
        <a:xfrm>
          <a:off x="14401800" y="63415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102305</xdr:rowOff>
    </xdr:from>
    <xdr:to>
      <xdr:col>21</xdr:col>
      <xdr:colOff>0</xdr:colOff>
      <xdr:row>36</xdr:row>
      <xdr:rowOff>169333</xdr:rowOff>
    </xdr:to>
    <xdr:cxnSp macro="">
      <xdr:nvCxnSpPr>
        <xdr:cNvPr id="391" name="直線コネクタ 390"/>
        <xdr:cNvCxnSpPr/>
      </xdr:nvCxnSpPr>
      <xdr:spPr>
        <a:xfrm>
          <a:off x="13512800" y="627450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2" name="フローチャート : 判断 391"/>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7355</xdr:rowOff>
    </xdr:from>
    <xdr:ext cx="762000" cy="259045"/>
    <xdr:sp macro="" textlink="">
      <xdr:nvSpPr>
        <xdr:cNvPr id="393" name="テキスト ボックス 392"/>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4" name="フローチャート :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95" name="テキスト ボックス 39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48683</xdr:rowOff>
    </xdr:from>
    <xdr:to>
      <xdr:col>24</xdr:col>
      <xdr:colOff>609600</xdr:colOff>
      <xdr:row>35</xdr:row>
      <xdr:rowOff>150283</xdr:rowOff>
    </xdr:to>
    <xdr:sp macro="" textlink="">
      <xdr:nvSpPr>
        <xdr:cNvPr id="401" name="円/楕円 400"/>
        <xdr:cNvSpPr/>
      </xdr:nvSpPr>
      <xdr:spPr>
        <a:xfrm>
          <a:off x="16967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141410</xdr:rowOff>
    </xdr:from>
    <xdr:ext cx="762000" cy="259045"/>
    <xdr:sp macro="" textlink="">
      <xdr:nvSpPr>
        <xdr:cNvPr id="402" name="公債費負担の状況該当値テキスト"/>
        <xdr:cNvSpPr txBox="1"/>
      </xdr:nvSpPr>
      <xdr:spPr>
        <a:xfrm>
          <a:off x="17106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155928</xdr:rowOff>
    </xdr:from>
    <xdr:to>
      <xdr:col>23</xdr:col>
      <xdr:colOff>457200</xdr:colOff>
      <xdr:row>36</xdr:row>
      <xdr:rowOff>86078</xdr:rowOff>
    </xdr:to>
    <xdr:sp macro="" textlink="">
      <xdr:nvSpPr>
        <xdr:cNvPr id="403" name="円/楕円 402"/>
        <xdr:cNvSpPr/>
      </xdr:nvSpPr>
      <xdr:spPr>
        <a:xfrm>
          <a:off x="16129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96255</xdr:rowOff>
    </xdr:from>
    <xdr:ext cx="736600" cy="259045"/>
    <xdr:sp macro="" textlink="">
      <xdr:nvSpPr>
        <xdr:cNvPr id="404" name="テキスト ボックス 403"/>
        <xdr:cNvSpPr txBox="1"/>
      </xdr:nvSpPr>
      <xdr:spPr>
        <a:xfrm>
          <a:off x="15798800" y="5925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131939</xdr:rowOff>
    </xdr:from>
    <xdr:to>
      <xdr:col>22</xdr:col>
      <xdr:colOff>254000</xdr:colOff>
      <xdr:row>37</xdr:row>
      <xdr:rowOff>62089</xdr:rowOff>
    </xdr:to>
    <xdr:sp macro="" textlink="">
      <xdr:nvSpPr>
        <xdr:cNvPr id="405" name="円/楕円 404"/>
        <xdr:cNvSpPr/>
      </xdr:nvSpPr>
      <xdr:spPr>
        <a:xfrm>
          <a:off x="152400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72266</xdr:rowOff>
    </xdr:from>
    <xdr:ext cx="762000" cy="259045"/>
    <xdr:sp macro="" textlink="">
      <xdr:nvSpPr>
        <xdr:cNvPr id="406" name="テキスト ボックス 405"/>
        <xdr:cNvSpPr txBox="1"/>
      </xdr:nvSpPr>
      <xdr:spPr>
        <a:xfrm>
          <a:off x="14909800" y="60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118533</xdr:rowOff>
    </xdr:from>
    <xdr:to>
      <xdr:col>21</xdr:col>
      <xdr:colOff>50800</xdr:colOff>
      <xdr:row>37</xdr:row>
      <xdr:rowOff>48683</xdr:rowOff>
    </xdr:to>
    <xdr:sp macro="" textlink="">
      <xdr:nvSpPr>
        <xdr:cNvPr id="407" name="円/楕円 406"/>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58860</xdr:rowOff>
    </xdr:from>
    <xdr:ext cx="762000" cy="259045"/>
    <xdr:sp macro="" textlink="">
      <xdr:nvSpPr>
        <xdr:cNvPr id="408" name="テキスト ボックス 407"/>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51505</xdr:rowOff>
    </xdr:from>
    <xdr:to>
      <xdr:col>19</xdr:col>
      <xdr:colOff>533400</xdr:colOff>
      <xdr:row>36</xdr:row>
      <xdr:rowOff>153105</xdr:rowOff>
    </xdr:to>
    <xdr:sp macro="" textlink="">
      <xdr:nvSpPr>
        <xdr:cNvPr id="409" name="円/楕円 408"/>
        <xdr:cNvSpPr/>
      </xdr:nvSpPr>
      <xdr:spPr>
        <a:xfrm>
          <a:off x="13462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163282</xdr:rowOff>
    </xdr:from>
    <xdr:ext cx="762000" cy="259045"/>
    <xdr:sp macro="" textlink="">
      <xdr:nvSpPr>
        <xdr:cNvPr id="410" name="テキスト ボックス 409"/>
        <xdr:cNvSpPr txBox="1"/>
      </xdr:nvSpPr>
      <xdr:spPr>
        <a:xfrm>
          <a:off x="13131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充当可能財源等が将来負担額を上回るため「－％」となっています。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今後、将来負担比率の増加に対応するためにも引き続き、健全な財政運営に向けた取り組みに努めます。</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65858</xdr:rowOff>
    </xdr:to>
    <xdr:cxnSp macro="">
      <xdr:nvCxnSpPr>
        <xdr:cNvPr id="441" name="直線コネクタ 440"/>
        <xdr:cNvCxnSpPr/>
      </xdr:nvCxnSpPr>
      <xdr:spPr>
        <a:xfrm flipV="1">
          <a:off x="17018000" y="2313214"/>
          <a:ext cx="0" cy="169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37935</xdr:rowOff>
    </xdr:from>
    <xdr:ext cx="762000" cy="259045"/>
    <xdr:sp macro="" textlink="">
      <xdr:nvSpPr>
        <xdr:cNvPr id="442" name="将来負担の状況最小値テキスト"/>
        <xdr:cNvSpPr txBox="1"/>
      </xdr:nvSpPr>
      <xdr:spPr>
        <a:xfrm>
          <a:off x="17106900" y="39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23</xdr:row>
      <xdr:rowOff>65858</xdr:rowOff>
    </xdr:from>
    <xdr:to>
      <xdr:col>24</xdr:col>
      <xdr:colOff>647700</xdr:colOff>
      <xdr:row>23</xdr:row>
      <xdr:rowOff>65858</xdr:rowOff>
    </xdr:to>
    <xdr:cxnSp macro="">
      <xdr:nvCxnSpPr>
        <xdr:cNvPr id="443" name="直線コネクタ 442"/>
        <xdr:cNvCxnSpPr/>
      </xdr:nvCxnSpPr>
      <xdr:spPr>
        <a:xfrm>
          <a:off x="16929100" y="4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106606</xdr:rowOff>
    </xdr:from>
    <xdr:ext cx="762000" cy="259045"/>
    <xdr:sp macro="" textlink="">
      <xdr:nvSpPr>
        <xdr:cNvPr id="446" name="将来負担の状況平均値テキスト"/>
        <xdr:cNvSpPr txBox="1"/>
      </xdr:nvSpPr>
      <xdr:spPr>
        <a:xfrm>
          <a:off x="17106900" y="284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134529</xdr:rowOff>
    </xdr:from>
    <xdr:to>
      <xdr:col>24</xdr:col>
      <xdr:colOff>609600</xdr:colOff>
      <xdr:row>17</xdr:row>
      <xdr:rowOff>64679</xdr:rowOff>
    </xdr:to>
    <xdr:sp macro="" textlink="">
      <xdr:nvSpPr>
        <xdr:cNvPr id="447" name="フローチャート : 判断 446"/>
        <xdr:cNvSpPr/>
      </xdr:nvSpPr>
      <xdr:spPr>
        <a:xfrm>
          <a:off x="169672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87993</xdr:rowOff>
    </xdr:from>
    <xdr:to>
      <xdr:col>23</xdr:col>
      <xdr:colOff>457200</xdr:colOff>
      <xdr:row>17</xdr:row>
      <xdr:rowOff>18143</xdr:rowOff>
    </xdr:to>
    <xdr:sp macro="" textlink="">
      <xdr:nvSpPr>
        <xdr:cNvPr id="448" name="フローチャート : 判断 447"/>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28320</xdr:rowOff>
    </xdr:from>
    <xdr:ext cx="736600" cy="259045"/>
    <xdr:sp macro="" textlink="">
      <xdr:nvSpPr>
        <xdr:cNvPr id="449" name="テキスト ボックス 448"/>
        <xdr:cNvSpPr txBox="1"/>
      </xdr:nvSpPr>
      <xdr:spPr>
        <a:xfrm>
          <a:off x="15798800" y="260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59599</xdr:rowOff>
    </xdr:from>
    <xdr:to>
      <xdr:col>22</xdr:col>
      <xdr:colOff>254000</xdr:colOff>
      <xdr:row>17</xdr:row>
      <xdr:rowOff>161199</xdr:rowOff>
    </xdr:to>
    <xdr:sp macro="" textlink="">
      <xdr:nvSpPr>
        <xdr:cNvPr id="450" name="フローチャート : 判断 449"/>
        <xdr:cNvSpPr/>
      </xdr:nvSpPr>
      <xdr:spPr>
        <a:xfrm>
          <a:off x="15240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171376</xdr:rowOff>
    </xdr:from>
    <xdr:ext cx="762000" cy="259045"/>
    <xdr:sp macro="" textlink="">
      <xdr:nvSpPr>
        <xdr:cNvPr id="451" name="テキスト ボックス 450"/>
        <xdr:cNvSpPr txBox="1"/>
      </xdr:nvSpPr>
      <xdr:spPr>
        <a:xfrm>
          <a:off x="14909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82913</xdr:rowOff>
    </xdr:from>
    <xdr:to>
      <xdr:col>21</xdr:col>
      <xdr:colOff>50800</xdr:colOff>
      <xdr:row>19</xdr:row>
      <xdr:rowOff>13063</xdr:rowOff>
    </xdr:to>
    <xdr:sp macro="" textlink="">
      <xdr:nvSpPr>
        <xdr:cNvPr id="452" name="フローチャート : 判断 451"/>
        <xdr:cNvSpPr/>
      </xdr:nvSpPr>
      <xdr:spPr>
        <a:xfrm>
          <a:off x="14351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23240</xdr:rowOff>
    </xdr:from>
    <xdr:ext cx="762000" cy="259045"/>
    <xdr:sp macro="" textlink="">
      <xdr:nvSpPr>
        <xdr:cNvPr id="453" name="テキスト ボックス 452"/>
        <xdr:cNvSpPr txBox="1"/>
      </xdr:nvSpPr>
      <xdr:spPr>
        <a:xfrm>
          <a:off x="14020800" y="29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14877</xdr:rowOff>
    </xdr:from>
    <xdr:to>
      <xdr:col>19</xdr:col>
      <xdr:colOff>533400</xdr:colOff>
      <xdr:row>19</xdr:row>
      <xdr:rowOff>116477</xdr:rowOff>
    </xdr:to>
    <xdr:sp macro="" textlink="">
      <xdr:nvSpPr>
        <xdr:cNvPr id="454" name="フローチャート : 判断 453"/>
        <xdr:cNvSpPr/>
      </xdr:nvSpPr>
      <xdr:spPr>
        <a:xfrm>
          <a:off x="13462000" y="3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126654</xdr:rowOff>
    </xdr:from>
    <xdr:ext cx="762000" cy="259045"/>
    <xdr:sp macro="" textlink="">
      <xdr:nvSpPr>
        <xdr:cNvPr id="455" name="テキスト ボックス 454"/>
        <xdr:cNvSpPr txBox="1"/>
      </xdr:nvSpPr>
      <xdr:spPr>
        <a:xfrm>
          <a:off x="13131800" y="30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49,804
48,153
191.04
21,266,650
20,237,140
968,363
12,835,300
17,015,283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300" b="0" i="0">
              <a:solidFill>
                <a:schemeClr val="dk1"/>
              </a:solidFill>
              <a:latin typeface="+mn-lt"/>
              <a:ea typeface="+mn-ea"/>
              <a:cs typeface="+mn-cs"/>
            </a:rPr>
            <a:t>人件費については</a:t>
          </a:r>
          <a:r>
            <a:rPr lang="ja-JP" altLang="ja-JP" sz="1300" b="0" i="0">
              <a:solidFill>
                <a:schemeClr val="dk1"/>
              </a:solidFill>
              <a:latin typeface="+mn-lt"/>
              <a:ea typeface="+mn-ea"/>
              <a:cs typeface="+mn-cs"/>
            </a:rPr>
            <a:t>、前年度と比較して</a:t>
          </a:r>
          <a:r>
            <a:rPr lang="ja-JP" altLang="en-US" sz="1300" b="0" i="0">
              <a:solidFill>
                <a:schemeClr val="dk1"/>
              </a:solidFill>
              <a:latin typeface="+mn-lt"/>
              <a:ea typeface="+mn-ea"/>
              <a:cs typeface="+mn-cs"/>
            </a:rPr>
            <a:t>０．３</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低下しております</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今後も定員適正化計画に基づき、引き続き人員の適正化に努めます。</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84138</xdr:rowOff>
    </xdr:from>
    <xdr:to>
      <xdr:col>7</xdr:col>
      <xdr:colOff>15875</xdr:colOff>
      <xdr:row>39</xdr:row>
      <xdr:rowOff>127000</xdr:rowOff>
    </xdr:to>
    <xdr:cxnSp macro="">
      <xdr:nvCxnSpPr>
        <xdr:cNvPr id="70" name="直線コネクタ 69"/>
        <xdr:cNvCxnSpPr/>
      </xdr:nvCxnSpPr>
      <xdr:spPr>
        <a:xfrm flipV="1">
          <a:off x="3987800" y="677068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21290</xdr:rowOff>
    </xdr:from>
    <xdr:ext cx="762000" cy="259045"/>
    <xdr:sp macro="" textlink="">
      <xdr:nvSpPr>
        <xdr:cNvPr id="71" name="人件費平均値テキスト"/>
        <xdr:cNvSpPr txBox="1"/>
      </xdr:nvSpPr>
      <xdr:spPr>
        <a:xfrm>
          <a:off x="4914900" y="6193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127000</xdr:rowOff>
    </xdr:to>
    <xdr:cxnSp macro="">
      <xdr:nvCxnSpPr>
        <xdr:cNvPr id="73" name="直線コネクタ 72"/>
        <xdr:cNvCxnSpPr/>
      </xdr:nvCxnSpPr>
      <xdr:spPr>
        <a:xfrm>
          <a:off x="3098800" y="6642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145115</xdr:rowOff>
    </xdr:from>
    <xdr:ext cx="736600" cy="259045"/>
    <xdr:sp macro="" textlink="">
      <xdr:nvSpPr>
        <xdr:cNvPr id="75" name="テキスト ボックス 74"/>
        <xdr:cNvSpPr txBox="1"/>
      </xdr:nvSpPr>
      <xdr:spPr>
        <a:xfrm>
          <a:off x="3606800" y="614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41</xdr:row>
      <xdr:rowOff>26988</xdr:rowOff>
    </xdr:to>
    <xdr:cxnSp macro="">
      <xdr:nvCxnSpPr>
        <xdr:cNvPr id="76" name="直線コネクタ 75"/>
        <xdr:cNvCxnSpPr/>
      </xdr:nvCxnSpPr>
      <xdr:spPr>
        <a:xfrm flipV="1">
          <a:off x="2209800" y="6642100"/>
          <a:ext cx="889000" cy="4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2240</xdr:rowOff>
    </xdr:from>
    <xdr:ext cx="762000" cy="259045"/>
    <xdr:sp macro="" textlink="">
      <xdr:nvSpPr>
        <xdr:cNvPr id="78" name="テキスト ボックス 77"/>
        <xdr:cNvSpPr txBox="1"/>
      </xdr:nvSpPr>
      <xdr:spPr>
        <a:xfrm>
          <a:off x="2717800" y="617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141288</xdr:rowOff>
    </xdr:from>
    <xdr:to>
      <xdr:col>3</xdr:col>
      <xdr:colOff>142875</xdr:colOff>
      <xdr:row>41</xdr:row>
      <xdr:rowOff>26988</xdr:rowOff>
    </xdr:to>
    <xdr:cxnSp macro="">
      <xdr:nvCxnSpPr>
        <xdr:cNvPr id="79" name="直線コネクタ 78"/>
        <xdr:cNvCxnSpPr/>
      </xdr:nvCxnSpPr>
      <xdr:spPr>
        <a:xfrm>
          <a:off x="1320800" y="6656388"/>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130827</xdr:rowOff>
    </xdr:from>
    <xdr:ext cx="762000" cy="259045"/>
    <xdr:sp macro="" textlink="">
      <xdr:nvSpPr>
        <xdr:cNvPr id="81" name="テキスト ボックス 80"/>
        <xdr:cNvSpPr txBox="1"/>
      </xdr:nvSpPr>
      <xdr:spPr>
        <a:xfrm>
          <a:off x="1828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3" name="テキスト ボックス 82"/>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33338</xdr:rowOff>
    </xdr:from>
    <xdr:to>
      <xdr:col>7</xdr:col>
      <xdr:colOff>66675</xdr:colOff>
      <xdr:row>39</xdr:row>
      <xdr:rowOff>134938</xdr:rowOff>
    </xdr:to>
    <xdr:sp macro="" textlink="">
      <xdr:nvSpPr>
        <xdr:cNvPr id="89" name="円/楕円 88"/>
        <xdr:cNvSpPr/>
      </xdr:nvSpPr>
      <xdr:spPr>
        <a:xfrm>
          <a:off x="4775200" y="67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5415</xdr:rowOff>
    </xdr:from>
    <xdr:ext cx="762000" cy="259045"/>
    <xdr:sp macro="" textlink="">
      <xdr:nvSpPr>
        <xdr:cNvPr id="90" name="人件費該当値テキスト"/>
        <xdr:cNvSpPr txBox="1"/>
      </xdr:nvSpPr>
      <xdr:spPr>
        <a:xfrm>
          <a:off x="4914900" y="669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76200</xdr:rowOff>
    </xdr:from>
    <xdr:to>
      <xdr:col>5</xdr:col>
      <xdr:colOff>600075</xdr:colOff>
      <xdr:row>40</xdr:row>
      <xdr:rowOff>6350</xdr:rowOff>
    </xdr:to>
    <xdr:sp macro="" textlink="">
      <xdr:nvSpPr>
        <xdr:cNvPr id="91" name="円/楕円 90"/>
        <xdr:cNvSpPr/>
      </xdr:nvSpPr>
      <xdr:spPr>
        <a:xfrm>
          <a:off x="3937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162577</xdr:rowOff>
    </xdr:from>
    <xdr:ext cx="736600" cy="259045"/>
    <xdr:sp macro="" textlink="">
      <xdr:nvSpPr>
        <xdr:cNvPr id="92" name="テキスト ボックス 91"/>
        <xdr:cNvSpPr txBox="1"/>
      </xdr:nvSpPr>
      <xdr:spPr>
        <a:xfrm>
          <a:off x="3606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93" name="円/楕円 92"/>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4" name="テキスト ボックス 93"/>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147638</xdr:rowOff>
    </xdr:from>
    <xdr:to>
      <xdr:col>3</xdr:col>
      <xdr:colOff>193675</xdr:colOff>
      <xdr:row>41</xdr:row>
      <xdr:rowOff>77788</xdr:rowOff>
    </xdr:to>
    <xdr:sp macro="" textlink="">
      <xdr:nvSpPr>
        <xdr:cNvPr id="95" name="円/楕円 94"/>
        <xdr:cNvSpPr/>
      </xdr:nvSpPr>
      <xdr:spPr>
        <a:xfrm>
          <a:off x="2159000" y="70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62565</xdr:rowOff>
    </xdr:from>
    <xdr:ext cx="762000" cy="259045"/>
    <xdr:sp macro="" textlink="">
      <xdr:nvSpPr>
        <xdr:cNvPr id="96" name="テキスト ボックス 95"/>
        <xdr:cNvSpPr txBox="1"/>
      </xdr:nvSpPr>
      <xdr:spPr>
        <a:xfrm>
          <a:off x="1828800" y="7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90488</xdr:rowOff>
    </xdr:from>
    <xdr:to>
      <xdr:col>1</xdr:col>
      <xdr:colOff>676275</xdr:colOff>
      <xdr:row>39</xdr:row>
      <xdr:rowOff>20638</xdr:rowOff>
    </xdr:to>
    <xdr:sp macro="" textlink="">
      <xdr:nvSpPr>
        <xdr:cNvPr id="97" name="円/楕円 96"/>
        <xdr:cNvSpPr/>
      </xdr:nvSpPr>
      <xdr:spPr>
        <a:xfrm>
          <a:off x="1270000" y="66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5415</xdr:rowOff>
    </xdr:from>
    <xdr:ext cx="762000" cy="259045"/>
    <xdr:sp macro="" textlink="">
      <xdr:nvSpPr>
        <xdr:cNvPr id="98" name="テキスト ボックス 97"/>
        <xdr:cNvSpPr txBox="1"/>
      </xdr:nvSpPr>
      <xdr:spPr>
        <a:xfrm>
          <a:off x="939800" y="669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前年度と比較し、０．</a:t>
          </a:r>
          <a:r>
            <a:rPr lang="ja-JP" altLang="en-US" sz="1300" b="0" i="0">
              <a:solidFill>
                <a:schemeClr val="dk1"/>
              </a:solidFill>
              <a:latin typeface="+mn-lt"/>
              <a:ea typeface="+mn-ea"/>
              <a:cs typeface="+mn-cs"/>
            </a:rPr>
            <a:t>９</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低下しております</a:t>
          </a:r>
          <a:r>
            <a:rPr lang="ja-JP" altLang="ja-JP" sz="1300" b="0" i="0">
              <a:solidFill>
                <a:schemeClr val="dk1"/>
              </a:solidFill>
              <a:latin typeface="+mn-lt"/>
              <a:ea typeface="+mn-ea"/>
              <a:cs typeface="+mn-cs"/>
            </a:rPr>
            <a:t>が、消防や廃棄物処理を市単独で行っているため、その施設管理等に係る経費が類似団体に比して大きくなっており、経常収支比率に占める物件費の割合も高い水準になっています。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今後も引き続き、亀山市行財政改革大綱に基づき、持続可能な健全財政を目指して行財政改革に取り組みます。</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91621</xdr:rowOff>
    </xdr:from>
    <xdr:to>
      <xdr:col>24</xdr:col>
      <xdr:colOff>31750</xdr:colOff>
      <xdr:row>19</xdr:row>
      <xdr:rowOff>9978</xdr:rowOff>
    </xdr:to>
    <xdr:cxnSp macro="">
      <xdr:nvCxnSpPr>
        <xdr:cNvPr id="128" name="直線コネクタ 127"/>
        <xdr:cNvCxnSpPr/>
      </xdr:nvCxnSpPr>
      <xdr:spPr>
        <a:xfrm flipV="1">
          <a:off x="16510000" y="2320471"/>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153505</xdr:rowOff>
    </xdr:from>
    <xdr:ext cx="762000" cy="259045"/>
    <xdr:sp macro="" textlink="">
      <xdr:nvSpPr>
        <xdr:cNvPr id="129" name="物件費最小値テキスト"/>
        <xdr:cNvSpPr txBox="1"/>
      </xdr:nvSpPr>
      <xdr:spPr>
        <a:xfrm>
          <a:off x="16598900" y="323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19</xdr:row>
      <xdr:rowOff>9978</xdr:rowOff>
    </xdr:from>
    <xdr:to>
      <xdr:col>24</xdr:col>
      <xdr:colOff>120650</xdr:colOff>
      <xdr:row>19</xdr:row>
      <xdr:rowOff>9978</xdr:rowOff>
    </xdr:to>
    <xdr:cxnSp macro="">
      <xdr:nvCxnSpPr>
        <xdr:cNvPr id="130" name="直線コネクタ 129"/>
        <xdr:cNvCxnSpPr/>
      </xdr:nvCxnSpPr>
      <xdr:spPr>
        <a:xfrm>
          <a:off x="16421100" y="32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6548</xdr:rowOff>
    </xdr:from>
    <xdr:ext cx="762000" cy="259045"/>
    <xdr:sp macro="" textlink="">
      <xdr:nvSpPr>
        <xdr:cNvPr id="131"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91621</xdr:rowOff>
    </xdr:from>
    <xdr:to>
      <xdr:col>24</xdr:col>
      <xdr:colOff>120650</xdr:colOff>
      <xdr:row>13</xdr:row>
      <xdr:rowOff>91621</xdr:rowOff>
    </xdr:to>
    <xdr:cxnSp macro="">
      <xdr:nvCxnSpPr>
        <xdr:cNvPr id="132" name="直線コネクタ 131"/>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9978</xdr:rowOff>
    </xdr:from>
    <xdr:to>
      <xdr:col>24</xdr:col>
      <xdr:colOff>31750</xdr:colOff>
      <xdr:row>19</xdr:row>
      <xdr:rowOff>107950</xdr:rowOff>
    </xdr:to>
    <xdr:cxnSp macro="">
      <xdr:nvCxnSpPr>
        <xdr:cNvPr id="133" name="直線コネクタ 132"/>
        <xdr:cNvCxnSpPr/>
      </xdr:nvCxnSpPr>
      <xdr:spPr>
        <a:xfrm flipV="1">
          <a:off x="15671800" y="3267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4"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5" name="フローチャート : 判断 134"/>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107950</xdr:rowOff>
    </xdr:from>
    <xdr:to>
      <xdr:col>22</xdr:col>
      <xdr:colOff>565150</xdr:colOff>
      <xdr:row>19</xdr:row>
      <xdr:rowOff>129722</xdr:rowOff>
    </xdr:to>
    <xdr:cxnSp macro="">
      <xdr:nvCxnSpPr>
        <xdr:cNvPr id="136" name="直線コネクタ 135"/>
        <xdr:cNvCxnSpPr/>
      </xdr:nvCxnSpPr>
      <xdr:spPr>
        <a:xfrm flipV="1">
          <a:off x="14782800" y="3365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7" name="フローチャート : 判断 136"/>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8" name="テキスト ボックス 137"/>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129722</xdr:rowOff>
    </xdr:from>
    <xdr:to>
      <xdr:col>21</xdr:col>
      <xdr:colOff>361950</xdr:colOff>
      <xdr:row>20</xdr:row>
      <xdr:rowOff>132443</xdr:rowOff>
    </xdr:to>
    <xdr:cxnSp macro="">
      <xdr:nvCxnSpPr>
        <xdr:cNvPr id="139" name="直線コネクタ 138"/>
        <xdr:cNvCxnSpPr/>
      </xdr:nvCxnSpPr>
      <xdr:spPr>
        <a:xfrm flipV="1">
          <a:off x="13893800" y="33872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155121</xdr:rowOff>
    </xdr:from>
    <xdr:to>
      <xdr:col>21</xdr:col>
      <xdr:colOff>412750</xdr:colOff>
      <xdr:row>16</xdr:row>
      <xdr:rowOff>85271</xdr:rowOff>
    </xdr:to>
    <xdr:sp macro="" textlink="">
      <xdr:nvSpPr>
        <xdr:cNvPr id="140" name="フローチャート : 判断 139"/>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95448</xdr:rowOff>
    </xdr:from>
    <xdr:ext cx="762000" cy="259045"/>
    <xdr:sp macro="" textlink="">
      <xdr:nvSpPr>
        <xdr:cNvPr id="141" name="テキスト ボックス 140"/>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1814</xdr:rowOff>
    </xdr:from>
    <xdr:to>
      <xdr:col>20</xdr:col>
      <xdr:colOff>158750</xdr:colOff>
      <xdr:row>20</xdr:row>
      <xdr:rowOff>132443</xdr:rowOff>
    </xdr:to>
    <xdr:cxnSp macro="">
      <xdr:nvCxnSpPr>
        <xdr:cNvPr id="142" name="直線コネクタ 141"/>
        <xdr:cNvCxnSpPr/>
      </xdr:nvCxnSpPr>
      <xdr:spPr>
        <a:xfrm>
          <a:off x="13004800" y="3430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43" name="フローチャート : 判断 142"/>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44" name="テキスト ボックス 143"/>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45" name="フローチャート : 判断 144"/>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8363</xdr:rowOff>
    </xdr:from>
    <xdr:ext cx="762000" cy="259045"/>
    <xdr:sp macro="" textlink="">
      <xdr:nvSpPr>
        <xdr:cNvPr id="146" name="テキスト ボックス 145"/>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130629</xdr:rowOff>
    </xdr:from>
    <xdr:to>
      <xdr:col>24</xdr:col>
      <xdr:colOff>82550</xdr:colOff>
      <xdr:row>19</xdr:row>
      <xdr:rowOff>60778</xdr:rowOff>
    </xdr:to>
    <xdr:sp macro="" textlink="">
      <xdr:nvSpPr>
        <xdr:cNvPr id="152" name="円/楕円 151"/>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39206</xdr:rowOff>
    </xdr:from>
    <xdr:ext cx="762000" cy="259045"/>
    <xdr:sp macro="" textlink="">
      <xdr:nvSpPr>
        <xdr:cNvPr id="153" name="物件費該当値テキスト"/>
        <xdr:cNvSpPr txBox="1"/>
      </xdr:nvSpPr>
      <xdr:spPr>
        <a:xfrm>
          <a:off x="16598900" y="31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54" name="円/楕円 153"/>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55" name="テキスト ボックス 154"/>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78922</xdr:rowOff>
    </xdr:from>
    <xdr:to>
      <xdr:col>21</xdr:col>
      <xdr:colOff>412750</xdr:colOff>
      <xdr:row>20</xdr:row>
      <xdr:rowOff>9072</xdr:rowOff>
    </xdr:to>
    <xdr:sp macro="" textlink="">
      <xdr:nvSpPr>
        <xdr:cNvPr id="156" name="円/楕円 155"/>
        <xdr:cNvSpPr/>
      </xdr:nvSpPr>
      <xdr:spPr>
        <a:xfrm>
          <a:off x="14732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165299</xdr:rowOff>
    </xdr:from>
    <xdr:ext cx="762000" cy="259045"/>
    <xdr:sp macro="" textlink="">
      <xdr:nvSpPr>
        <xdr:cNvPr id="157" name="テキスト ボックス 156"/>
        <xdr:cNvSpPr txBox="1"/>
      </xdr:nvSpPr>
      <xdr:spPr>
        <a:xfrm>
          <a:off x="14401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81643</xdr:rowOff>
    </xdr:from>
    <xdr:to>
      <xdr:col>20</xdr:col>
      <xdr:colOff>209550</xdr:colOff>
      <xdr:row>21</xdr:row>
      <xdr:rowOff>11793</xdr:rowOff>
    </xdr:to>
    <xdr:sp macro="" textlink="">
      <xdr:nvSpPr>
        <xdr:cNvPr id="158" name="円/楕円 157"/>
        <xdr:cNvSpPr/>
      </xdr:nvSpPr>
      <xdr:spPr>
        <a:xfrm>
          <a:off x="13843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168020</xdr:rowOff>
    </xdr:from>
    <xdr:ext cx="762000" cy="259045"/>
    <xdr:sp macro="" textlink="">
      <xdr:nvSpPr>
        <xdr:cNvPr id="159" name="テキスト ボックス 158"/>
        <xdr:cNvSpPr txBox="1"/>
      </xdr:nvSpPr>
      <xdr:spPr>
        <a:xfrm>
          <a:off x="13512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122464</xdr:rowOff>
    </xdr:from>
    <xdr:to>
      <xdr:col>19</xdr:col>
      <xdr:colOff>6350</xdr:colOff>
      <xdr:row>20</xdr:row>
      <xdr:rowOff>52614</xdr:rowOff>
    </xdr:to>
    <xdr:sp macro="" textlink="">
      <xdr:nvSpPr>
        <xdr:cNvPr id="160" name="円/楕円 159"/>
        <xdr:cNvSpPr/>
      </xdr:nvSpPr>
      <xdr:spPr>
        <a:xfrm>
          <a:off x="12954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37391</xdr:rowOff>
    </xdr:from>
    <xdr:ext cx="762000" cy="259045"/>
    <xdr:sp macro="" textlink="">
      <xdr:nvSpPr>
        <xdr:cNvPr id="161" name="テキスト ボックス 160"/>
        <xdr:cNvSpPr txBox="1"/>
      </xdr:nvSpPr>
      <xdr:spPr>
        <a:xfrm>
          <a:off x="12623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eaLnBrk="1" fontAlgn="auto" latinLnBrk="0" hangingPunct="1"/>
          <a:r>
            <a:rPr lang="ja-JP" altLang="ja-JP" sz="1300" b="0" i="0">
              <a:solidFill>
                <a:schemeClr val="dk1"/>
              </a:solidFill>
              <a:latin typeface="+mn-lt"/>
              <a:ea typeface="+mn-ea"/>
              <a:cs typeface="+mn-cs"/>
            </a:rPr>
            <a:t>扶助費に</a:t>
          </a:r>
          <a:r>
            <a:rPr lang="ja-JP" altLang="en-US" sz="1300" b="0" i="0">
              <a:solidFill>
                <a:schemeClr val="dk1"/>
              </a:solidFill>
              <a:latin typeface="+mn-lt"/>
              <a:ea typeface="+mn-ea"/>
              <a:cs typeface="+mn-cs"/>
            </a:rPr>
            <a:t>ついて</a:t>
          </a:r>
          <a:r>
            <a:rPr lang="ja-JP" altLang="ja-JP" sz="1300" b="0" i="0">
              <a:solidFill>
                <a:schemeClr val="dk1"/>
              </a:solidFill>
              <a:latin typeface="+mn-lt"/>
              <a:ea typeface="+mn-ea"/>
              <a:cs typeface="+mn-cs"/>
            </a:rPr>
            <a:t>は、</a:t>
          </a:r>
          <a:r>
            <a:rPr lang="ja-JP" altLang="en-US" sz="1300" b="0" i="0">
              <a:solidFill>
                <a:schemeClr val="dk1"/>
              </a:solidFill>
              <a:latin typeface="+mn-lt"/>
              <a:ea typeface="+mn-ea"/>
              <a:cs typeface="+mn-cs"/>
            </a:rPr>
            <a:t>年々上昇が見込まれておりますが、</a:t>
          </a:r>
          <a:r>
            <a:rPr lang="ja-JP" altLang="ja-JP" sz="1300" b="0" i="0">
              <a:solidFill>
                <a:schemeClr val="dk1"/>
              </a:solidFill>
              <a:latin typeface="+mn-lt"/>
              <a:ea typeface="+mn-ea"/>
              <a:cs typeface="+mn-cs"/>
            </a:rPr>
            <a:t>前年度と比較して、０．</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の上昇に留まっています</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algn="l" rtl="0" eaLnBrk="1" fontAlgn="auto" latinLnBrk="0" hangingPunct="1"/>
          <a:r>
            <a:rPr lang="ja-JP" altLang="ja-JP" sz="1300" b="0" i="0">
              <a:solidFill>
                <a:schemeClr val="dk1"/>
              </a:solidFill>
              <a:latin typeface="+mn-lt"/>
              <a:ea typeface="+mn-ea"/>
              <a:cs typeface="+mn-cs"/>
            </a:rPr>
            <a:t>今後も資格審査等を適正に行うとともに各種手当への適正な給付に努めるなど、扶助費の上昇を極力抑制するよう努めます。</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58420</xdr:rowOff>
    </xdr:from>
    <xdr:to>
      <xdr:col>7</xdr:col>
      <xdr:colOff>15875</xdr:colOff>
      <xdr:row>54</xdr:row>
      <xdr:rowOff>81280</xdr:rowOff>
    </xdr:to>
    <xdr:cxnSp macro="">
      <xdr:nvCxnSpPr>
        <xdr:cNvPr id="192" name="直線コネクタ 191"/>
        <xdr:cNvCxnSpPr/>
      </xdr:nvCxnSpPr>
      <xdr:spPr>
        <a:xfrm>
          <a:off x="3987800" y="931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25417</xdr:rowOff>
    </xdr:from>
    <xdr:ext cx="762000" cy="259045"/>
    <xdr:sp macro="" textlink="">
      <xdr:nvSpPr>
        <xdr:cNvPr id="193" name="扶助費平均値テキスト"/>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58420</xdr:rowOff>
    </xdr:from>
    <xdr:to>
      <xdr:col>5</xdr:col>
      <xdr:colOff>549275</xdr:colOff>
      <xdr:row>55</xdr:row>
      <xdr:rowOff>46990</xdr:rowOff>
    </xdr:to>
    <xdr:cxnSp macro="">
      <xdr:nvCxnSpPr>
        <xdr:cNvPr id="195" name="直線コネクタ 194"/>
        <xdr:cNvCxnSpPr/>
      </xdr:nvCxnSpPr>
      <xdr:spPr>
        <a:xfrm flipV="1">
          <a:off x="3098800" y="9316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7" name="テキスト ボックス 19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56</xdr:row>
      <xdr:rowOff>104140</xdr:rowOff>
    </xdr:to>
    <xdr:cxnSp macro="">
      <xdr:nvCxnSpPr>
        <xdr:cNvPr id="198" name="直線コネクタ 197"/>
        <xdr:cNvCxnSpPr/>
      </xdr:nvCxnSpPr>
      <xdr:spPr>
        <a:xfrm flipV="1">
          <a:off x="2209800" y="94767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00" name="テキスト ボックス 19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56</xdr:row>
      <xdr:rowOff>104140</xdr:rowOff>
    </xdr:to>
    <xdr:cxnSp macro="">
      <xdr:nvCxnSpPr>
        <xdr:cNvPr id="201" name="直線コネクタ 200"/>
        <xdr:cNvCxnSpPr/>
      </xdr:nvCxnSpPr>
      <xdr:spPr>
        <a:xfrm>
          <a:off x="1320800" y="94310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3" name="テキスト ボックス 202"/>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5" name="テキスト ボックス 204"/>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30480</xdr:rowOff>
    </xdr:from>
    <xdr:to>
      <xdr:col>7</xdr:col>
      <xdr:colOff>66675</xdr:colOff>
      <xdr:row>54</xdr:row>
      <xdr:rowOff>132080</xdr:rowOff>
    </xdr:to>
    <xdr:sp macro="" textlink="">
      <xdr:nvSpPr>
        <xdr:cNvPr id="211" name="円/楕円 210"/>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47007</xdr:rowOff>
    </xdr:from>
    <xdr:ext cx="762000" cy="259045"/>
    <xdr:sp macro="" textlink="">
      <xdr:nvSpPr>
        <xdr:cNvPr id="212" name="扶助費該当値テキスト"/>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xdr:rowOff>
    </xdr:from>
    <xdr:to>
      <xdr:col>5</xdr:col>
      <xdr:colOff>600075</xdr:colOff>
      <xdr:row>54</xdr:row>
      <xdr:rowOff>109220</xdr:rowOff>
    </xdr:to>
    <xdr:sp macro="" textlink="">
      <xdr:nvSpPr>
        <xdr:cNvPr id="213" name="円/楕円 212"/>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119397</xdr:rowOff>
    </xdr:from>
    <xdr:ext cx="736600" cy="259045"/>
    <xdr:sp macro="" textlink="">
      <xdr:nvSpPr>
        <xdr:cNvPr id="214" name="テキスト ボックス 213"/>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15" name="円/楕円 214"/>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16" name="テキスト ボックス 215"/>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17" name="円/楕円 216"/>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139717</xdr:rowOff>
    </xdr:from>
    <xdr:ext cx="762000" cy="259045"/>
    <xdr:sp macro="" textlink="">
      <xdr:nvSpPr>
        <xdr:cNvPr id="218" name="テキスト ボックス 217"/>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9" name="円/楕円 218"/>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20" name="テキスト ボックス 219"/>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その他における経常収支比率が、前年度より</a:t>
          </a:r>
          <a:r>
            <a:rPr lang="ja-JP" altLang="en-US" sz="1300" b="0" i="0">
              <a:solidFill>
                <a:schemeClr val="dk1"/>
              </a:solidFill>
              <a:latin typeface="+mn-lt"/>
              <a:ea typeface="+mn-ea"/>
              <a:cs typeface="+mn-cs"/>
            </a:rPr>
            <a:t>１．６</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低下</a:t>
          </a:r>
          <a:r>
            <a:rPr lang="ja-JP" altLang="ja-JP" sz="1300" b="0" i="0">
              <a:solidFill>
                <a:schemeClr val="dk1"/>
              </a:solidFill>
              <a:latin typeface="+mn-lt"/>
              <a:ea typeface="+mn-ea"/>
              <a:cs typeface="+mn-cs"/>
            </a:rPr>
            <a:t>したことは、大半を占める他会計への繰出金が</a:t>
          </a:r>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公共下水道事業の企業会計化に伴い減となったことによるものです。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a:t>
          </a:r>
          <a:r>
            <a:rPr lang="ja-JP" altLang="en-US" sz="1300" b="0" i="0">
              <a:solidFill>
                <a:schemeClr val="dk1"/>
              </a:solidFill>
              <a:latin typeface="+mn-lt"/>
              <a:ea typeface="+mn-ea"/>
              <a:cs typeface="+mn-cs"/>
            </a:rPr>
            <a:t>も引き続き</a:t>
          </a:r>
          <a:r>
            <a:rPr lang="ja-JP" altLang="ja-JP" sz="1300" b="0" i="0">
              <a:solidFill>
                <a:schemeClr val="dk1"/>
              </a:solidFill>
              <a:latin typeface="+mn-lt"/>
              <a:ea typeface="+mn-ea"/>
              <a:cs typeface="+mn-cs"/>
            </a:rPr>
            <a:t>、他会計の経営の健全化に努めるとともに、歳入確保、経費の縮減に努め、経営の健全化に努めます。</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31750</xdr:rowOff>
    </xdr:from>
    <xdr:to>
      <xdr:col>24</xdr:col>
      <xdr:colOff>31750</xdr:colOff>
      <xdr:row>59</xdr:row>
      <xdr:rowOff>165100</xdr:rowOff>
    </xdr:to>
    <xdr:cxnSp macro="">
      <xdr:nvCxnSpPr>
        <xdr:cNvPr id="253" name="直線コネクタ 252"/>
        <xdr:cNvCxnSpPr/>
      </xdr:nvCxnSpPr>
      <xdr:spPr>
        <a:xfrm flipV="1">
          <a:off x="15671800" y="99758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130827</xdr:rowOff>
    </xdr:from>
    <xdr:ext cx="762000" cy="259045"/>
    <xdr:sp macro="" textlink="">
      <xdr:nvSpPr>
        <xdr:cNvPr id="254" name="その他平均値テキスト"/>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165100</xdr:rowOff>
    </xdr:from>
    <xdr:to>
      <xdr:col>22</xdr:col>
      <xdr:colOff>565150</xdr:colOff>
      <xdr:row>60</xdr:row>
      <xdr:rowOff>127000</xdr:rowOff>
    </xdr:to>
    <xdr:cxnSp macro="">
      <xdr:nvCxnSpPr>
        <xdr:cNvPr id="256" name="直線コネクタ 255"/>
        <xdr:cNvCxnSpPr/>
      </xdr:nvCxnSpPr>
      <xdr:spPr>
        <a:xfrm flipV="1">
          <a:off x="14782800" y="10280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88900</xdr:rowOff>
    </xdr:from>
    <xdr:to>
      <xdr:col>21</xdr:col>
      <xdr:colOff>361950</xdr:colOff>
      <xdr:row>60</xdr:row>
      <xdr:rowOff>127000</xdr:rowOff>
    </xdr:to>
    <xdr:cxnSp macro="">
      <xdr:nvCxnSpPr>
        <xdr:cNvPr id="259" name="直線コネクタ 258"/>
        <xdr:cNvCxnSpPr/>
      </xdr:nvCxnSpPr>
      <xdr:spPr>
        <a:xfrm>
          <a:off x="13893800" y="1037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130827</xdr:rowOff>
    </xdr:from>
    <xdr:ext cx="762000" cy="259045"/>
    <xdr:sp macro="" textlink="">
      <xdr:nvSpPr>
        <xdr:cNvPr id="261" name="テキスト ボックス 260"/>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88900</xdr:rowOff>
    </xdr:from>
    <xdr:to>
      <xdr:col>20</xdr:col>
      <xdr:colOff>158750</xdr:colOff>
      <xdr:row>61</xdr:row>
      <xdr:rowOff>88900</xdr:rowOff>
    </xdr:to>
    <xdr:cxnSp macro="">
      <xdr:nvCxnSpPr>
        <xdr:cNvPr id="262" name="直線コネクタ 261"/>
        <xdr:cNvCxnSpPr/>
      </xdr:nvCxnSpPr>
      <xdr:spPr>
        <a:xfrm flipV="1">
          <a:off x="13004800" y="10375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92727</xdr:rowOff>
    </xdr:from>
    <xdr:ext cx="762000" cy="259045"/>
    <xdr:sp macro="" textlink="">
      <xdr:nvSpPr>
        <xdr:cNvPr id="264" name="テキスト ボックス 263"/>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54627</xdr:rowOff>
    </xdr:from>
    <xdr:ext cx="762000" cy="259045"/>
    <xdr:sp macro="" textlink="">
      <xdr:nvSpPr>
        <xdr:cNvPr id="266" name="テキスト ボックス 265"/>
        <xdr:cNvSpPr txBox="1"/>
      </xdr:nvSpPr>
      <xdr:spPr>
        <a:xfrm>
          <a:off x="12623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152400</xdr:rowOff>
    </xdr:from>
    <xdr:to>
      <xdr:col>24</xdr:col>
      <xdr:colOff>82550</xdr:colOff>
      <xdr:row>58</xdr:row>
      <xdr:rowOff>82550</xdr:rowOff>
    </xdr:to>
    <xdr:sp macro="" textlink="">
      <xdr:nvSpPr>
        <xdr:cNvPr id="272" name="円/楕円 271"/>
        <xdr:cNvSpPr/>
      </xdr:nvSpPr>
      <xdr:spPr>
        <a:xfrm>
          <a:off x="16459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124477</xdr:rowOff>
    </xdr:from>
    <xdr:ext cx="762000" cy="259045"/>
    <xdr:sp macro="" textlink="">
      <xdr:nvSpPr>
        <xdr:cNvPr id="273" name="その他該当値テキスト"/>
        <xdr:cNvSpPr txBox="1"/>
      </xdr:nvSpPr>
      <xdr:spPr>
        <a:xfrm>
          <a:off x="16598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114300</xdr:rowOff>
    </xdr:from>
    <xdr:to>
      <xdr:col>22</xdr:col>
      <xdr:colOff>615950</xdr:colOff>
      <xdr:row>60</xdr:row>
      <xdr:rowOff>44450</xdr:rowOff>
    </xdr:to>
    <xdr:sp macro="" textlink="">
      <xdr:nvSpPr>
        <xdr:cNvPr id="274" name="円/楕円 273"/>
        <xdr:cNvSpPr/>
      </xdr:nvSpPr>
      <xdr:spPr>
        <a:xfrm>
          <a:off x="15621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29227</xdr:rowOff>
    </xdr:from>
    <xdr:ext cx="736600" cy="259045"/>
    <xdr:sp macro="" textlink="">
      <xdr:nvSpPr>
        <xdr:cNvPr id="275" name="テキスト ボックス 274"/>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76200</xdr:rowOff>
    </xdr:from>
    <xdr:to>
      <xdr:col>21</xdr:col>
      <xdr:colOff>412750</xdr:colOff>
      <xdr:row>61</xdr:row>
      <xdr:rowOff>6350</xdr:rowOff>
    </xdr:to>
    <xdr:sp macro="" textlink="">
      <xdr:nvSpPr>
        <xdr:cNvPr id="276" name="円/楕円 275"/>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162577</xdr:rowOff>
    </xdr:from>
    <xdr:ext cx="762000" cy="259045"/>
    <xdr:sp macro="" textlink="">
      <xdr:nvSpPr>
        <xdr:cNvPr id="277" name="テキスト ボックス 276"/>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38100</xdr:rowOff>
    </xdr:from>
    <xdr:to>
      <xdr:col>20</xdr:col>
      <xdr:colOff>209550</xdr:colOff>
      <xdr:row>60</xdr:row>
      <xdr:rowOff>139700</xdr:rowOff>
    </xdr:to>
    <xdr:sp macro="" textlink="">
      <xdr:nvSpPr>
        <xdr:cNvPr id="278" name="円/楕円 277"/>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124477</xdr:rowOff>
    </xdr:from>
    <xdr:ext cx="762000" cy="259045"/>
    <xdr:sp macro="" textlink="">
      <xdr:nvSpPr>
        <xdr:cNvPr id="279" name="テキスト ボックス 278"/>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38100</xdr:rowOff>
    </xdr:from>
    <xdr:to>
      <xdr:col>19</xdr:col>
      <xdr:colOff>6350</xdr:colOff>
      <xdr:row>61</xdr:row>
      <xdr:rowOff>139700</xdr:rowOff>
    </xdr:to>
    <xdr:sp macro="" textlink="">
      <xdr:nvSpPr>
        <xdr:cNvPr id="280" name="円/楕円 279"/>
        <xdr:cNvSpPr/>
      </xdr:nvSpPr>
      <xdr:spPr>
        <a:xfrm>
          <a:off x="12954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124477</xdr:rowOff>
    </xdr:from>
    <xdr:ext cx="762000" cy="259045"/>
    <xdr:sp macro="" textlink="">
      <xdr:nvSpPr>
        <xdr:cNvPr id="281" name="テキスト ボックス 280"/>
        <xdr:cNvSpPr txBox="1"/>
      </xdr:nvSpPr>
      <xdr:spPr>
        <a:xfrm>
          <a:off x="12623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類似団体と比較すると、経常収支比率に占める割合は低</a:t>
          </a:r>
          <a:r>
            <a:rPr lang="ja-JP" altLang="en-US" sz="1300" b="0" i="0">
              <a:solidFill>
                <a:schemeClr val="dk1"/>
              </a:solidFill>
              <a:latin typeface="+mn-lt"/>
              <a:ea typeface="+mn-ea"/>
              <a:cs typeface="+mn-cs"/>
            </a:rPr>
            <a:t>いのですが</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公共下水道事業の企業会計化に伴い</a:t>
          </a:r>
          <a:r>
            <a:rPr lang="ja-JP" altLang="ja-JP" sz="1300" b="0" i="0">
              <a:solidFill>
                <a:schemeClr val="dk1"/>
              </a:solidFill>
              <a:latin typeface="+mn-lt"/>
              <a:ea typeface="+mn-ea"/>
              <a:cs typeface="+mn-cs"/>
            </a:rPr>
            <a:t>、前年度より</a:t>
          </a:r>
          <a:r>
            <a:rPr lang="ja-JP" altLang="en-US" sz="1300" b="0" i="0">
              <a:solidFill>
                <a:schemeClr val="dk1"/>
              </a:solidFill>
              <a:latin typeface="+mn-lt"/>
              <a:ea typeface="+mn-ea"/>
              <a:cs typeface="+mn-cs"/>
            </a:rPr>
            <a:t>３．６</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と大きく上昇</a:t>
          </a:r>
          <a:r>
            <a:rPr lang="ja-JP" altLang="ja-JP" sz="1300" b="0" i="0">
              <a:solidFill>
                <a:schemeClr val="dk1"/>
              </a:solidFill>
              <a:latin typeface="+mn-lt"/>
              <a:ea typeface="+mn-ea"/>
              <a:cs typeface="+mn-cs"/>
            </a:rPr>
            <a:t>し</a:t>
          </a:r>
          <a:r>
            <a:rPr lang="ja-JP" altLang="en-US" sz="1300" b="0" i="0">
              <a:solidFill>
                <a:schemeClr val="dk1"/>
              </a:solidFill>
              <a:latin typeface="+mn-lt"/>
              <a:ea typeface="+mn-ea"/>
              <a:cs typeface="+mn-cs"/>
            </a:rPr>
            <a:t>ております</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今後も引き続き、他会計の経営の健全化に努めるとともに、補助金等の適正化を図るために、補助金の目的、成果等を十分検証し、補助金の内容の見直しを行います。</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7" name="直線コネクタ 306"/>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8"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9" name="直線コネクタ 308"/>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1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11" name="直線コネクタ 31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149860</xdr:rowOff>
    </xdr:from>
    <xdr:to>
      <xdr:col>24</xdr:col>
      <xdr:colOff>31750</xdr:colOff>
      <xdr:row>34</xdr:row>
      <xdr:rowOff>136144</xdr:rowOff>
    </xdr:to>
    <xdr:cxnSp macro="">
      <xdr:nvCxnSpPr>
        <xdr:cNvPr id="312" name="直線コネクタ 311"/>
        <xdr:cNvCxnSpPr/>
      </xdr:nvCxnSpPr>
      <xdr:spPr>
        <a:xfrm>
          <a:off x="15671800" y="5636260"/>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4" name="フローチャート : 判断 31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149860</xdr:rowOff>
    </xdr:from>
    <xdr:to>
      <xdr:col>22</xdr:col>
      <xdr:colOff>565150</xdr:colOff>
      <xdr:row>32</xdr:row>
      <xdr:rowOff>168148</xdr:rowOff>
    </xdr:to>
    <xdr:cxnSp macro="">
      <xdr:nvCxnSpPr>
        <xdr:cNvPr id="315" name="直線コネクタ 314"/>
        <xdr:cNvCxnSpPr/>
      </xdr:nvCxnSpPr>
      <xdr:spPr>
        <a:xfrm flipV="1">
          <a:off x="14782800" y="56362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7" name="テキスト ボックス 316"/>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149860</xdr:rowOff>
    </xdr:from>
    <xdr:to>
      <xdr:col>21</xdr:col>
      <xdr:colOff>361950</xdr:colOff>
      <xdr:row>32</xdr:row>
      <xdr:rowOff>168148</xdr:rowOff>
    </xdr:to>
    <xdr:cxnSp macro="">
      <xdr:nvCxnSpPr>
        <xdr:cNvPr id="318" name="直線コネクタ 317"/>
        <xdr:cNvCxnSpPr/>
      </xdr:nvCxnSpPr>
      <xdr:spPr>
        <a:xfrm>
          <a:off x="13893800" y="56362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9" name="フローチャート : 判断 318"/>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0" name="テキスト ボックス 319"/>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140716</xdr:rowOff>
    </xdr:from>
    <xdr:to>
      <xdr:col>20</xdr:col>
      <xdr:colOff>158750</xdr:colOff>
      <xdr:row>32</xdr:row>
      <xdr:rowOff>149860</xdr:rowOff>
    </xdr:to>
    <xdr:cxnSp macro="">
      <xdr:nvCxnSpPr>
        <xdr:cNvPr id="321" name="直線コネクタ 320"/>
        <xdr:cNvCxnSpPr/>
      </xdr:nvCxnSpPr>
      <xdr:spPr>
        <a:xfrm>
          <a:off x="13004800" y="56271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2" name="フローチャート : 判断 32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3" name="テキスト ボックス 32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フローチャート : 判断 323"/>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5" name="テキスト ボックス 324"/>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31" name="円/楕円 330"/>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32"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99060</xdr:rowOff>
    </xdr:from>
    <xdr:to>
      <xdr:col>22</xdr:col>
      <xdr:colOff>615950</xdr:colOff>
      <xdr:row>33</xdr:row>
      <xdr:rowOff>29210</xdr:rowOff>
    </xdr:to>
    <xdr:sp macro="" textlink="">
      <xdr:nvSpPr>
        <xdr:cNvPr id="333" name="円/楕円 332"/>
        <xdr:cNvSpPr/>
      </xdr:nvSpPr>
      <xdr:spPr>
        <a:xfrm>
          <a:off x="15621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39387</xdr:rowOff>
    </xdr:from>
    <xdr:ext cx="736600" cy="259045"/>
    <xdr:sp macro="" textlink="">
      <xdr:nvSpPr>
        <xdr:cNvPr id="334" name="テキスト ボックス 333"/>
        <xdr:cNvSpPr txBox="1"/>
      </xdr:nvSpPr>
      <xdr:spPr>
        <a:xfrm>
          <a:off x="15290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117348</xdr:rowOff>
    </xdr:from>
    <xdr:to>
      <xdr:col>21</xdr:col>
      <xdr:colOff>412750</xdr:colOff>
      <xdr:row>33</xdr:row>
      <xdr:rowOff>47498</xdr:rowOff>
    </xdr:to>
    <xdr:sp macro="" textlink="">
      <xdr:nvSpPr>
        <xdr:cNvPr id="335" name="円/楕円 334"/>
        <xdr:cNvSpPr/>
      </xdr:nvSpPr>
      <xdr:spPr>
        <a:xfrm>
          <a:off x="14732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57675</xdr:rowOff>
    </xdr:from>
    <xdr:ext cx="762000" cy="259045"/>
    <xdr:sp macro="" textlink="">
      <xdr:nvSpPr>
        <xdr:cNvPr id="336" name="テキスト ボックス 335"/>
        <xdr:cNvSpPr txBox="1"/>
      </xdr:nvSpPr>
      <xdr:spPr>
        <a:xfrm>
          <a:off x="14401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99060</xdr:rowOff>
    </xdr:from>
    <xdr:to>
      <xdr:col>20</xdr:col>
      <xdr:colOff>209550</xdr:colOff>
      <xdr:row>33</xdr:row>
      <xdr:rowOff>29210</xdr:rowOff>
    </xdr:to>
    <xdr:sp macro="" textlink="">
      <xdr:nvSpPr>
        <xdr:cNvPr id="337" name="円/楕円 336"/>
        <xdr:cNvSpPr/>
      </xdr:nvSpPr>
      <xdr:spPr>
        <a:xfrm>
          <a:off x="13843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39387</xdr:rowOff>
    </xdr:from>
    <xdr:ext cx="762000" cy="259045"/>
    <xdr:sp macro="" textlink="">
      <xdr:nvSpPr>
        <xdr:cNvPr id="338" name="テキスト ボックス 337"/>
        <xdr:cNvSpPr txBox="1"/>
      </xdr:nvSpPr>
      <xdr:spPr>
        <a:xfrm>
          <a:off x="13512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89916</xdr:rowOff>
    </xdr:from>
    <xdr:to>
      <xdr:col>19</xdr:col>
      <xdr:colOff>6350</xdr:colOff>
      <xdr:row>33</xdr:row>
      <xdr:rowOff>20066</xdr:rowOff>
    </xdr:to>
    <xdr:sp macro="" textlink="">
      <xdr:nvSpPr>
        <xdr:cNvPr id="339" name="円/楕円 338"/>
        <xdr:cNvSpPr/>
      </xdr:nvSpPr>
      <xdr:spPr>
        <a:xfrm>
          <a:off x="12954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30243</xdr:rowOff>
    </xdr:from>
    <xdr:ext cx="762000" cy="259045"/>
    <xdr:sp macro="" textlink="">
      <xdr:nvSpPr>
        <xdr:cNvPr id="340" name="テキスト ボックス 339"/>
        <xdr:cNvSpPr txBox="1"/>
      </xdr:nvSpPr>
      <xdr:spPr>
        <a:xfrm>
          <a:off x="12623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合併特例債の償還などにより、</a:t>
          </a:r>
          <a:r>
            <a:rPr lang="ja-JP" altLang="en-US" sz="1300" b="0" i="0">
              <a:solidFill>
                <a:schemeClr val="dk1"/>
              </a:solidFill>
              <a:latin typeface="+mn-lt"/>
              <a:ea typeface="+mn-ea"/>
              <a:cs typeface="+mn-cs"/>
            </a:rPr>
            <a:t>県</a:t>
          </a:r>
          <a:r>
            <a:rPr lang="ja-JP" altLang="ja-JP" sz="1300" b="0" i="0">
              <a:solidFill>
                <a:schemeClr val="dk1"/>
              </a:solidFill>
              <a:latin typeface="+mn-lt"/>
              <a:ea typeface="+mn-ea"/>
              <a:cs typeface="+mn-cs"/>
            </a:rPr>
            <a:t>平均値を上回っていますが、前年度より</a:t>
          </a:r>
          <a:r>
            <a:rPr lang="ja-JP" altLang="en-US" sz="1300" b="0" i="0">
              <a:solidFill>
                <a:schemeClr val="dk1"/>
              </a:solidFill>
              <a:latin typeface="+mn-lt"/>
              <a:ea typeface="+mn-ea"/>
              <a:cs typeface="+mn-cs"/>
            </a:rPr>
            <a:t>１．０</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低下</a:t>
          </a:r>
          <a:r>
            <a:rPr lang="ja-JP" altLang="ja-JP" sz="1300" b="0" i="0">
              <a:solidFill>
                <a:schemeClr val="dk1"/>
              </a:solidFill>
              <a:latin typeface="+mn-lt"/>
              <a:ea typeface="+mn-ea"/>
              <a:cs typeface="+mn-cs"/>
            </a:rPr>
            <a:t>し</a:t>
          </a:r>
          <a:r>
            <a:rPr lang="ja-JP" altLang="en-US" sz="1300" b="0" i="0">
              <a:solidFill>
                <a:schemeClr val="dk1"/>
              </a:solidFill>
              <a:latin typeface="+mn-lt"/>
              <a:ea typeface="+mn-ea"/>
              <a:cs typeface="+mn-cs"/>
            </a:rPr>
            <a:t>ております</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今後も可能な限り市債発行を抑制することで、公債費の抑制を図ります。</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5" name="直線コネクタ 35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6" name="テキスト ボックス 355"/>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9" name="直線コネクタ 35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0" name="テキスト ボックス 359"/>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3" name="直線コネクタ 36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4" name="テキスト ボックス 363"/>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7" name="直線コネクタ 36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8" name="テキスト ボックス 367"/>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2" name="直線コネクタ 371"/>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3"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4" name="直線コネクタ 373"/>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5"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6" name="直線コネクタ 375"/>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107950</xdr:rowOff>
    </xdr:to>
    <xdr:cxnSp macro="">
      <xdr:nvCxnSpPr>
        <xdr:cNvPr id="377" name="直線コネクタ 376"/>
        <xdr:cNvCxnSpPr/>
      </xdr:nvCxnSpPr>
      <xdr:spPr>
        <a:xfrm flipV="1">
          <a:off x="3987800" y="13385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78"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9" name="フローチャート : 判断 378"/>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107950</xdr:rowOff>
    </xdr:from>
    <xdr:to>
      <xdr:col>5</xdr:col>
      <xdr:colOff>549275</xdr:colOff>
      <xdr:row>79</xdr:row>
      <xdr:rowOff>22225</xdr:rowOff>
    </xdr:to>
    <xdr:cxnSp macro="">
      <xdr:nvCxnSpPr>
        <xdr:cNvPr id="380" name="直線コネクタ 379"/>
        <xdr:cNvCxnSpPr/>
      </xdr:nvCxnSpPr>
      <xdr:spPr>
        <a:xfrm flipV="1">
          <a:off x="3098800" y="13481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1" name="フローチャート : 判断 380"/>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2" name="テキスト ボックス 381"/>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12700</xdr:rowOff>
    </xdr:from>
    <xdr:to>
      <xdr:col>4</xdr:col>
      <xdr:colOff>346075</xdr:colOff>
      <xdr:row>79</xdr:row>
      <xdr:rowOff>22225</xdr:rowOff>
    </xdr:to>
    <xdr:cxnSp macro="">
      <xdr:nvCxnSpPr>
        <xdr:cNvPr id="383" name="直線コネクタ 382"/>
        <xdr:cNvCxnSpPr/>
      </xdr:nvCxnSpPr>
      <xdr:spPr>
        <a:xfrm>
          <a:off x="2209800" y="13557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4" name="フローチャート : 判断 383"/>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5" name="テキスト ボックス 384"/>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136525</xdr:rowOff>
    </xdr:from>
    <xdr:to>
      <xdr:col>3</xdr:col>
      <xdr:colOff>142875</xdr:colOff>
      <xdr:row>79</xdr:row>
      <xdr:rowOff>12700</xdr:rowOff>
    </xdr:to>
    <xdr:cxnSp macro="">
      <xdr:nvCxnSpPr>
        <xdr:cNvPr id="386" name="直線コネクタ 385"/>
        <xdr:cNvCxnSpPr/>
      </xdr:nvCxnSpPr>
      <xdr:spPr>
        <a:xfrm>
          <a:off x="1320800" y="13509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7" name="フローチャート : 判断 386"/>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88" name="テキスト ボックス 387"/>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9" name="フローチャート :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0" name="テキスト ボックス 389"/>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6" name="円/楕円 395"/>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7"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57150</xdr:rowOff>
    </xdr:from>
    <xdr:to>
      <xdr:col>5</xdr:col>
      <xdr:colOff>600075</xdr:colOff>
      <xdr:row>78</xdr:row>
      <xdr:rowOff>158750</xdr:rowOff>
    </xdr:to>
    <xdr:sp macro="" textlink="">
      <xdr:nvSpPr>
        <xdr:cNvPr id="398" name="円/楕円 397"/>
        <xdr:cNvSpPr/>
      </xdr:nvSpPr>
      <xdr:spPr>
        <a:xfrm>
          <a:off x="3937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143527</xdr:rowOff>
    </xdr:from>
    <xdr:ext cx="736600" cy="259045"/>
    <xdr:sp macro="" textlink="">
      <xdr:nvSpPr>
        <xdr:cNvPr id="399" name="テキスト ボックス 398"/>
        <xdr:cNvSpPr txBox="1"/>
      </xdr:nvSpPr>
      <xdr:spPr>
        <a:xfrm>
          <a:off x="3606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142875</xdr:rowOff>
    </xdr:from>
    <xdr:to>
      <xdr:col>4</xdr:col>
      <xdr:colOff>396875</xdr:colOff>
      <xdr:row>79</xdr:row>
      <xdr:rowOff>73025</xdr:rowOff>
    </xdr:to>
    <xdr:sp macro="" textlink="">
      <xdr:nvSpPr>
        <xdr:cNvPr id="400" name="円/楕円 399"/>
        <xdr:cNvSpPr/>
      </xdr:nvSpPr>
      <xdr:spPr>
        <a:xfrm>
          <a:off x="3048000" y="135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57802</xdr:rowOff>
    </xdr:from>
    <xdr:ext cx="762000" cy="259045"/>
    <xdr:sp macro="" textlink="">
      <xdr:nvSpPr>
        <xdr:cNvPr id="401" name="テキスト ボックス 400"/>
        <xdr:cNvSpPr txBox="1"/>
      </xdr:nvSpPr>
      <xdr:spPr>
        <a:xfrm>
          <a:off x="2717800" y="1360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133350</xdr:rowOff>
    </xdr:from>
    <xdr:to>
      <xdr:col>3</xdr:col>
      <xdr:colOff>193675</xdr:colOff>
      <xdr:row>79</xdr:row>
      <xdr:rowOff>63500</xdr:rowOff>
    </xdr:to>
    <xdr:sp macro="" textlink="">
      <xdr:nvSpPr>
        <xdr:cNvPr id="402" name="円/楕円 401"/>
        <xdr:cNvSpPr/>
      </xdr:nvSpPr>
      <xdr:spPr>
        <a:xfrm>
          <a:off x="2159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48277</xdr:rowOff>
    </xdr:from>
    <xdr:ext cx="762000" cy="259045"/>
    <xdr:sp macro="" textlink="">
      <xdr:nvSpPr>
        <xdr:cNvPr id="403" name="テキスト ボックス 402"/>
        <xdr:cNvSpPr txBox="1"/>
      </xdr:nvSpPr>
      <xdr:spPr>
        <a:xfrm>
          <a:off x="1828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85725</xdr:rowOff>
    </xdr:from>
    <xdr:to>
      <xdr:col>1</xdr:col>
      <xdr:colOff>676275</xdr:colOff>
      <xdr:row>79</xdr:row>
      <xdr:rowOff>15875</xdr:rowOff>
    </xdr:to>
    <xdr:sp macro="" textlink="">
      <xdr:nvSpPr>
        <xdr:cNvPr id="404" name="円/楕円 403"/>
        <xdr:cNvSpPr/>
      </xdr:nvSpPr>
      <xdr:spPr>
        <a:xfrm>
          <a:off x="1270000" y="134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652</xdr:rowOff>
    </xdr:from>
    <xdr:ext cx="762000" cy="259045"/>
    <xdr:sp macro="" textlink="">
      <xdr:nvSpPr>
        <xdr:cNvPr id="405" name="テキスト ボックス 404"/>
        <xdr:cNvSpPr txBox="1"/>
      </xdr:nvSpPr>
      <xdr:spPr>
        <a:xfrm>
          <a:off x="939800" y="135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公債費以外の経常収支比率が、前年度と比較てし、０．</a:t>
          </a:r>
          <a:r>
            <a:rPr lang="ja-JP" altLang="en-US" sz="1300" b="0" i="0">
              <a:solidFill>
                <a:schemeClr val="dk1"/>
              </a:solidFill>
              <a:latin typeface="+mn-lt"/>
              <a:ea typeface="+mn-ea"/>
              <a:cs typeface="+mn-cs"/>
            </a:rPr>
            <a:t>９</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上昇した</a:t>
          </a:r>
          <a:r>
            <a:rPr lang="ja-JP" altLang="ja-JP" sz="1300" b="0" i="0">
              <a:solidFill>
                <a:schemeClr val="dk1"/>
              </a:solidFill>
              <a:latin typeface="+mn-lt"/>
              <a:ea typeface="+mn-ea"/>
              <a:cs typeface="+mn-cs"/>
            </a:rPr>
            <a:t>ことは、公共下水道事業の企業会計化に伴い</a:t>
          </a:r>
          <a:r>
            <a:rPr lang="ja-JP" altLang="en-US" sz="1300" b="0" i="0">
              <a:solidFill>
                <a:schemeClr val="dk1"/>
              </a:solidFill>
              <a:latin typeface="+mn-lt"/>
              <a:ea typeface="+mn-ea"/>
              <a:cs typeface="+mn-cs"/>
            </a:rPr>
            <a:t>、出資金を繰り出した</a:t>
          </a:r>
          <a:r>
            <a:rPr lang="ja-JP" altLang="ja-JP" sz="1300" b="0" i="0">
              <a:solidFill>
                <a:schemeClr val="dk1"/>
              </a:solidFill>
              <a:latin typeface="+mn-lt"/>
              <a:ea typeface="+mn-ea"/>
              <a:cs typeface="+mn-cs"/>
            </a:rPr>
            <a:t>ことによるもので</a:t>
          </a:r>
          <a:r>
            <a:rPr lang="ja-JP" altLang="en-US" sz="1300" b="0" i="0">
              <a:solidFill>
                <a:schemeClr val="dk1"/>
              </a:solidFill>
              <a:latin typeface="+mn-lt"/>
              <a:ea typeface="+mn-ea"/>
              <a:cs typeface="+mn-cs"/>
            </a:rPr>
            <a:t>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今後も引き続き、自主財源の確保を図るとともに、亀山市行財政改革大綱に基づき、持続可能な健全財政を目指して行財政改革に取り組みます。</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3" name="直線コネクタ 432"/>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6"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7" name="直線コネクタ 436"/>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0</xdr:rowOff>
    </xdr:from>
    <xdr:to>
      <xdr:col>24</xdr:col>
      <xdr:colOff>31750</xdr:colOff>
      <xdr:row>78</xdr:row>
      <xdr:rowOff>114300</xdr:rowOff>
    </xdr:to>
    <xdr:cxnSp macro="">
      <xdr:nvCxnSpPr>
        <xdr:cNvPr id="438" name="直線コネクタ 437"/>
        <xdr:cNvCxnSpPr/>
      </xdr:nvCxnSpPr>
      <xdr:spPr>
        <a:xfrm>
          <a:off x="15671800" y="13373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0"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0</xdr:rowOff>
    </xdr:from>
    <xdr:to>
      <xdr:col>22</xdr:col>
      <xdr:colOff>565150</xdr:colOff>
      <xdr:row>78</xdr:row>
      <xdr:rowOff>76200</xdr:rowOff>
    </xdr:to>
    <xdr:cxnSp macro="">
      <xdr:nvCxnSpPr>
        <xdr:cNvPr id="441" name="直線コネクタ 440"/>
        <xdr:cNvCxnSpPr/>
      </xdr:nvCxnSpPr>
      <xdr:spPr>
        <a:xfrm flipV="1">
          <a:off x="14782800" y="1337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2" name="フローチャート : 判断 441"/>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99077</xdr:rowOff>
    </xdr:from>
    <xdr:ext cx="736600" cy="259045"/>
    <xdr:sp macro="" textlink="">
      <xdr:nvSpPr>
        <xdr:cNvPr id="443" name="テキスト ボックス 442"/>
        <xdr:cNvSpPr txBox="1"/>
      </xdr:nvSpPr>
      <xdr:spPr>
        <a:xfrm>
          <a:off x="15290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76200</xdr:rowOff>
    </xdr:from>
    <xdr:to>
      <xdr:col>21</xdr:col>
      <xdr:colOff>361950</xdr:colOff>
      <xdr:row>82</xdr:row>
      <xdr:rowOff>38100</xdr:rowOff>
    </xdr:to>
    <xdr:cxnSp macro="">
      <xdr:nvCxnSpPr>
        <xdr:cNvPr id="444" name="直線コネクタ 443"/>
        <xdr:cNvCxnSpPr/>
      </xdr:nvCxnSpPr>
      <xdr:spPr>
        <a:xfrm flipV="1">
          <a:off x="13893800" y="134493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5" name="フローチャート : 判断 444"/>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60977</xdr:rowOff>
    </xdr:from>
    <xdr:ext cx="762000" cy="259045"/>
    <xdr:sp macro="" textlink="">
      <xdr:nvSpPr>
        <xdr:cNvPr id="446" name="テキスト ボックス 445"/>
        <xdr:cNvSpPr txBox="1"/>
      </xdr:nvSpPr>
      <xdr:spPr>
        <a:xfrm>
          <a:off x="14401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165100</xdr:rowOff>
    </xdr:from>
    <xdr:to>
      <xdr:col>20</xdr:col>
      <xdr:colOff>158750</xdr:colOff>
      <xdr:row>82</xdr:row>
      <xdr:rowOff>38100</xdr:rowOff>
    </xdr:to>
    <xdr:cxnSp macro="">
      <xdr:nvCxnSpPr>
        <xdr:cNvPr id="447" name="直線コネクタ 446"/>
        <xdr:cNvCxnSpPr/>
      </xdr:nvCxnSpPr>
      <xdr:spPr>
        <a:xfrm>
          <a:off x="13004800" y="135382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48" name="フローチャート : 判断 447"/>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137177</xdr:rowOff>
    </xdr:from>
    <xdr:ext cx="762000" cy="259045"/>
    <xdr:sp macro="" textlink="">
      <xdr:nvSpPr>
        <xdr:cNvPr id="449" name="テキスト ボックス 448"/>
        <xdr:cNvSpPr txBox="1"/>
      </xdr:nvSpPr>
      <xdr:spPr>
        <a:xfrm>
          <a:off x="13512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50" name="フローチャート : 判断 449"/>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1" name="テキスト ボックス 450"/>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63500</xdr:rowOff>
    </xdr:from>
    <xdr:to>
      <xdr:col>24</xdr:col>
      <xdr:colOff>82550</xdr:colOff>
      <xdr:row>78</xdr:row>
      <xdr:rowOff>165100</xdr:rowOff>
    </xdr:to>
    <xdr:sp macro="" textlink="">
      <xdr:nvSpPr>
        <xdr:cNvPr id="457" name="円/楕円 456"/>
        <xdr:cNvSpPr/>
      </xdr:nvSpPr>
      <xdr:spPr>
        <a:xfrm>
          <a:off x="164592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35577</xdr:rowOff>
    </xdr:from>
    <xdr:ext cx="762000" cy="259045"/>
    <xdr:sp macro="" textlink="">
      <xdr:nvSpPr>
        <xdr:cNvPr id="458" name="公債費以外該当値テキスト"/>
        <xdr:cNvSpPr txBox="1"/>
      </xdr:nvSpPr>
      <xdr:spPr>
        <a:xfrm>
          <a:off x="165989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120650</xdr:rowOff>
    </xdr:from>
    <xdr:to>
      <xdr:col>22</xdr:col>
      <xdr:colOff>615950</xdr:colOff>
      <xdr:row>78</xdr:row>
      <xdr:rowOff>50800</xdr:rowOff>
    </xdr:to>
    <xdr:sp macro="" textlink="">
      <xdr:nvSpPr>
        <xdr:cNvPr id="459" name="円/楕円 458"/>
        <xdr:cNvSpPr/>
      </xdr:nvSpPr>
      <xdr:spPr>
        <a:xfrm>
          <a:off x="15621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60977</xdr:rowOff>
    </xdr:from>
    <xdr:ext cx="736600" cy="259045"/>
    <xdr:sp macro="" textlink="">
      <xdr:nvSpPr>
        <xdr:cNvPr id="460" name="テキスト ボックス 459"/>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25400</xdr:rowOff>
    </xdr:from>
    <xdr:to>
      <xdr:col>21</xdr:col>
      <xdr:colOff>412750</xdr:colOff>
      <xdr:row>78</xdr:row>
      <xdr:rowOff>127000</xdr:rowOff>
    </xdr:to>
    <xdr:sp macro="" textlink="">
      <xdr:nvSpPr>
        <xdr:cNvPr id="461" name="円/楕円 460"/>
        <xdr:cNvSpPr/>
      </xdr:nvSpPr>
      <xdr:spPr>
        <a:xfrm>
          <a:off x="14732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111777</xdr:rowOff>
    </xdr:from>
    <xdr:ext cx="762000" cy="259045"/>
    <xdr:sp macro="" textlink="">
      <xdr:nvSpPr>
        <xdr:cNvPr id="462" name="テキスト ボックス 461"/>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158750</xdr:rowOff>
    </xdr:from>
    <xdr:to>
      <xdr:col>20</xdr:col>
      <xdr:colOff>209550</xdr:colOff>
      <xdr:row>82</xdr:row>
      <xdr:rowOff>88900</xdr:rowOff>
    </xdr:to>
    <xdr:sp macro="" textlink="">
      <xdr:nvSpPr>
        <xdr:cNvPr id="463" name="円/楕円 462"/>
        <xdr:cNvSpPr/>
      </xdr:nvSpPr>
      <xdr:spPr>
        <a:xfrm>
          <a:off x="138430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82</xdr:row>
      <xdr:rowOff>73677</xdr:rowOff>
    </xdr:from>
    <xdr:ext cx="762000" cy="259045"/>
    <xdr:sp macro="" textlink="">
      <xdr:nvSpPr>
        <xdr:cNvPr id="464" name="テキスト ボックス 463"/>
        <xdr:cNvSpPr txBox="1"/>
      </xdr:nvSpPr>
      <xdr:spPr>
        <a:xfrm>
          <a:off x="13512800" y="1413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65" name="円/楕円 464"/>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66" name="テキスト ボックス 465"/>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三重県亀山市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169596</xdr:rowOff>
    </xdr:from>
    <xdr:to>
      <xdr:col>4</xdr:col>
      <xdr:colOff>1117600</xdr:colOff>
      <xdr:row>14</xdr:row>
      <xdr:rowOff>21311</xdr:rowOff>
    </xdr:to>
    <xdr:cxnSp macro="">
      <xdr:nvCxnSpPr>
        <xdr:cNvPr id="50" name="直線コネクタ 49"/>
        <xdr:cNvCxnSpPr/>
      </xdr:nvCxnSpPr>
      <xdr:spPr bwMode="auto">
        <a:xfrm flipV="1">
          <a:off x="5003800" y="2446071"/>
          <a:ext cx="6477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57573</xdr:rowOff>
    </xdr:from>
    <xdr:ext cx="762000" cy="259045"/>
    <xdr:sp macro="" textlink="">
      <xdr:nvSpPr>
        <xdr:cNvPr id="51" name="人口1人当たり決算額の推移平均値テキスト130"/>
        <xdr:cNvSpPr txBox="1"/>
      </xdr:nvSpPr>
      <xdr:spPr>
        <a:xfrm>
          <a:off x="5740400" y="267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21311</xdr:rowOff>
    </xdr:from>
    <xdr:to>
      <xdr:col>4</xdr:col>
      <xdr:colOff>469900</xdr:colOff>
      <xdr:row>14</xdr:row>
      <xdr:rowOff>121742</xdr:rowOff>
    </xdr:to>
    <xdr:cxnSp macro="">
      <xdr:nvCxnSpPr>
        <xdr:cNvPr id="53" name="直線コネクタ 52"/>
        <xdr:cNvCxnSpPr/>
      </xdr:nvCxnSpPr>
      <xdr:spPr bwMode="auto">
        <a:xfrm flipV="1">
          <a:off x="4305300" y="2469236"/>
          <a:ext cx="698500" cy="100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98340</xdr:rowOff>
    </xdr:from>
    <xdr:ext cx="736600" cy="259045"/>
    <xdr:sp macro="" textlink="">
      <xdr:nvSpPr>
        <xdr:cNvPr id="55" name="テキスト ボックス 54"/>
        <xdr:cNvSpPr txBox="1"/>
      </xdr:nvSpPr>
      <xdr:spPr>
        <a:xfrm>
          <a:off x="4622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116294</xdr:rowOff>
    </xdr:from>
    <xdr:to>
      <xdr:col>3</xdr:col>
      <xdr:colOff>904875</xdr:colOff>
      <xdr:row>14</xdr:row>
      <xdr:rowOff>121742</xdr:rowOff>
    </xdr:to>
    <xdr:cxnSp macro="">
      <xdr:nvCxnSpPr>
        <xdr:cNvPr id="56" name="直線コネクタ 55"/>
        <xdr:cNvCxnSpPr/>
      </xdr:nvCxnSpPr>
      <xdr:spPr bwMode="auto">
        <a:xfrm>
          <a:off x="3606800" y="2392769"/>
          <a:ext cx="698500" cy="17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154385</xdr:rowOff>
    </xdr:from>
    <xdr:ext cx="762000" cy="259045"/>
    <xdr:sp macro="" textlink="">
      <xdr:nvSpPr>
        <xdr:cNvPr id="58" name="テキスト ボックス 57"/>
        <xdr:cNvSpPr txBox="1"/>
      </xdr:nvSpPr>
      <xdr:spPr>
        <a:xfrm>
          <a:off x="39243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6680</xdr:rowOff>
    </xdr:from>
    <xdr:to>
      <xdr:col>3</xdr:col>
      <xdr:colOff>206375</xdr:colOff>
      <xdr:row>13</xdr:row>
      <xdr:rowOff>116294</xdr:rowOff>
    </xdr:to>
    <xdr:cxnSp macro="">
      <xdr:nvCxnSpPr>
        <xdr:cNvPr id="59" name="直線コネクタ 58"/>
        <xdr:cNvCxnSpPr/>
      </xdr:nvCxnSpPr>
      <xdr:spPr bwMode="auto">
        <a:xfrm>
          <a:off x="2908300" y="2283155"/>
          <a:ext cx="698500" cy="10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68241</xdr:rowOff>
    </xdr:from>
    <xdr:ext cx="762000" cy="259045"/>
    <xdr:sp macro="" textlink="">
      <xdr:nvSpPr>
        <xdr:cNvPr id="61" name="テキスト ボックス 60"/>
        <xdr:cNvSpPr txBox="1"/>
      </xdr:nvSpPr>
      <xdr:spPr>
        <a:xfrm>
          <a:off x="32258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103522</xdr:rowOff>
    </xdr:from>
    <xdr:ext cx="762000" cy="259045"/>
    <xdr:sp macro="" textlink="">
      <xdr:nvSpPr>
        <xdr:cNvPr id="63" name="テキスト ボックス 62"/>
        <xdr:cNvSpPr txBox="1"/>
      </xdr:nvSpPr>
      <xdr:spPr>
        <a:xfrm>
          <a:off x="25273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118796</xdr:rowOff>
    </xdr:from>
    <xdr:to>
      <xdr:col>5</xdr:col>
      <xdr:colOff>34925</xdr:colOff>
      <xdr:row>14</xdr:row>
      <xdr:rowOff>48946</xdr:rowOff>
    </xdr:to>
    <xdr:sp macro="" textlink="">
      <xdr:nvSpPr>
        <xdr:cNvPr id="69" name="円/楕円 68"/>
        <xdr:cNvSpPr/>
      </xdr:nvSpPr>
      <xdr:spPr bwMode="auto">
        <a:xfrm>
          <a:off x="5600700" y="2395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135323</xdr:rowOff>
    </xdr:from>
    <xdr:ext cx="762000" cy="259045"/>
    <xdr:sp macro="" textlink="">
      <xdr:nvSpPr>
        <xdr:cNvPr id="70" name="人口1人当たり決算額の推移該当値テキスト130"/>
        <xdr:cNvSpPr txBox="1"/>
      </xdr:nvSpPr>
      <xdr:spPr>
        <a:xfrm>
          <a:off x="5740400" y="224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89,132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141961</xdr:rowOff>
    </xdr:from>
    <xdr:to>
      <xdr:col>4</xdr:col>
      <xdr:colOff>520700</xdr:colOff>
      <xdr:row>14</xdr:row>
      <xdr:rowOff>72111</xdr:rowOff>
    </xdr:to>
    <xdr:sp macro="" textlink="">
      <xdr:nvSpPr>
        <xdr:cNvPr id="71" name="円/楕円 70"/>
        <xdr:cNvSpPr/>
      </xdr:nvSpPr>
      <xdr:spPr bwMode="auto">
        <a:xfrm>
          <a:off x="4953000" y="2418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82288</xdr:rowOff>
    </xdr:from>
    <xdr:ext cx="736600" cy="259045"/>
    <xdr:sp macro="" textlink="">
      <xdr:nvSpPr>
        <xdr:cNvPr id="72" name="テキスト ボックス 71"/>
        <xdr:cNvSpPr txBox="1"/>
      </xdr:nvSpPr>
      <xdr:spPr>
        <a:xfrm>
          <a:off x="4622800" y="2187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88,524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70942</xdr:rowOff>
    </xdr:from>
    <xdr:to>
      <xdr:col>3</xdr:col>
      <xdr:colOff>955675</xdr:colOff>
      <xdr:row>15</xdr:row>
      <xdr:rowOff>1092</xdr:rowOff>
    </xdr:to>
    <xdr:sp macro="" textlink="">
      <xdr:nvSpPr>
        <xdr:cNvPr id="73" name="円/楕円 72"/>
        <xdr:cNvSpPr/>
      </xdr:nvSpPr>
      <xdr:spPr bwMode="auto">
        <a:xfrm>
          <a:off x="4254500" y="251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11269</xdr:rowOff>
    </xdr:from>
    <xdr:ext cx="762000" cy="259045"/>
    <xdr:sp macro="" textlink="">
      <xdr:nvSpPr>
        <xdr:cNvPr id="74" name="テキスト ボックス 73"/>
        <xdr:cNvSpPr txBox="1"/>
      </xdr:nvSpPr>
      <xdr:spPr>
        <a:xfrm>
          <a:off x="3924300" y="22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85,888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65494</xdr:rowOff>
    </xdr:from>
    <xdr:to>
      <xdr:col>3</xdr:col>
      <xdr:colOff>257175</xdr:colOff>
      <xdr:row>13</xdr:row>
      <xdr:rowOff>167094</xdr:rowOff>
    </xdr:to>
    <xdr:sp macro="" textlink="">
      <xdr:nvSpPr>
        <xdr:cNvPr id="75" name="円/楕円 74"/>
        <xdr:cNvSpPr/>
      </xdr:nvSpPr>
      <xdr:spPr bwMode="auto">
        <a:xfrm>
          <a:off x="3556000" y="234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5821</xdr:rowOff>
    </xdr:from>
    <xdr:ext cx="762000" cy="259045"/>
    <xdr:sp macro="" textlink="">
      <xdr:nvSpPr>
        <xdr:cNvPr id="76" name="テキスト ボックス 75"/>
        <xdr:cNvSpPr txBox="1"/>
      </xdr:nvSpPr>
      <xdr:spPr>
        <a:xfrm>
          <a:off x="3225800" y="211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90,531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127330</xdr:rowOff>
    </xdr:from>
    <xdr:to>
      <xdr:col>2</xdr:col>
      <xdr:colOff>692150</xdr:colOff>
      <xdr:row>13</xdr:row>
      <xdr:rowOff>57480</xdr:rowOff>
    </xdr:to>
    <xdr:sp macro="" textlink="">
      <xdr:nvSpPr>
        <xdr:cNvPr id="77" name="円/楕円 76"/>
        <xdr:cNvSpPr/>
      </xdr:nvSpPr>
      <xdr:spPr bwMode="auto">
        <a:xfrm>
          <a:off x="2857500" y="223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67657</xdr:rowOff>
    </xdr:from>
    <xdr:ext cx="762000" cy="259045"/>
    <xdr:sp macro="" textlink="">
      <xdr:nvSpPr>
        <xdr:cNvPr id="78" name="テキスト ボックス 77"/>
        <xdr:cNvSpPr txBox="1"/>
      </xdr:nvSpPr>
      <xdr:spPr>
        <a:xfrm>
          <a:off x="2527300" y="200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167279</xdr:rowOff>
    </xdr:from>
    <xdr:to>
      <xdr:col>4</xdr:col>
      <xdr:colOff>1117600</xdr:colOff>
      <xdr:row>37</xdr:row>
      <xdr:rowOff>157495</xdr:rowOff>
    </xdr:to>
    <xdr:cxnSp macro="">
      <xdr:nvCxnSpPr>
        <xdr:cNvPr id="105" name="直線コネクタ 104"/>
        <xdr:cNvCxnSpPr/>
      </xdr:nvCxnSpPr>
      <xdr:spPr bwMode="auto">
        <a:xfrm flipV="1">
          <a:off x="5651500" y="6091829"/>
          <a:ext cx="0" cy="1190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167672</xdr:rowOff>
    </xdr:from>
    <xdr:ext cx="762000" cy="259045"/>
    <xdr:sp macro="" textlink="">
      <xdr:nvSpPr>
        <xdr:cNvPr id="106" name="人口1人当たり決算額の推移最小値テキスト445"/>
        <xdr:cNvSpPr txBox="1"/>
      </xdr:nvSpPr>
      <xdr:spPr>
        <a:xfrm>
          <a:off x="5740400" y="72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157495</xdr:rowOff>
    </xdr:from>
    <xdr:to>
      <xdr:col>5</xdr:col>
      <xdr:colOff>73025</xdr:colOff>
      <xdr:row>37</xdr:row>
      <xdr:rowOff>157495</xdr:rowOff>
    </xdr:to>
    <xdr:cxnSp macro="">
      <xdr:nvCxnSpPr>
        <xdr:cNvPr id="107" name="直線コネクタ 106"/>
        <xdr:cNvCxnSpPr/>
      </xdr:nvCxnSpPr>
      <xdr:spPr bwMode="auto">
        <a:xfrm>
          <a:off x="5562600" y="7282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82206</xdr:rowOff>
    </xdr:from>
    <xdr:ext cx="762000" cy="259045"/>
    <xdr:sp macro="" textlink="">
      <xdr:nvSpPr>
        <xdr:cNvPr id="108" name="人口1人当たり決算額の推移最大値テキスト445"/>
        <xdr:cNvSpPr txBox="1"/>
      </xdr:nvSpPr>
      <xdr:spPr>
        <a:xfrm>
          <a:off x="5740400" y="5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33</xdr:row>
      <xdr:rowOff>167279</xdr:rowOff>
    </xdr:from>
    <xdr:to>
      <xdr:col>5</xdr:col>
      <xdr:colOff>73025</xdr:colOff>
      <xdr:row>33</xdr:row>
      <xdr:rowOff>167279</xdr:rowOff>
    </xdr:to>
    <xdr:cxnSp macro="">
      <xdr:nvCxnSpPr>
        <xdr:cNvPr id="109" name="直線コネクタ 108"/>
        <xdr:cNvCxnSpPr/>
      </xdr:nvCxnSpPr>
      <xdr:spPr bwMode="auto">
        <a:xfrm>
          <a:off x="5562600" y="6091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157495</xdr:rowOff>
    </xdr:from>
    <xdr:to>
      <xdr:col>4</xdr:col>
      <xdr:colOff>1117600</xdr:colOff>
      <xdr:row>37</xdr:row>
      <xdr:rowOff>218440</xdr:rowOff>
    </xdr:to>
    <xdr:cxnSp macro="">
      <xdr:nvCxnSpPr>
        <xdr:cNvPr id="110" name="直線コネクタ 109"/>
        <xdr:cNvCxnSpPr/>
      </xdr:nvCxnSpPr>
      <xdr:spPr bwMode="auto">
        <a:xfrm flipV="1">
          <a:off x="5003800" y="7282195"/>
          <a:ext cx="647700" cy="60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179915</xdr:rowOff>
    </xdr:from>
    <xdr:ext cx="762000" cy="259045"/>
    <xdr:sp macro="" textlink="">
      <xdr:nvSpPr>
        <xdr:cNvPr id="111" name="人口1人当たり決算額の推移平均値テキスト445"/>
        <xdr:cNvSpPr txBox="1"/>
      </xdr:nvSpPr>
      <xdr:spPr>
        <a:xfrm>
          <a:off x="5740400" y="6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334838</xdr:rowOff>
    </xdr:from>
    <xdr:to>
      <xdr:col>5</xdr:col>
      <xdr:colOff>34925</xdr:colOff>
      <xdr:row>35</xdr:row>
      <xdr:rowOff>93538</xdr:rowOff>
    </xdr:to>
    <xdr:sp macro="" textlink="">
      <xdr:nvSpPr>
        <xdr:cNvPr id="112" name="フローチャート : 判断 111"/>
        <xdr:cNvSpPr/>
      </xdr:nvSpPr>
      <xdr:spPr bwMode="auto">
        <a:xfrm>
          <a:off x="5600700" y="6602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129103</xdr:rowOff>
    </xdr:from>
    <xdr:to>
      <xdr:col>4</xdr:col>
      <xdr:colOff>469900</xdr:colOff>
      <xdr:row>37</xdr:row>
      <xdr:rowOff>218440</xdr:rowOff>
    </xdr:to>
    <xdr:cxnSp macro="">
      <xdr:nvCxnSpPr>
        <xdr:cNvPr id="113" name="直線コネクタ 112"/>
        <xdr:cNvCxnSpPr/>
      </xdr:nvCxnSpPr>
      <xdr:spPr bwMode="auto">
        <a:xfrm>
          <a:off x="4305300" y="7082353"/>
          <a:ext cx="698500" cy="26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53523</xdr:rowOff>
    </xdr:from>
    <xdr:to>
      <xdr:col>4</xdr:col>
      <xdr:colOff>520700</xdr:colOff>
      <xdr:row>35</xdr:row>
      <xdr:rowOff>155123</xdr:rowOff>
    </xdr:to>
    <xdr:sp macro="" textlink="">
      <xdr:nvSpPr>
        <xdr:cNvPr id="114" name="フローチャート : 判断 113"/>
        <xdr:cNvSpPr/>
      </xdr:nvSpPr>
      <xdr:spPr bwMode="auto">
        <a:xfrm>
          <a:off x="49530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165300</xdr:rowOff>
    </xdr:from>
    <xdr:ext cx="736600" cy="259045"/>
    <xdr:sp macro="" textlink="">
      <xdr:nvSpPr>
        <xdr:cNvPr id="115" name="テキスト ボックス 114"/>
        <xdr:cNvSpPr txBox="1"/>
      </xdr:nvSpPr>
      <xdr:spPr>
        <a:xfrm>
          <a:off x="4622800" y="643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73096</xdr:rowOff>
    </xdr:from>
    <xdr:to>
      <xdr:col>3</xdr:col>
      <xdr:colOff>904875</xdr:colOff>
      <xdr:row>36</xdr:row>
      <xdr:rowOff>129103</xdr:rowOff>
    </xdr:to>
    <xdr:cxnSp macro="">
      <xdr:nvCxnSpPr>
        <xdr:cNvPr id="116" name="直線コネクタ 115"/>
        <xdr:cNvCxnSpPr/>
      </xdr:nvCxnSpPr>
      <xdr:spPr bwMode="auto">
        <a:xfrm>
          <a:off x="3606800" y="7026346"/>
          <a:ext cx="6985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271653</xdr:rowOff>
    </xdr:from>
    <xdr:to>
      <xdr:col>3</xdr:col>
      <xdr:colOff>955675</xdr:colOff>
      <xdr:row>35</xdr:row>
      <xdr:rowOff>30353</xdr:rowOff>
    </xdr:to>
    <xdr:sp macro="" textlink="">
      <xdr:nvSpPr>
        <xdr:cNvPr id="117" name="フローチャート : 判断 116"/>
        <xdr:cNvSpPr/>
      </xdr:nvSpPr>
      <xdr:spPr bwMode="auto">
        <a:xfrm>
          <a:off x="4254500" y="6539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40530</xdr:rowOff>
    </xdr:from>
    <xdr:ext cx="762000" cy="259045"/>
    <xdr:sp macro="" textlink="">
      <xdr:nvSpPr>
        <xdr:cNvPr id="118" name="テキスト ボックス 117"/>
        <xdr:cNvSpPr txBox="1"/>
      </xdr:nvSpPr>
      <xdr:spPr>
        <a:xfrm>
          <a:off x="3924300" y="630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33411</xdr:rowOff>
    </xdr:from>
    <xdr:to>
      <xdr:col>3</xdr:col>
      <xdr:colOff>206375</xdr:colOff>
      <xdr:row>36</xdr:row>
      <xdr:rowOff>73096</xdr:rowOff>
    </xdr:to>
    <xdr:cxnSp macro="">
      <xdr:nvCxnSpPr>
        <xdr:cNvPr id="119" name="直線コネクタ 118"/>
        <xdr:cNvCxnSpPr/>
      </xdr:nvCxnSpPr>
      <xdr:spPr bwMode="auto">
        <a:xfrm>
          <a:off x="2908300" y="6986661"/>
          <a:ext cx="698500" cy="3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206228</xdr:rowOff>
    </xdr:from>
    <xdr:to>
      <xdr:col>3</xdr:col>
      <xdr:colOff>257175</xdr:colOff>
      <xdr:row>34</xdr:row>
      <xdr:rowOff>307828</xdr:rowOff>
    </xdr:to>
    <xdr:sp macro="" textlink="">
      <xdr:nvSpPr>
        <xdr:cNvPr id="120" name="フローチャート : 判断 119"/>
        <xdr:cNvSpPr/>
      </xdr:nvSpPr>
      <xdr:spPr bwMode="auto">
        <a:xfrm>
          <a:off x="3556000" y="647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318005</xdr:rowOff>
    </xdr:from>
    <xdr:ext cx="762000" cy="259045"/>
    <xdr:sp macro="" textlink="">
      <xdr:nvSpPr>
        <xdr:cNvPr id="121" name="テキスト ボックス 120"/>
        <xdr:cNvSpPr txBox="1"/>
      </xdr:nvSpPr>
      <xdr:spPr>
        <a:xfrm>
          <a:off x="3225800" y="624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92294</xdr:rowOff>
    </xdr:from>
    <xdr:to>
      <xdr:col>2</xdr:col>
      <xdr:colOff>692150</xdr:colOff>
      <xdr:row>34</xdr:row>
      <xdr:rowOff>193894</xdr:rowOff>
    </xdr:to>
    <xdr:sp macro="" textlink="">
      <xdr:nvSpPr>
        <xdr:cNvPr id="122" name="フローチャート : 判断 121"/>
        <xdr:cNvSpPr/>
      </xdr:nvSpPr>
      <xdr:spPr bwMode="auto">
        <a:xfrm>
          <a:off x="2857500" y="635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204071</xdr:rowOff>
    </xdr:from>
    <xdr:ext cx="762000" cy="259045"/>
    <xdr:sp macro="" textlink="">
      <xdr:nvSpPr>
        <xdr:cNvPr id="123" name="テキスト ボックス 122"/>
        <xdr:cNvSpPr txBox="1"/>
      </xdr:nvSpPr>
      <xdr:spPr>
        <a:xfrm>
          <a:off x="2527300" y="61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106695</xdr:rowOff>
    </xdr:from>
    <xdr:to>
      <xdr:col>5</xdr:col>
      <xdr:colOff>34925</xdr:colOff>
      <xdr:row>37</xdr:row>
      <xdr:rowOff>208295</xdr:rowOff>
    </xdr:to>
    <xdr:sp macro="" textlink="">
      <xdr:nvSpPr>
        <xdr:cNvPr id="129" name="円/楕円 128"/>
        <xdr:cNvSpPr/>
      </xdr:nvSpPr>
      <xdr:spPr bwMode="auto">
        <a:xfrm>
          <a:off x="5600700" y="723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15272</xdr:rowOff>
    </xdr:from>
    <xdr:ext cx="762000" cy="259045"/>
    <xdr:sp macro="" textlink="">
      <xdr:nvSpPr>
        <xdr:cNvPr id="130" name="人口1人当たり決算額の推移該当値テキスト445"/>
        <xdr:cNvSpPr txBox="1"/>
      </xdr:nvSpPr>
      <xdr:spPr>
        <a:xfrm>
          <a:off x="5740400" y="713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167640</xdr:rowOff>
    </xdr:from>
    <xdr:to>
      <xdr:col>4</xdr:col>
      <xdr:colOff>520700</xdr:colOff>
      <xdr:row>37</xdr:row>
      <xdr:rowOff>269240</xdr:rowOff>
    </xdr:to>
    <xdr:sp macro="" textlink="">
      <xdr:nvSpPr>
        <xdr:cNvPr id="131" name="円/楕円 130"/>
        <xdr:cNvSpPr/>
      </xdr:nvSpPr>
      <xdr:spPr bwMode="auto">
        <a:xfrm>
          <a:off x="4953000" y="729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254017</xdr:rowOff>
    </xdr:from>
    <xdr:ext cx="736600" cy="259045"/>
    <xdr:sp macro="" textlink="">
      <xdr:nvSpPr>
        <xdr:cNvPr id="132" name="テキスト ボックス 131"/>
        <xdr:cNvSpPr txBox="1"/>
      </xdr:nvSpPr>
      <xdr:spPr>
        <a:xfrm>
          <a:off x="4622800" y="737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78303</xdr:rowOff>
    </xdr:from>
    <xdr:to>
      <xdr:col>3</xdr:col>
      <xdr:colOff>955675</xdr:colOff>
      <xdr:row>37</xdr:row>
      <xdr:rowOff>8453</xdr:rowOff>
    </xdr:to>
    <xdr:sp macro="" textlink="">
      <xdr:nvSpPr>
        <xdr:cNvPr id="133" name="円/楕円 132"/>
        <xdr:cNvSpPr/>
      </xdr:nvSpPr>
      <xdr:spPr bwMode="auto">
        <a:xfrm>
          <a:off x="4254500" y="703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164680</xdr:rowOff>
    </xdr:from>
    <xdr:ext cx="762000" cy="259045"/>
    <xdr:sp macro="" textlink="">
      <xdr:nvSpPr>
        <xdr:cNvPr id="134" name="テキスト ボックス 133"/>
        <xdr:cNvSpPr txBox="1"/>
      </xdr:nvSpPr>
      <xdr:spPr>
        <a:xfrm>
          <a:off x="3924300" y="711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22296</xdr:rowOff>
    </xdr:from>
    <xdr:to>
      <xdr:col>3</xdr:col>
      <xdr:colOff>257175</xdr:colOff>
      <xdr:row>36</xdr:row>
      <xdr:rowOff>123896</xdr:rowOff>
    </xdr:to>
    <xdr:sp macro="" textlink="">
      <xdr:nvSpPr>
        <xdr:cNvPr id="135" name="円/楕円 134"/>
        <xdr:cNvSpPr/>
      </xdr:nvSpPr>
      <xdr:spPr bwMode="auto">
        <a:xfrm>
          <a:off x="3556000" y="697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108673</xdr:rowOff>
    </xdr:from>
    <xdr:ext cx="762000" cy="259045"/>
    <xdr:sp macro="" textlink="">
      <xdr:nvSpPr>
        <xdr:cNvPr id="136" name="テキスト ボックス 135"/>
        <xdr:cNvSpPr txBox="1"/>
      </xdr:nvSpPr>
      <xdr:spPr>
        <a:xfrm>
          <a:off x="3225800" y="706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325511</xdr:rowOff>
    </xdr:from>
    <xdr:to>
      <xdr:col>2</xdr:col>
      <xdr:colOff>692150</xdr:colOff>
      <xdr:row>36</xdr:row>
      <xdr:rowOff>84211</xdr:rowOff>
    </xdr:to>
    <xdr:sp macro="" textlink="">
      <xdr:nvSpPr>
        <xdr:cNvPr id="137" name="円/楕円 136"/>
        <xdr:cNvSpPr/>
      </xdr:nvSpPr>
      <xdr:spPr bwMode="auto">
        <a:xfrm>
          <a:off x="2857500" y="6935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68988</xdr:rowOff>
    </xdr:from>
    <xdr:ext cx="762000" cy="259045"/>
    <xdr:sp macro="" textlink="">
      <xdr:nvSpPr>
        <xdr:cNvPr id="138" name="テキスト ボックス 137"/>
        <xdr:cNvSpPr txBox="1"/>
      </xdr:nvSpPr>
      <xdr:spPr>
        <a:xfrm>
          <a:off x="2527300" y="70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49,804
48,153
191.04
21,266,650
20,237,140
968,363
12,835,300
17,015,283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55477</xdr:rowOff>
    </xdr:from>
    <xdr:to>
      <xdr:col>6</xdr:col>
      <xdr:colOff>511175</xdr:colOff>
      <xdr:row>34</xdr:row>
      <xdr:rowOff>69520</xdr:rowOff>
    </xdr:to>
    <xdr:cxnSp macro="">
      <xdr:nvCxnSpPr>
        <xdr:cNvPr id="63" name="直線コネクタ 62"/>
        <xdr:cNvCxnSpPr/>
      </xdr:nvCxnSpPr>
      <xdr:spPr>
        <a:xfrm>
          <a:off x="3797300" y="5884777"/>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94955</xdr:rowOff>
    </xdr:from>
    <xdr:ext cx="534377" cy="259045"/>
    <xdr:sp macro="" textlink="">
      <xdr:nvSpPr>
        <xdr:cNvPr id="64" name="人件費平均値テキスト"/>
        <xdr:cNvSpPr txBox="1"/>
      </xdr:nvSpPr>
      <xdr:spPr>
        <a:xfrm>
          <a:off x="4686300" y="609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55477</xdr:rowOff>
    </xdr:from>
    <xdr:to>
      <xdr:col>5</xdr:col>
      <xdr:colOff>358775</xdr:colOff>
      <xdr:row>34</xdr:row>
      <xdr:rowOff>116546</xdr:rowOff>
    </xdr:to>
    <xdr:cxnSp macro="">
      <xdr:nvCxnSpPr>
        <xdr:cNvPr id="66" name="直線コネクタ 65"/>
        <xdr:cNvCxnSpPr/>
      </xdr:nvCxnSpPr>
      <xdr:spPr>
        <a:xfrm flipV="1">
          <a:off x="2908300" y="5884777"/>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127155</xdr:rowOff>
    </xdr:from>
    <xdr:ext cx="534377" cy="259045"/>
    <xdr:sp macro="" textlink="">
      <xdr:nvSpPr>
        <xdr:cNvPr id="68" name="テキスト ボックス 67"/>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163964</xdr:rowOff>
    </xdr:from>
    <xdr:to>
      <xdr:col>4</xdr:col>
      <xdr:colOff>155575</xdr:colOff>
      <xdr:row>34</xdr:row>
      <xdr:rowOff>116546</xdr:rowOff>
    </xdr:to>
    <xdr:cxnSp macro="">
      <xdr:nvCxnSpPr>
        <xdr:cNvPr id="69" name="直線コネクタ 68"/>
        <xdr:cNvCxnSpPr/>
      </xdr:nvCxnSpPr>
      <xdr:spPr>
        <a:xfrm>
          <a:off x="2019300" y="5821814"/>
          <a:ext cx="889000" cy="1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149688</xdr:rowOff>
    </xdr:from>
    <xdr:ext cx="534377" cy="259045"/>
    <xdr:sp macro="" textlink="">
      <xdr:nvSpPr>
        <xdr:cNvPr id="71" name="テキスト ボックス 70"/>
        <xdr:cNvSpPr txBox="1"/>
      </xdr:nvSpPr>
      <xdr:spPr>
        <a:xfrm>
          <a:off x="2641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163964</xdr:rowOff>
    </xdr:from>
    <xdr:to>
      <xdr:col>2</xdr:col>
      <xdr:colOff>638175</xdr:colOff>
      <xdr:row>34</xdr:row>
      <xdr:rowOff>60180</xdr:rowOff>
    </xdr:to>
    <xdr:cxnSp macro="">
      <xdr:nvCxnSpPr>
        <xdr:cNvPr id="72" name="直線コネクタ 71"/>
        <xdr:cNvCxnSpPr/>
      </xdr:nvCxnSpPr>
      <xdr:spPr>
        <a:xfrm flipV="1">
          <a:off x="1130300" y="582181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75099</xdr:rowOff>
    </xdr:from>
    <xdr:ext cx="534377" cy="259045"/>
    <xdr:sp macro="" textlink="">
      <xdr:nvSpPr>
        <xdr:cNvPr id="74" name="テキスト ボックス 73"/>
        <xdr:cNvSpPr txBox="1"/>
      </xdr:nvSpPr>
      <xdr:spPr>
        <a:xfrm>
          <a:off x="1752111" y="62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148872</xdr:rowOff>
    </xdr:from>
    <xdr:ext cx="534377" cy="259045"/>
    <xdr:sp macro="" textlink="">
      <xdr:nvSpPr>
        <xdr:cNvPr id="76" name="テキスト ボックス 75"/>
        <xdr:cNvSpPr txBox="1"/>
      </xdr:nvSpPr>
      <xdr:spPr>
        <a:xfrm>
          <a:off x="863111" y="61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18720</xdr:rowOff>
    </xdr:from>
    <xdr:to>
      <xdr:col>6</xdr:col>
      <xdr:colOff>561975</xdr:colOff>
      <xdr:row>34</xdr:row>
      <xdr:rowOff>120320</xdr:rowOff>
    </xdr:to>
    <xdr:sp macro="" textlink="">
      <xdr:nvSpPr>
        <xdr:cNvPr id="82" name="円/楕円 81"/>
        <xdr:cNvSpPr/>
      </xdr:nvSpPr>
      <xdr:spPr>
        <a:xfrm>
          <a:off x="4584700" y="58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41597</xdr:rowOff>
    </xdr:from>
    <xdr:ext cx="534377" cy="259045"/>
    <xdr:sp macro="" textlink="">
      <xdr:nvSpPr>
        <xdr:cNvPr id="83" name="人件費該当値テキスト"/>
        <xdr:cNvSpPr txBox="1"/>
      </xdr:nvSpPr>
      <xdr:spPr>
        <a:xfrm>
          <a:off x="4686300" y="56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77,149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4677</xdr:rowOff>
    </xdr:from>
    <xdr:to>
      <xdr:col>5</xdr:col>
      <xdr:colOff>409575</xdr:colOff>
      <xdr:row>34</xdr:row>
      <xdr:rowOff>106277</xdr:rowOff>
    </xdr:to>
    <xdr:sp macro="" textlink="">
      <xdr:nvSpPr>
        <xdr:cNvPr id="84" name="円/楕円 83"/>
        <xdr:cNvSpPr/>
      </xdr:nvSpPr>
      <xdr:spPr>
        <a:xfrm>
          <a:off x="3746500" y="58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122804</xdr:rowOff>
    </xdr:from>
    <xdr:ext cx="534377" cy="259045"/>
    <xdr:sp macro="" textlink="">
      <xdr:nvSpPr>
        <xdr:cNvPr id="85" name="テキスト ボックス 84"/>
        <xdr:cNvSpPr txBox="1"/>
      </xdr:nvSpPr>
      <xdr:spPr>
        <a:xfrm>
          <a:off x="3530111" y="56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65746</xdr:rowOff>
    </xdr:from>
    <xdr:to>
      <xdr:col>4</xdr:col>
      <xdr:colOff>206375</xdr:colOff>
      <xdr:row>34</xdr:row>
      <xdr:rowOff>167346</xdr:rowOff>
    </xdr:to>
    <xdr:sp macro="" textlink="">
      <xdr:nvSpPr>
        <xdr:cNvPr id="86" name="円/楕円 85"/>
        <xdr:cNvSpPr/>
      </xdr:nvSpPr>
      <xdr:spPr>
        <a:xfrm>
          <a:off x="2857500" y="58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12423</xdr:rowOff>
    </xdr:from>
    <xdr:ext cx="534377" cy="259045"/>
    <xdr:sp macro="" textlink="">
      <xdr:nvSpPr>
        <xdr:cNvPr id="87" name="テキスト ボックス 86"/>
        <xdr:cNvSpPr txBox="1"/>
      </xdr:nvSpPr>
      <xdr:spPr>
        <a:xfrm>
          <a:off x="2641111" y="56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113164</xdr:rowOff>
    </xdr:from>
    <xdr:to>
      <xdr:col>3</xdr:col>
      <xdr:colOff>3175</xdr:colOff>
      <xdr:row>34</xdr:row>
      <xdr:rowOff>43314</xdr:rowOff>
    </xdr:to>
    <xdr:sp macro="" textlink="">
      <xdr:nvSpPr>
        <xdr:cNvPr id="88" name="円/楕円 87"/>
        <xdr:cNvSpPr/>
      </xdr:nvSpPr>
      <xdr:spPr>
        <a:xfrm>
          <a:off x="1968500" y="57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59841</xdr:rowOff>
    </xdr:from>
    <xdr:ext cx="534377" cy="259045"/>
    <xdr:sp macro="" textlink="">
      <xdr:nvSpPr>
        <xdr:cNvPr id="89" name="テキスト ボックス 88"/>
        <xdr:cNvSpPr txBox="1"/>
      </xdr:nvSpPr>
      <xdr:spPr>
        <a:xfrm>
          <a:off x="1752111" y="554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9380</xdr:rowOff>
    </xdr:from>
    <xdr:to>
      <xdr:col>1</xdr:col>
      <xdr:colOff>485775</xdr:colOff>
      <xdr:row>34</xdr:row>
      <xdr:rowOff>110980</xdr:rowOff>
    </xdr:to>
    <xdr:sp macro="" textlink="">
      <xdr:nvSpPr>
        <xdr:cNvPr id="90" name="円/楕円 89"/>
        <xdr:cNvSpPr/>
      </xdr:nvSpPr>
      <xdr:spPr>
        <a:xfrm>
          <a:off x="1079500" y="5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127507</xdr:rowOff>
    </xdr:from>
    <xdr:ext cx="534377" cy="259045"/>
    <xdr:sp macro="" textlink="">
      <xdr:nvSpPr>
        <xdr:cNvPr id="91" name="テキスト ボックス 90"/>
        <xdr:cNvSpPr txBox="1"/>
      </xdr:nvSpPr>
      <xdr:spPr>
        <a:xfrm>
          <a:off x="863111" y="56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122742</xdr:rowOff>
    </xdr:from>
    <xdr:to>
      <xdr:col>6</xdr:col>
      <xdr:colOff>511175</xdr:colOff>
      <xdr:row>56</xdr:row>
      <xdr:rowOff>127726</xdr:rowOff>
    </xdr:to>
    <xdr:cxnSp macro="">
      <xdr:nvCxnSpPr>
        <xdr:cNvPr id="118" name="直線コネクタ 117"/>
        <xdr:cNvCxnSpPr/>
      </xdr:nvCxnSpPr>
      <xdr:spPr>
        <a:xfrm flipV="1">
          <a:off x="3797300" y="9723942"/>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127726</xdr:rowOff>
    </xdr:from>
    <xdr:to>
      <xdr:col>5</xdr:col>
      <xdr:colOff>358775</xdr:colOff>
      <xdr:row>56</xdr:row>
      <xdr:rowOff>135105</xdr:rowOff>
    </xdr:to>
    <xdr:cxnSp macro="">
      <xdr:nvCxnSpPr>
        <xdr:cNvPr id="121" name="直線コネクタ 120"/>
        <xdr:cNvCxnSpPr/>
      </xdr:nvCxnSpPr>
      <xdr:spPr>
        <a:xfrm flipV="1">
          <a:off x="2908300" y="9728926"/>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38478</xdr:rowOff>
    </xdr:from>
    <xdr:ext cx="534377" cy="259045"/>
    <xdr:sp macro="" textlink="">
      <xdr:nvSpPr>
        <xdr:cNvPr id="123" name="テキスト ボックス 122"/>
        <xdr:cNvSpPr txBox="1"/>
      </xdr:nvSpPr>
      <xdr:spPr>
        <a:xfrm>
          <a:off x="3530111" y="98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114083</xdr:rowOff>
    </xdr:from>
    <xdr:to>
      <xdr:col>4</xdr:col>
      <xdr:colOff>155575</xdr:colOff>
      <xdr:row>56</xdr:row>
      <xdr:rowOff>135105</xdr:rowOff>
    </xdr:to>
    <xdr:cxnSp macro="">
      <xdr:nvCxnSpPr>
        <xdr:cNvPr id="124" name="直線コネクタ 123"/>
        <xdr:cNvCxnSpPr/>
      </xdr:nvCxnSpPr>
      <xdr:spPr>
        <a:xfrm>
          <a:off x="2019300" y="9715283"/>
          <a:ext cx="8890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37302</xdr:rowOff>
    </xdr:from>
    <xdr:ext cx="534377" cy="259045"/>
    <xdr:sp macro="" textlink="">
      <xdr:nvSpPr>
        <xdr:cNvPr id="126" name="テキスト ボックス 125"/>
        <xdr:cNvSpPr txBox="1"/>
      </xdr:nvSpPr>
      <xdr:spPr>
        <a:xfrm>
          <a:off x="2641111" y="98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111669</xdr:rowOff>
    </xdr:from>
    <xdr:to>
      <xdr:col>2</xdr:col>
      <xdr:colOff>638175</xdr:colOff>
      <xdr:row>56</xdr:row>
      <xdr:rowOff>114083</xdr:rowOff>
    </xdr:to>
    <xdr:cxnSp macro="">
      <xdr:nvCxnSpPr>
        <xdr:cNvPr id="127" name="直線コネクタ 126"/>
        <xdr:cNvCxnSpPr/>
      </xdr:nvCxnSpPr>
      <xdr:spPr>
        <a:xfrm>
          <a:off x="1130300" y="9712869"/>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64099</xdr:rowOff>
    </xdr:from>
    <xdr:ext cx="534377" cy="259045"/>
    <xdr:sp macro="" textlink="">
      <xdr:nvSpPr>
        <xdr:cNvPr id="129" name="テキスト ボックス 128"/>
        <xdr:cNvSpPr txBox="1"/>
      </xdr:nvSpPr>
      <xdr:spPr>
        <a:xfrm>
          <a:off x="1752111" y="98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85254</xdr:rowOff>
    </xdr:from>
    <xdr:ext cx="534377" cy="259045"/>
    <xdr:sp macro="" textlink="">
      <xdr:nvSpPr>
        <xdr:cNvPr id="131" name="テキスト ボックス 130"/>
        <xdr:cNvSpPr txBox="1"/>
      </xdr:nvSpPr>
      <xdr:spPr>
        <a:xfrm>
          <a:off x="863111" y="98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71942</xdr:rowOff>
    </xdr:from>
    <xdr:to>
      <xdr:col>6</xdr:col>
      <xdr:colOff>561975</xdr:colOff>
      <xdr:row>57</xdr:row>
      <xdr:rowOff>2092</xdr:rowOff>
    </xdr:to>
    <xdr:sp macro="" textlink="">
      <xdr:nvSpPr>
        <xdr:cNvPr id="137" name="円/楕円 136"/>
        <xdr:cNvSpPr/>
      </xdr:nvSpPr>
      <xdr:spPr>
        <a:xfrm>
          <a:off x="4584700" y="96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50369</xdr:rowOff>
    </xdr:from>
    <xdr:ext cx="534377" cy="259045"/>
    <xdr:sp macro="" textlink="">
      <xdr:nvSpPr>
        <xdr:cNvPr id="138" name="物件費該当値テキスト"/>
        <xdr:cNvSpPr txBox="1"/>
      </xdr:nvSpPr>
      <xdr:spPr>
        <a:xfrm>
          <a:off x="4686300" y="965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76926</xdr:rowOff>
    </xdr:from>
    <xdr:to>
      <xdr:col>5</xdr:col>
      <xdr:colOff>409575</xdr:colOff>
      <xdr:row>57</xdr:row>
      <xdr:rowOff>7076</xdr:rowOff>
    </xdr:to>
    <xdr:sp macro="" textlink="">
      <xdr:nvSpPr>
        <xdr:cNvPr id="139" name="円/楕円 138"/>
        <xdr:cNvSpPr/>
      </xdr:nvSpPr>
      <xdr:spPr>
        <a:xfrm>
          <a:off x="3746500" y="96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23603</xdr:rowOff>
    </xdr:from>
    <xdr:ext cx="534377" cy="259045"/>
    <xdr:sp macro="" textlink="">
      <xdr:nvSpPr>
        <xdr:cNvPr id="140" name="テキスト ボックス 139"/>
        <xdr:cNvSpPr txBox="1"/>
      </xdr:nvSpPr>
      <xdr:spPr>
        <a:xfrm>
          <a:off x="3530111" y="94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84305</xdr:rowOff>
    </xdr:from>
    <xdr:to>
      <xdr:col>4</xdr:col>
      <xdr:colOff>206375</xdr:colOff>
      <xdr:row>57</xdr:row>
      <xdr:rowOff>14455</xdr:rowOff>
    </xdr:to>
    <xdr:sp macro="" textlink="">
      <xdr:nvSpPr>
        <xdr:cNvPr id="141" name="円/楕円 140"/>
        <xdr:cNvSpPr/>
      </xdr:nvSpPr>
      <xdr:spPr>
        <a:xfrm>
          <a:off x="2857500" y="96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30982</xdr:rowOff>
    </xdr:from>
    <xdr:ext cx="534377" cy="259045"/>
    <xdr:sp macro="" textlink="">
      <xdr:nvSpPr>
        <xdr:cNvPr id="142" name="テキスト ボックス 141"/>
        <xdr:cNvSpPr txBox="1"/>
      </xdr:nvSpPr>
      <xdr:spPr>
        <a:xfrm>
          <a:off x="2641111" y="946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63283</xdr:rowOff>
    </xdr:from>
    <xdr:to>
      <xdr:col>3</xdr:col>
      <xdr:colOff>3175</xdr:colOff>
      <xdr:row>56</xdr:row>
      <xdr:rowOff>164883</xdr:rowOff>
    </xdr:to>
    <xdr:sp macro="" textlink="">
      <xdr:nvSpPr>
        <xdr:cNvPr id="143" name="円/楕円 142"/>
        <xdr:cNvSpPr/>
      </xdr:nvSpPr>
      <xdr:spPr>
        <a:xfrm>
          <a:off x="1968500" y="96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9960</xdr:rowOff>
    </xdr:from>
    <xdr:ext cx="534377" cy="259045"/>
    <xdr:sp macro="" textlink="">
      <xdr:nvSpPr>
        <xdr:cNvPr id="144" name="テキスト ボックス 143"/>
        <xdr:cNvSpPr txBox="1"/>
      </xdr:nvSpPr>
      <xdr:spPr>
        <a:xfrm>
          <a:off x="1752111" y="94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60869</xdr:rowOff>
    </xdr:from>
    <xdr:to>
      <xdr:col>1</xdr:col>
      <xdr:colOff>485775</xdr:colOff>
      <xdr:row>56</xdr:row>
      <xdr:rowOff>162469</xdr:rowOff>
    </xdr:to>
    <xdr:sp macro="" textlink="">
      <xdr:nvSpPr>
        <xdr:cNvPr id="145" name="円/楕円 144"/>
        <xdr:cNvSpPr/>
      </xdr:nvSpPr>
      <xdr:spPr>
        <a:xfrm>
          <a:off x="1079500" y="96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7546</xdr:rowOff>
    </xdr:from>
    <xdr:ext cx="534377" cy="259045"/>
    <xdr:sp macro="" textlink="">
      <xdr:nvSpPr>
        <xdr:cNvPr id="146" name="テキスト ボックス 145"/>
        <xdr:cNvSpPr txBox="1"/>
      </xdr:nvSpPr>
      <xdr:spPr>
        <a:xfrm>
          <a:off x="863111" y="94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168873</xdr:rowOff>
    </xdr:from>
    <xdr:to>
      <xdr:col>6</xdr:col>
      <xdr:colOff>510540</xdr:colOff>
      <xdr:row>78</xdr:row>
      <xdr:rowOff>74930</xdr:rowOff>
    </xdr:to>
    <xdr:cxnSp macro="">
      <xdr:nvCxnSpPr>
        <xdr:cNvPr id="172" name="直線コネクタ 171"/>
        <xdr:cNvCxnSpPr/>
      </xdr:nvCxnSpPr>
      <xdr:spPr>
        <a:xfrm flipV="1">
          <a:off x="4633595" y="12341823"/>
          <a:ext cx="1270" cy="110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78757</xdr:rowOff>
    </xdr:from>
    <xdr:ext cx="469744" cy="259045"/>
    <xdr:sp macro="" textlink="">
      <xdr:nvSpPr>
        <xdr:cNvPr id="173" name="維持補修費最小値テキスト"/>
        <xdr:cNvSpPr txBox="1"/>
      </xdr:nvSpPr>
      <xdr:spPr>
        <a:xfrm>
          <a:off x="4686300"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78</xdr:row>
      <xdr:rowOff>74930</xdr:rowOff>
    </xdr:from>
    <xdr:to>
      <xdr:col>6</xdr:col>
      <xdr:colOff>600075</xdr:colOff>
      <xdr:row>78</xdr:row>
      <xdr:rowOff>74930</xdr:rowOff>
    </xdr:to>
    <xdr:cxnSp macro="">
      <xdr:nvCxnSpPr>
        <xdr:cNvPr id="174" name="直線コネクタ 173"/>
        <xdr:cNvCxnSpPr/>
      </xdr:nvCxnSpPr>
      <xdr:spPr>
        <a:xfrm>
          <a:off x="4546600" y="1344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115550</xdr:rowOff>
    </xdr:from>
    <xdr:ext cx="534377" cy="259045"/>
    <xdr:sp macro="" textlink="">
      <xdr:nvSpPr>
        <xdr:cNvPr id="175" name="維持補修費最大値テキスト"/>
        <xdr:cNvSpPr txBox="1"/>
      </xdr:nvSpPr>
      <xdr:spPr>
        <a:xfrm>
          <a:off x="4686300" y="1211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71</xdr:row>
      <xdr:rowOff>168873</xdr:rowOff>
    </xdr:from>
    <xdr:to>
      <xdr:col>6</xdr:col>
      <xdr:colOff>600075</xdr:colOff>
      <xdr:row>71</xdr:row>
      <xdr:rowOff>168873</xdr:rowOff>
    </xdr:to>
    <xdr:cxnSp macro="">
      <xdr:nvCxnSpPr>
        <xdr:cNvPr id="176" name="直線コネクタ 175"/>
        <xdr:cNvCxnSpPr/>
      </xdr:nvCxnSpPr>
      <xdr:spPr>
        <a:xfrm>
          <a:off x="4546600" y="1234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168873</xdr:rowOff>
    </xdr:from>
    <xdr:to>
      <xdr:col>6</xdr:col>
      <xdr:colOff>511175</xdr:colOff>
      <xdr:row>73</xdr:row>
      <xdr:rowOff>104104</xdr:rowOff>
    </xdr:to>
    <xdr:cxnSp macro="">
      <xdr:nvCxnSpPr>
        <xdr:cNvPr id="177" name="直線コネクタ 176"/>
        <xdr:cNvCxnSpPr/>
      </xdr:nvCxnSpPr>
      <xdr:spPr>
        <a:xfrm flipV="1">
          <a:off x="3797300" y="12341823"/>
          <a:ext cx="8382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106189</xdr:rowOff>
    </xdr:from>
    <xdr:ext cx="469744" cy="259045"/>
    <xdr:sp macro="" textlink="">
      <xdr:nvSpPr>
        <xdr:cNvPr id="178" name="維持補修費平均値テキスト"/>
        <xdr:cNvSpPr txBox="1"/>
      </xdr:nvSpPr>
      <xdr:spPr>
        <a:xfrm>
          <a:off x="4686300" y="1296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127762</xdr:rowOff>
    </xdr:from>
    <xdr:to>
      <xdr:col>6</xdr:col>
      <xdr:colOff>561975</xdr:colOff>
      <xdr:row>76</xdr:row>
      <xdr:rowOff>57913</xdr:rowOff>
    </xdr:to>
    <xdr:sp macro="" textlink="">
      <xdr:nvSpPr>
        <xdr:cNvPr id="179" name="フローチャート : 判断 178"/>
        <xdr:cNvSpPr/>
      </xdr:nvSpPr>
      <xdr:spPr>
        <a:xfrm>
          <a:off x="45847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34217</xdr:rowOff>
    </xdr:from>
    <xdr:to>
      <xdr:col>5</xdr:col>
      <xdr:colOff>358775</xdr:colOff>
      <xdr:row>73</xdr:row>
      <xdr:rowOff>104104</xdr:rowOff>
    </xdr:to>
    <xdr:cxnSp macro="">
      <xdr:nvCxnSpPr>
        <xdr:cNvPr id="180" name="直線コネクタ 179"/>
        <xdr:cNvCxnSpPr/>
      </xdr:nvCxnSpPr>
      <xdr:spPr>
        <a:xfrm>
          <a:off x="2908300" y="12550067"/>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162488</xdr:rowOff>
    </xdr:from>
    <xdr:to>
      <xdr:col>5</xdr:col>
      <xdr:colOff>409575</xdr:colOff>
      <xdr:row>76</xdr:row>
      <xdr:rowOff>92638</xdr:rowOff>
    </xdr:to>
    <xdr:sp macro="" textlink="">
      <xdr:nvSpPr>
        <xdr:cNvPr id="181" name="フローチャート : 判断 180"/>
        <xdr:cNvSpPr/>
      </xdr:nvSpPr>
      <xdr:spPr>
        <a:xfrm>
          <a:off x="3746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83765</xdr:rowOff>
    </xdr:from>
    <xdr:ext cx="469744" cy="259045"/>
    <xdr:sp macro="" textlink="">
      <xdr:nvSpPr>
        <xdr:cNvPr id="182" name="テキスト ボックス 181"/>
        <xdr:cNvSpPr txBox="1"/>
      </xdr:nvSpPr>
      <xdr:spPr>
        <a:xfrm>
          <a:off x="3562427" y="131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89299</xdr:rowOff>
    </xdr:from>
    <xdr:to>
      <xdr:col>4</xdr:col>
      <xdr:colOff>155575</xdr:colOff>
      <xdr:row>73</xdr:row>
      <xdr:rowOff>34217</xdr:rowOff>
    </xdr:to>
    <xdr:cxnSp macro="">
      <xdr:nvCxnSpPr>
        <xdr:cNvPr id="183" name="直線コネクタ 182"/>
        <xdr:cNvCxnSpPr/>
      </xdr:nvCxnSpPr>
      <xdr:spPr>
        <a:xfrm>
          <a:off x="2019300" y="12433699"/>
          <a:ext cx="889000" cy="1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49168</xdr:rowOff>
    </xdr:from>
    <xdr:to>
      <xdr:col>4</xdr:col>
      <xdr:colOff>206375</xdr:colOff>
      <xdr:row>76</xdr:row>
      <xdr:rowOff>150768</xdr:rowOff>
    </xdr:to>
    <xdr:sp macro="" textlink="">
      <xdr:nvSpPr>
        <xdr:cNvPr id="184" name="フローチャート : 判断 183"/>
        <xdr:cNvSpPr/>
      </xdr:nvSpPr>
      <xdr:spPr>
        <a:xfrm>
          <a:off x="2857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141895</xdr:rowOff>
    </xdr:from>
    <xdr:ext cx="469744" cy="259045"/>
    <xdr:sp macro="" textlink="">
      <xdr:nvSpPr>
        <xdr:cNvPr id="185" name="テキスト ボックス 184"/>
        <xdr:cNvSpPr txBox="1"/>
      </xdr:nvSpPr>
      <xdr:spPr>
        <a:xfrm>
          <a:off x="2673427" y="131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150912</xdr:rowOff>
    </xdr:from>
    <xdr:to>
      <xdr:col>2</xdr:col>
      <xdr:colOff>638175</xdr:colOff>
      <xdr:row>72</xdr:row>
      <xdr:rowOff>89299</xdr:rowOff>
    </xdr:to>
    <xdr:cxnSp macro="">
      <xdr:nvCxnSpPr>
        <xdr:cNvPr id="186" name="直線コネクタ 185"/>
        <xdr:cNvCxnSpPr/>
      </xdr:nvCxnSpPr>
      <xdr:spPr>
        <a:xfrm>
          <a:off x="1130300" y="12152412"/>
          <a:ext cx="889000" cy="28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74313</xdr:rowOff>
    </xdr:from>
    <xdr:to>
      <xdr:col>3</xdr:col>
      <xdr:colOff>3175</xdr:colOff>
      <xdr:row>77</xdr:row>
      <xdr:rowOff>4463</xdr:rowOff>
    </xdr:to>
    <xdr:sp macro="" textlink="">
      <xdr:nvSpPr>
        <xdr:cNvPr id="187" name="フローチャート : 判断 186"/>
        <xdr:cNvSpPr/>
      </xdr:nvSpPr>
      <xdr:spPr>
        <a:xfrm>
          <a:off x="1968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167040</xdr:rowOff>
    </xdr:from>
    <xdr:ext cx="469744" cy="259045"/>
    <xdr:sp macro="" textlink="">
      <xdr:nvSpPr>
        <xdr:cNvPr id="188" name="テキスト ボックス 187"/>
        <xdr:cNvSpPr txBox="1"/>
      </xdr:nvSpPr>
      <xdr:spPr>
        <a:xfrm>
          <a:off x="1784427" y="131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96194</xdr:rowOff>
    </xdr:from>
    <xdr:to>
      <xdr:col>1</xdr:col>
      <xdr:colOff>485775</xdr:colOff>
      <xdr:row>77</xdr:row>
      <xdr:rowOff>26344</xdr:rowOff>
    </xdr:to>
    <xdr:sp macro="" textlink="">
      <xdr:nvSpPr>
        <xdr:cNvPr id="189" name="フローチャート : 判断 188"/>
        <xdr:cNvSpPr/>
      </xdr:nvSpPr>
      <xdr:spPr>
        <a:xfrm>
          <a:off x="1079500" y="1312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17471</xdr:rowOff>
    </xdr:from>
    <xdr:ext cx="469744" cy="259045"/>
    <xdr:sp macro="" textlink="">
      <xdr:nvSpPr>
        <xdr:cNvPr id="190" name="テキスト ボックス 189"/>
        <xdr:cNvSpPr txBox="1"/>
      </xdr:nvSpPr>
      <xdr:spPr>
        <a:xfrm>
          <a:off x="895427" y="1321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118073</xdr:rowOff>
    </xdr:from>
    <xdr:to>
      <xdr:col>6</xdr:col>
      <xdr:colOff>561975</xdr:colOff>
      <xdr:row>72</xdr:row>
      <xdr:rowOff>48223</xdr:rowOff>
    </xdr:to>
    <xdr:sp macro="" textlink="">
      <xdr:nvSpPr>
        <xdr:cNvPr id="196" name="円/楕円 195"/>
        <xdr:cNvSpPr/>
      </xdr:nvSpPr>
      <xdr:spPr>
        <a:xfrm>
          <a:off x="4584700" y="122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71100</xdr:rowOff>
    </xdr:from>
    <xdr:ext cx="534377" cy="259045"/>
    <xdr:sp macro="" textlink="">
      <xdr:nvSpPr>
        <xdr:cNvPr id="197" name="維持補修費該当値テキスト"/>
        <xdr:cNvSpPr txBox="1"/>
      </xdr:nvSpPr>
      <xdr:spPr>
        <a:xfrm>
          <a:off x="4686300" y="122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53304</xdr:rowOff>
    </xdr:from>
    <xdr:to>
      <xdr:col>5</xdr:col>
      <xdr:colOff>409575</xdr:colOff>
      <xdr:row>73</xdr:row>
      <xdr:rowOff>154904</xdr:rowOff>
    </xdr:to>
    <xdr:sp macro="" textlink="">
      <xdr:nvSpPr>
        <xdr:cNvPr id="198" name="円/楕円 197"/>
        <xdr:cNvSpPr/>
      </xdr:nvSpPr>
      <xdr:spPr>
        <a:xfrm>
          <a:off x="3746500" y="125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171431</xdr:rowOff>
    </xdr:from>
    <xdr:ext cx="469744" cy="259045"/>
    <xdr:sp macro="" textlink="">
      <xdr:nvSpPr>
        <xdr:cNvPr id="199" name="テキスト ボックス 198"/>
        <xdr:cNvSpPr txBox="1"/>
      </xdr:nvSpPr>
      <xdr:spPr>
        <a:xfrm>
          <a:off x="3562427" y="1234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154867</xdr:rowOff>
    </xdr:from>
    <xdr:to>
      <xdr:col>4</xdr:col>
      <xdr:colOff>206375</xdr:colOff>
      <xdr:row>73</xdr:row>
      <xdr:rowOff>85017</xdr:rowOff>
    </xdr:to>
    <xdr:sp macro="" textlink="">
      <xdr:nvSpPr>
        <xdr:cNvPr id="200" name="円/楕円 199"/>
        <xdr:cNvSpPr/>
      </xdr:nvSpPr>
      <xdr:spPr>
        <a:xfrm>
          <a:off x="2857500" y="124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101544</xdr:rowOff>
    </xdr:from>
    <xdr:ext cx="534377" cy="259045"/>
    <xdr:sp macro="" textlink="">
      <xdr:nvSpPr>
        <xdr:cNvPr id="201" name="テキスト ボックス 200"/>
        <xdr:cNvSpPr txBox="1"/>
      </xdr:nvSpPr>
      <xdr:spPr>
        <a:xfrm>
          <a:off x="2641111" y="122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38499</xdr:rowOff>
    </xdr:from>
    <xdr:to>
      <xdr:col>3</xdr:col>
      <xdr:colOff>3175</xdr:colOff>
      <xdr:row>72</xdr:row>
      <xdr:rowOff>140099</xdr:rowOff>
    </xdr:to>
    <xdr:sp macro="" textlink="">
      <xdr:nvSpPr>
        <xdr:cNvPr id="202" name="円/楕円 201"/>
        <xdr:cNvSpPr/>
      </xdr:nvSpPr>
      <xdr:spPr>
        <a:xfrm>
          <a:off x="1968500" y="123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156626</xdr:rowOff>
    </xdr:from>
    <xdr:ext cx="534377" cy="259045"/>
    <xdr:sp macro="" textlink="">
      <xdr:nvSpPr>
        <xdr:cNvPr id="203" name="テキスト ボックス 202"/>
        <xdr:cNvSpPr txBox="1"/>
      </xdr:nvSpPr>
      <xdr:spPr>
        <a:xfrm>
          <a:off x="1752111" y="121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100112</xdr:rowOff>
    </xdr:from>
    <xdr:to>
      <xdr:col>1</xdr:col>
      <xdr:colOff>485775</xdr:colOff>
      <xdr:row>71</xdr:row>
      <xdr:rowOff>30262</xdr:rowOff>
    </xdr:to>
    <xdr:sp macro="" textlink="">
      <xdr:nvSpPr>
        <xdr:cNvPr id="204" name="円/楕円 203"/>
        <xdr:cNvSpPr/>
      </xdr:nvSpPr>
      <xdr:spPr>
        <a:xfrm>
          <a:off x="1079500" y="121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46789</xdr:rowOff>
    </xdr:from>
    <xdr:ext cx="534377" cy="259045"/>
    <xdr:sp macro="" textlink="">
      <xdr:nvSpPr>
        <xdr:cNvPr id="205" name="テキスト ボックス 204"/>
        <xdr:cNvSpPr txBox="1"/>
      </xdr:nvSpPr>
      <xdr:spPr>
        <a:xfrm>
          <a:off x="863111" y="118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30" name="直線コネクタ 229"/>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31"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2" name="直線コネクタ 231"/>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3"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4" name="直線コネクタ 233"/>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25743</xdr:rowOff>
    </xdr:from>
    <xdr:to>
      <xdr:col>6</xdr:col>
      <xdr:colOff>511175</xdr:colOff>
      <xdr:row>95</xdr:row>
      <xdr:rowOff>123241</xdr:rowOff>
    </xdr:to>
    <xdr:cxnSp macro="">
      <xdr:nvCxnSpPr>
        <xdr:cNvPr id="235" name="直線コネクタ 234"/>
        <xdr:cNvCxnSpPr/>
      </xdr:nvCxnSpPr>
      <xdr:spPr>
        <a:xfrm flipV="1">
          <a:off x="3797300" y="16313493"/>
          <a:ext cx="8382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43121</xdr:rowOff>
    </xdr:from>
    <xdr:ext cx="534377" cy="259045"/>
    <xdr:sp macro="" textlink="">
      <xdr:nvSpPr>
        <xdr:cNvPr id="236" name="扶助費平均値テキスト"/>
        <xdr:cNvSpPr txBox="1"/>
      </xdr:nvSpPr>
      <xdr:spPr>
        <a:xfrm>
          <a:off x="4686300" y="1598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7" name="フローチャート : 判断 236"/>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123241</xdr:rowOff>
    </xdr:from>
    <xdr:to>
      <xdr:col>5</xdr:col>
      <xdr:colOff>358775</xdr:colOff>
      <xdr:row>97</xdr:row>
      <xdr:rowOff>59271</xdr:rowOff>
    </xdr:to>
    <xdr:cxnSp macro="">
      <xdr:nvCxnSpPr>
        <xdr:cNvPr id="238" name="直線コネクタ 237"/>
        <xdr:cNvCxnSpPr/>
      </xdr:nvCxnSpPr>
      <xdr:spPr>
        <a:xfrm flipV="1">
          <a:off x="2908300" y="16410991"/>
          <a:ext cx="889000" cy="27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9" name="フローチャート : 判断 238"/>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73105</xdr:rowOff>
    </xdr:from>
    <xdr:ext cx="534377" cy="259045"/>
    <xdr:sp macro="" textlink="">
      <xdr:nvSpPr>
        <xdr:cNvPr id="240" name="テキスト ボックス 239"/>
        <xdr:cNvSpPr txBox="1"/>
      </xdr:nvSpPr>
      <xdr:spPr>
        <a:xfrm>
          <a:off x="3530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59271</xdr:rowOff>
    </xdr:from>
    <xdr:to>
      <xdr:col>4</xdr:col>
      <xdr:colOff>155575</xdr:colOff>
      <xdr:row>97</xdr:row>
      <xdr:rowOff>116917</xdr:rowOff>
    </xdr:to>
    <xdr:cxnSp macro="">
      <xdr:nvCxnSpPr>
        <xdr:cNvPr id="241" name="直線コネクタ 240"/>
        <xdr:cNvCxnSpPr/>
      </xdr:nvCxnSpPr>
      <xdr:spPr>
        <a:xfrm flipV="1">
          <a:off x="2019300" y="16689921"/>
          <a:ext cx="889000" cy="5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2" name="フローチャート : 判断 241"/>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71048</xdr:rowOff>
    </xdr:from>
    <xdr:ext cx="534377" cy="259045"/>
    <xdr:sp macro="" textlink="">
      <xdr:nvSpPr>
        <xdr:cNvPr id="243" name="テキスト ボックス 242"/>
        <xdr:cNvSpPr txBox="1"/>
      </xdr:nvSpPr>
      <xdr:spPr>
        <a:xfrm>
          <a:off x="2641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89751</xdr:rowOff>
    </xdr:from>
    <xdr:to>
      <xdr:col>2</xdr:col>
      <xdr:colOff>638175</xdr:colOff>
      <xdr:row>97</xdr:row>
      <xdr:rowOff>116917</xdr:rowOff>
    </xdr:to>
    <xdr:cxnSp macro="">
      <xdr:nvCxnSpPr>
        <xdr:cNvPr id="244" name="直線コネクタ 243"/>
        <xdr:cNvCxnSpPr/>
      </xdr:nvCxnSpPr>
      <xdr:spPr>
        <a:xfrm>
          <a:off x="1130300" y="16720401"/>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5" name="フローチャート : 判断 244"/>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5059</xdr:rowOff>
    </xdr:from>
    <xdr:ext cx="534377" cy="259045"/>
    <xdr:sp macro="" textlink="">
      <xdr:nvSpPr>
        <xdr:cNvPr id="246" name="テキスト ボックス 245"/>
        <xdr:cNvSpPr txBox="1"/>
      </xdr:nvSpPr>
      <xdr:spPr>
        <a:xfrm>
          <a:off x="1752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7" name="フローチャート : 判断 246"/>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84802</xdr:rowOff>
    </xdr:from>
    <xdr:ext cx="534377" cy="259045"/>
    <xdr:sp macro="" textlink="">
      <xdr:nvSpPr>
        <xdr:cNvPr id="248" name="テキスト ボックス 247"/>
        <xdr:cNvSpPr txBox="1"/>
      </xdr:nvSpPr>
      <xdr:spPr>
        <a:xfrm>
          <a:off x="863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146393</xdr:rowOff>
    </xdr:from>
    <xdr:to>
      <xdr:col>6</xdr:col>
      <xdr:colOff>561975</xdr:colOff>
      <xdr:row>95</xdr:row>
      <xdr:rowOff>76543</xdr:rowOff>
    </xdr:to>
    <xdr:sp macro="" textlink="">
      <xdr:nvSpPr>
        <xdr:cNvPr id="254" name="円/楕円 253"/>
        <xdr:cNvSpPr/>
      </xdr:nvSpPr>
      <xdr:spPr>
        <a:xfrm>
          <a:off x="4584700" y="162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124820</xdr:rowOff>
    </xdr:from>
    <xdr:ext cx="534377" cy="259045"/>
    <xdr:sp macro="" textlink="">
      <xdr:nvSpPr>
        <xdr:cNvPr id="255" name="扶助費該当値テキスト"/>
        <xdr:cNvSpPr txBox="1"/>
      </xdr:nvSpPr>
      <xdr:spPr>
        <a:xfrm>
          <a:off x="4686300" y="162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72441</xdr:rowOff>
    </xdr:from>
    <xdr:to>
      <xdr:col>5</xdr:col>
      <xdr:colOff>409575</xdr:colOff>
      <xdr:row>96</xdr:row>
      <xdr:rowOff>2591</xdr:rowOff>
    </xdr:to>
    <xdr:sp macro="" textlink="">
      <xdr:nvSpPr>
        <xdr:cNvPr id="256" name="円/楕円 255"/>
        <xdr:cNvSpPr/>
      </xdr:nvSpPr>
      <xdr:spPr>
        <a:xfrm>
          <a:off x="3746500" y="163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165168</xdr:rowOff>
    </xdr:from>
    <xdr:ext cx="534377" cy="259045"/>
    <xdr:sp macro="" textlink="">
      <xdr:nvSpPr>
        <xdr:cNvPr id="257" name="テキスト ボックス 256"/>
        <xdr:cNvSpPr txBox="1"/>
      </xdr:nvSpPr>
      <xdr:spPr>
        <a:xfrm>
          <a:off x="3530111" y="164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8471</xdr:rowOff>
    </xdr:from>
    <xdr:to>
      <xdr:col>4</xdr:col>
      <xdr:colOff>206375</xdr:colOff>
      <xdr:row>97</xdr:row>
      <xdr:rowOff>110071</xdr:rowOff>
    </xdr:to>
    <xdr:sp macro="" textlink="">
      <xdr:nvSpPr>
        <xdr:cNvPr id="258" name="円/楕円 257"/>
        <xdr:cNvSpPr/>
      </xdr:nvSpPr>
      <xdr:spPr>
        <a:xfrm>
          <a:off x="2857500" y="166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101198</xdr:rowOff>
    </xdr:from>
    <xdr:ext cx="534377" cy="259045"/>
    <xdr:sp macro="" textlink="">
      <xdr:nvSpPr>
        <xdr:cNvPr id="259" name="テキスト ボックス 258"/>
        <xdr:cNvSpPr txBox="1"/>
      </xdr:nvSpPr>
      <xdr:spPr>
        <a:xfrm>
          <a:off x="2641111" y="167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66117</xdr:rowOff>
    </xdr:from>
    <xdr:to>
      <xdr:col>3</xdr:col>
      <xdr:colOff>3175</xdr:colOff>
      <xdr:row>97</xdr:row>
      <xdr:rowOff>167717</xdr:rowOff>
    </xdr:to>
    <xdr:sp macro="" textlink="">
      <xdr:nvSpPr>
        <xdr:cNvPr id="260" name="円/楕円 259"/>
        <xdr:cNvSpPr/>
      </xdr:nvSpPr>
      <xdr:spPr>
        <a:xfrm>
          <a:off x="1968500" y="166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158844</xdr:rowOff>
    </xdr:from>
    <xdr:ext cx="534377" cy="259045"/>
    <xdr:sp macro="" textlink="">
      <xdr:nvSpPr>
        <xdr:cNvPr id="261" name="テキスト ボックス 260"/>
        <xdr:cNvSpPr txBox="1"/>
      </xdr:nvSpPr>
      <xdr:spPr>
        <a:xfrm>
          <a:off x="1752111" y="167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38951</xdr:rowOff>
    </xdr:from>
    <xdr:to>
      <xdr:col>1</xdr:col>
      <xdr:colOff>485775</xdr:colOff>
      <xdr:row>97</xdr:row>
      <xdr:rowOff>140551</xdr:rowOff>
    </xdr:to>
    <xdr:sp macro="" textlink="">
      <xdr:nvSpPr>
        <xdr:cNvPr id="262" name="円/楕円 261"/>
        <xdr:cNvSpPr/>
      </xdr:nvSpPr>
      <xdr:spPr>
        <a:xfrm>
          <a:off x="1079500" y="166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131678</xdr:rowOff>
    </xdr:from>
    <xdr:ext cx="534377" cy="259045"/>
    <xdr:sp macro="" textlink="">
      <xdr:nvSpPr>
        <xdr:cNvPr id="263" name="テキスト ボックス 262"/>
        <xdr:cNvSpPr txBox="1"/>
      </xdr:nvSpPr>
      <xdr:spPr>
        <a:xfrm>
          <a:off x="863111" y="167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8" name="直線コネクタ 287"/>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9"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90" name="直線コネクタ 289"/>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91"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2" name="直線コネクタ 291"/>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93656</xdr:rowOff>
    </xdr:from>
    <xdr:to>
      <xdr:col>15</xdr:col>
      <xdr:colOff>180975</xdr:colOff>
      <xdr:row>38</xdr:row>
      <xdr:rowOff>81159</xdr:rowOff>
    </xdr:to>
    <xdr:cxnSp macro="">
      <xdr:nvCxnSpPr>
        <xdr:cNvPr id="293" name="直線コネクタ 292"/>
        <xdr:cNvCxnSpPr/>
      </xdr:nvCxnSpPr>
      <xdr:spPr>
        <a:xfrm flipV="1">
          <a:off x="9639300" y="6437306"/>
          <a:ext cx="838200" cy="1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7478</xdr:rowOff>
    </xdr:from>
    <xdr:ext cx="534377" cy="259045"/>
    <xdr:sp macro="" textlink="">
      <xdr:nvSpPr>
        <xdr:cNvPr id="294" name="補助費等平均値テキスト"/>
        <xdr:cNvSpPr txBox="1"/>
      </xdr:nvSpPr>
      <xdr:spPr>
        <a:xfrm>
          <a:off x="10528300" y="583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5" name="フローチャート : 判断 294"/>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81159</xdr:rowOff>
    </xdr:from>
    <xdr:to>
      <xdr:col>14</xdr:col>
      <xdr:colOff>28575</xdr:colOff>
      <xdr:row>38</xdr:row>
      <xdr:rowOff>138443</xdr:rowOff>
    </xdr:to>
    <xdr:cxnSp macro="">
      <xdr:nvCxnSpPr>
        <xdr:cNvPr id="296" name="直線コネクタ 295"/>
        <xdr:cNvCxnSpPr/>
      </xdr:nvCxnSpPr>
      <xdr:spPr>
        <a:xfrm flipV="1">
          <a:off x="8750300" y="6596259"/>
          <a:ext cx="8890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7" name="フローチャート : 判断 296"/>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71410</xdr:rowOff>
    </xdr:from>
    <xdr:ext cx="534377" cy="259045"/>
    <xdr:sp macro="" textlink="">
      <xdr:nvSpPr>
        <xdr:cNvPr id="298" name="テキスト ボックス 297"/>
        <xdr:cNvSpPr txBox="1"/>
      </xdr:nvSpPr>
      <xdr:spPr>
        <a:xfrm>
          <a:off x="9372111" y="59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123260</xdr:rowOff>
    </xdr:from>
    <xdr:to>
      <xdr:col>12</xdr:col>
      <xdr:colOff>511175</xdr:colOff>
      <xdr:row>38</xdr:row>
      <xdr:rowOff>138443</xdr:rowOff>
    </xdr:to>
    <xdr:cxnSp macro="">
      <xdr:nvCxnSpPr>
        <xdr:cNvPr id="299" name="直線コネクタ 298"/>
        <xdr:cNvCxnSpPr/>
      </xdr:nvCxnSpPr>
      <xdr:spPr>
        <a:xfrm>
          <a:off x="7861300" y="6638360"/>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300" name="フローチャート : 判断 299"/>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71600</xdr:rowOff>
    </xdr:from>
    <xdr:ext cx="534377" cy="259045"/>
    <xdr:sp macro="" textlink="">
      <xdr:nvSpPr>
        <xdr:cNvPr id="301" name="テキスト ボックス 300"/>
        <xdr:cNvSpPr txBox="1"/>
      </xdr:nvSpPr>
      <xdr:spPr>
        <a:xfrm>
          <a:off x="8483111" y="59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123260</xdr:rowOff>
    </xdr:from>
    <xdr:to>
      <xdr:col>11</xdr:col>
      <xdr:colOff>307975</xdr:colOff>
      <xdr:row>38</xdr:row>
      <xdr:rowOff>151759</xdr:rowOff>
    </xdr:to>
    <xdr:cxnSp macro="">
      <xdr:nvCxnSpPr>
        <xdr:cNvPr id="302" name="直線コネクタ 301"/>
        <xdr:cNvCxnSpPr/>
      </xdr:nvCxnSpPr>
      <xdr:spPr>
        <a:xfrm flipV="1">
          <a:off x="6972300" y="6638360"/>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3" name="フローチャート : 判断 302"/>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125531</xdr:rowOff>
    </xdr:from>
    <xdr:ext cx="534377" cy="259045"/>
    <xdr:sp macro="" textlink="">
      <xdr:nvSpPr>
        <xdr:cNvPr id="304" name="テキスト ボックス 303"/>
        <xdr:cNvSpPr txBox="1"/>
      </xdr:nvSpPr>
      <xdr:spPr>
        <a:xfrm>
          <a:off x="759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5" name="フローチャート : 判断 304"/>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139819</xdr:rowOff>
    </xdr:from>
    <xdr:ext cx="534377" cy="259045"/>
    <xdr:sp macro="" textlink="">
      <xdr:nvSpPr>
        <xdr:cNvPr id="306" name="テキスト ボックス 305"/>
        <xdr:cNvSpPr txBox="1"/>
      </xdr:nvSpPr>
      <xdr:spPr>
        <a:xfrm>
          <a:off x="6705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42856</xdr:rowOff>
    </xdr:from>
    <xdr:to>
      <xdr:col>15</xdr:col>
      <xdr:colOff>231775</xdr:colOff>
      <xdr:row>37</xdr:row>
      <xdr:rowOff>144456</xdr:rowOff>
    </xdr:to>
    <xdr:sp macro="" textlink="">
      <xdr:nvSpPr>
        <xdr:cNvPr id="312" name="円/楕円 311"/>
        <xdr:cNvSpPr/>
      </xdr:nvSpPr>
      <xdr:spPr>
        <a:xfrm>
          <a:off x="10426700" y="63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129233</xdr:rowOff>
    </xdr:from>
    <xdr:ext cx="534377" cy="259045"/>
    <xdr:sp macro="" textlink="">
      <xdr:nvSpPr>
        <xdr:cNvPr id="313" name="補助費等該当値テキスト"/>
        <xdr:cNvSpPr txBox="1"/>
      </xdr:nvSpPr>
      <xdr:spPr>
        <a:xfrm>
          <a:off x="10528300" y="63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30359</xdr:rowOff>
    </xdr:from>
    <xdr:to>
      <xdr:col>14</xdr:col>
      <xdr:colOff>79375</xdr:colOff>
      <xdr:row>38</xdr:row>
      <xdr:rowOff>131959</xdr:rowOff>
    </xdr:to>
    <xdr:sp macro="" textlink="">
      <xdr:nvSpPr>
        <xdr:cNvPr id="314" name="円/楕円 313"/>
        <xdr:cNvSpPr/>
      </xdr:nvSpPr>
      <xdr:spPr>
        <a:xfrm>
          <a:off x="9588500" y="65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123086</xdr:rowOff>
    </xdr:from>
    <xdr:ext cx="534377" cy="259045"/>
    <xdr:sp macro="" textlink="">
      <xdr:nvSpPr>
        <xdr:cNvPr id="315" name="テキスト ボックス 314"/>
        <xdr:cNvSpPr txBox="1"/>
      </xdr:nvSpPr>
      <xdr:spPr>
        <a:xfrm>
          <a:off x="9372111" y="66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87643</xdr:rowOff>
    </xdr:from>
    <xdr:to>
      <xdr:col>12</xdr:col>
      <xdr:colOff>561975</xdr:colOff>
      <xdr:row>39</xdr:row>
      <xdr:rowOff>17793</xdr:rowOff>
    </xdr:to>
    <xdr:sp macro="" textlink="">
      <xdr:nvSpPr>
        <xdr:cNvPr id="316" name="円/楕円 315"/>
        <xdr:cNvSpPr/>
      </xdr:nvSpPr>
      <xdr:spPr>
        <a:xfrm>
          <a:off x="8699500" y="66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8920</xdr:rowOff>
    </xdr:from>
    <xdr:ext cx="534377" cy="259045"/>
    <xdr:sp macro="" textlink="">
      <xdr:nvSpPr>
        <xdr:cNvPr id="317" name="テキスト ボックス 316"/>
        <xdr:cNvSpPr txBox="1"/>
      </xdr:nvSpPr>
      <xdr:spPr>
        <a:xfrm>
          <a:off x="8483111" y="66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72460</xdr:rowOff>
    </xdr:from>
    <xdr:to>
      <xdr:col>11</xdr:col>
      <xdr:colOff>358775</xdr:colOff>
      <xdr:row>39</xdr:row>
      <xdr:rowOff>2610</xdr:rowOff>
    </xdr:to>
    <xdr:sp macro="" textlink="">
      <xdr:nvSpPr>
        <xdr:cNvPr id="318" name="円/楕円 317"/>
        <xdr:cNvSpPr/>
      </xdr:nvSpPr>
      <xdr:spPr>
        <a:xfrm>
          <a:off x="7810500" y="65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165187</xdr:rowOff>
    </xdr:from>
    <xdr:ext cx="534377" cy="259045"/>
    <xdr:sp macro="" textlink="">
      <xdr:nvSpPr>
        <xdr:cNvPr id="319" name="テキスト ボックス 318"/>
        <xdr:cNvSpPr txBox="1"/>
      </xdr:nvSpPr>
      <xdr:spPr>
        <a:xfrm>
          <a:off x="7594111" y="66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100959</xdr:rowOff>
    </xdr:from>
    <xdr:to>
      <xdr:col>10</xdr:col>
      <xdr:colOff>155575</xdr:colOff>
      <xdr:row>39</xdr:row>
      <xdr:rowOff>31109</xdr:rowOff>
    </xdr:to>
    <xdr:sp macro="" textlink="">
      <xdr:nvSpPr>
        <xdr:cNvPr id="320" name="円/楕円 319"/>
        <xdr:cNvSpPr/>
      </xdr:nvSpPr>
      <xdr:spPr>
        <a:xfrm>
          <a:off x="6921500" y="66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22236</xdr:rowOff>
    </xdr:from>
    <xdr:ext cx="534377" cy="259045"/>
    <xdr:sp macro="" textlink="">
      <xdr:nvSpPr>
        <xdr:cNvPr id="321" name="テキスト ボックス 320"/>
        <xdr:cNvSpPr txBox="1"/>
      </xdr:nvSpPr>
      <xdr:spPr>
        <a:xfrm>
          <a:off x="6705111" y="670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108796</xdr:rowOff>
    </xdr:from>
    <xdr:to>
      <xdr:col>15</xdr:col>
      <xdr:colOff>180340</xdr:colOff>
      <xdr:row>58</xdr:row>
      <xdr:rowOff>133136</xdr:rowOff>
    </xdr:to>
    <xdr:cxnSp macro="">
      <xdr:nvCxnSpPr>
        <xdr:cNvPr id="348" name="直線コネクタ 347"/>
        <xdr:cNvCxnSpPr/>
      </xdr:nvCxnSpPr>
      <xdr:spPr>
        <a:xfrm flipV="1">
          <a:off x="10475595" y="8509846"/>
          <a:ext cx="1270" cy="156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136963</xdr:rowOff>
    </xdr:from>
    <xdr:ext cx="534377" cy="259045"/>
    <xdr:sp macro="" textlink="">
      <xdr:nvSpPr>
        <xdr:cNvPr id="349" name="普通建設事業費最小値テキスト"/>
        <xdr:cNvSpPr txBox="1"/>
      </xdr:nvSpPr>
      <xdr:spPr>
        <a:xfrm>
          <a:off x="10528300"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58</xdr:row>
      <xdr:rowOff>133136</xdr:rowOff>
    </xdr:from>
    <xdr:to>
      <xdr:col>15</xdr:col>
      <xdr:colOff>269875</xdr:colOff>
      <xdr:row>58</xdr:row>
      <xdr:rowOff>133136</xdr:rowOff>
    </xdr:to>
    <xdr:cxnSp macro="">
      <xdr:nvCxnSpPr>
        <xdr:cNvPr id="350" name="直線コネクタ 349"/>
        <xdr:cNvCxnSpPr/>
      </xdr:nvCxnSpPr>
      <xdr:spPr>
        <a:xfrm>
          <a:off x="10388600" y="100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55473</xdr:rowOff>
    </xdr:from>
    <xdr:ext cx="599010" cy="259045"/>
    <xdr:sp macro="" textlink="">
      <xdr:nvSpPr>
        <xdr:cNvPr id="351" name="普通建設事業費最大値テキスト"/>
        <xdr:cNvSpPr txBox="1"/>
      </xdr:nvSpPr>
      <xdr:spPr>
        <a:xfrm>
          <a:off x="10528300" y="82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49</xdr:row>
      <xdr:rowOff>108796</xdr:rowOff>
    </xdr:from>
    <xdr:to>
      <xdr:col>15</xdr:col>
      <xdr:colOff>269875</xdr:colOff>
      <xdr:row>49</xdr:row>
      <xdr:rowOff>108796</xdr:rowOff>
    </xdr:to>
    <xdr:cxnSp macro="">
      <xdr:nvCxnSpPr>
        <xdr:cNvPr id="352" name="直線コネクタ 351"/>
        <xdr:cNvCxnSpPr/>
      </xdr:nvCxnSpPr>
      <xdr:spPr>
        <a:xfrm>
          <a:off x="10388600" y="850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44232</xdr:rowOff>
    </xdr:from>
    <xdr:to>
      <xdr:col>15</xdr:col>
      <xdr:colOff>180975</xdr:colOff>
      <xdr:row>58</xdr:row>
      <xdr:rowOff>103472</xdr:rowOff>
    </xdr:to>
    <xdr:cxnSp macro="">
      <xdr:nvCxnSpPr>
        <xdr:cNvPr id="353" name="直線コネクタ 352"/>
        <xdr:cNvCxnSpPr/>
      </xdr:nvCxnSpPr>
      <xdr:spPr>
        <a:xfrm>
          <a:off x="9639300" y="9988332"/>
          <a:ext cx="8382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68158</xdr:rowOff>
    </xdr:from>
    <xdr:ext cx="534377" cy="259045"/>
    <xdr:sp macro="" textlink="">
      <xdr:nvSpPr>
        <xdr:cNvPr id="354" name="普通建設事業費平均値テキスト"/>
        <xdr:cNvSpPr txBox="1"/>
      </xdr:nvSpPr>
      <xdr:spPr>
        <a:xfrm>
          <a:off x="10528300" y="949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45281</xdr:rowOff>
    </xdr:from>
    <xdr:to>
      <xdr:col>15</xdr:col>
      <xdr:colOff>231775</xdr:colOff>
      <xdr:row>56</xdr:row>
      <xdr:rowOff>146881</xdr:rowOff>
    </xdr:to>
    <xdr:sp macro="" textlink="">
      <xdr:nvSpPr>
        <xdr:cNvPr id="355" name="フローチャート : 判断 354"/>
        <xdr:cNvSpPr/>
      </xdr:nvSpPr>
      <xdr:spPr>
        <a:xfrm>
          <a:off x="10426700" y="96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159893</xdr:rowOff>
    </xdr:from>
    <xdr:to>
      <xdr:col>14</xdr:col>
      <xdr:colOff>28575</xdr:colOff>
      <xdr:row>58</xdr:row>
      <xdr:rowOff>44232</xdr:rowOff>
    </xdr:to>
    <xdr:cxnSp macro="">
      <xdr:nvCxnSpPr>
        <xdr:cNvPr id="356" name="直線コネクタ 355"/>
        <xdr:cNvCxnSpPr/>
      </xdr:nvCxnSpPr>
      <xdr:spPr>
        <a:xfrm>
          <a:off x="8750300" y="9932543"/>
          <a:ext cx="889000" cy="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170673</xdr:rowOff>
    </xdr:from>
    <xdr:to>
      <xdr:col>14</xdr:col>
      <xdr:colOff>79375</xdr:colOff>
      <xdr:row>57</xdr:row>
      <xdr:rowOff>100823</xdr:rowOff>
    </xdr:to>
    <xdr:sp macro="" textlink="">
      <xdr:nvSpPr>
        <xdr:cNvPr id="357" name="フローチャート : 判断 356"/>
        <xdr:cNvSpPr/>
      </xdr:nvSpPr>
      <xdr:spPr>
        <a:xfrm>
          <a:off x="9588500" y="977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117350</xdr:rowOff>
    </xdr:from>
    <xdr:ext cx="534377" cy="259045"/>
    <xdr:sp macro="" textlink="">
      <xdr:nvSpPr>
        <xdr:cNvPr id="358" name="テキスト ボックス 357"/>
        <xdr:cNvSpPr txBox="1"/>
      </xdr:nvSpPr>
      <xdr:spPr>
        <a:xfrm>
          <a:off x="9372111" y="95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116339</xdr:rowOff>
    </xdr:from>
    <xdr:to>
      <xdr:col>12</xdr:col>
      <xdr:colOff>511175</xdr:colOff>
      <xdr:row>57</xdr:row>
      <xdr:rowOff>159893</xdr:rowOff>
    </xdr:to>
    <xdr:cxnSp macro="">
      <xdr:nvCxnSpPr>
        <xdr:cNvPr id="359" name="直線コネクタ 358"/>
        <xdr:cNvCxnSpPr/>
      </xdr:nvCxnSpPr>
      <xdr:spPr>
        <a:xfrm>
          <a:off x="7861300" y="9888989"/>
          <a:ext cx="889000" cy="4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131790</xdr:rowOff>
    </xdr:from>
    <xdr:to>
      <xdr:col>12</xdr:col>
      <xdr:colOff>561975</xdr:colOff>
      <xdr:row>57</xdr:row>
      <xdr:rowOff>61940</xdr:rowOff>
    </xdr:to>
    <xdr:sp macro="" textlink="">
      <xdr:nvSpPr>
        <xdr:cNvPr id="360" name="フローチャート : 判断 359"/>
        <xdr:cNvSpPr/>
      </xdr:nvSpPr>
      <xdr:spPr>
        <a:xfrm>
          <a:off x="8699500" y="97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78467</xdr:rowOff>
    </xdr:from>
    <xdr:ext cx="534377" cy="259045"/>
    <xdr:sp macro="" textlink="">
      <xdr:nvSpPr>
        <xdr:cNvPr id="361" name="テキスト ボックス 360"/>
        <xdr:cNvSpPr txBox="1"/>
      </xdr:nvSpPr>
      <xdr:spPr>
        <a:xfrm>
          <a:off x="8483111" y="95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116339</xdr:rowOff>
    </xdr:from>
    <xdr:to>
      <xdr:col>11</xdr:col>
      <xdr:colOff>307975</xdr:colOff>
      <xdr:row>58</xdr:row>
      <xdr:rowOff>123600</xdr:rowOff>
    </xdr:to>
    <xdr:cxnSp macro="">
      <xdr:nvCxnSpPr>
        <xdr:cNvPr id="362" name="直線コネクタ 361"/>
        <xdr:cNvCxnSpPr/>
      </xdr:nvCxnSpPr>
      <xdr:spPr>
        <a:xfrm flipV="1">
          <a:off x="6972300" y="9888989"/>
          <a:ext cx="889000" cy="17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144112</xdr:rowOff>
    </xdr:from>
    <xdr:to>
      <xdr:col>11</xdr:col>
      <xdr:colOff>358775</xdr:colOff>
      <xdr:row>58</xdr:row>
      <xdr:rowOff>74262</xdr:rowOff>
    </xdr:to>
    <xdr:sp macro="" textlink="">
      <xdr:nvSpPr>
        <xdr:cNvPr id="363" name="フローチャート : 判断 362"/>
        <xdr:cNvSpPr/>
      </xdr:nvSpPr>
      <xdr:spPr>
        <a:xfrm>
          <a:off x="7810500" y="991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65389</xdr:rowOff>
    </xdr:from>
    <xdr:ext cx="534377" cy="259045"/>
    <xdr:sp macro="" textlink="">
      <xdr:nvSpPr>
        <xdr:cNvPr id="364" name="テキスト ボックス 363"/>
        <xdr:cNvSpPr txBox="1"/>
      </xdr:nvSpPr>
      <xdr:spPr>
        <a:xfrm>
          <a:off x="7594111" y="100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154715</xdr:rowOff>
    </xdr:from>
    <xdr:to>
      <xdr:col>10</xdr:col>
      <xdr:colOff>155575</xdr:colOff>
      <xdr:row>58</xdr:row>
      <xdr:rowOff>84865</xdr:rowOff>
    </xdr:to>
    <xdr:sp macro="" textlink="">
      <xdr:nvSpPr>
        <xdr:cNvPr id="365" name="フローチャート : 判断 364"/>
        <xdr:cNvSpPr/>
      </xdr:nvSpPr>
      <xdr:spPr>
        <a:xfrm>
          <a:off x="6921500" y="99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101392</xdr:rowOff>
    </xdr:from>
    <xdr:ext cx="534377" cy="259045"/>
    <xdr:sp macro="" textlink="">
      <xdr:nvSpPr>
        <xdr:cNvPr id="366" name="テキスト ボックス 365"/>
        <xdr:cNvSpPr txBox="1"/>
      </xdr:nvSpPr>
      <xdr:spPr>
        <a:xfrm>
          <a:off x="6705111" y="97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52672</xdr:rowOff>
    </xdr:from>
    <xdr:to>
      <xdr:col>15</xdr:col>
      <xdr:colOff>231775</xdr:colOff>
      <xdr:row>58</xdr:row>
      <xdr:rowOff>154272</xdr:rowOff>
    </xdr:to>
    <xdr:sp macro="" textlink="">
      <xdr:nvSpPr>
        <xdr:cNvPr id="372" name="円/楕円 371"/>
        <xdr:cNvSpPr/>
      </xdr:nvSpPr>
      <xdr:spPr>
        <a:xfrm>
          <a:off x="10426700" y="99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139049</xdr:rowOff>
    </xdr:from>
    <xdr:ext cx="534377" cy="259045"/>
    <xdr:sp macro="" textlink="">
      <xdr:nvSpPr>
        <xdr:cNvPr id="373" name="普通建設事業費該当値テキスト"/>
        <xdr:cNvSpPr txBox="1"/>
      </xdr:nvSpPr>
      <xdr:spPr>
        <a:xfrm>
          <a:off x="10528300" y="991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164882</xdr:rowOff>
    </xdr:from>
    <xdr:to>
      <xdr:col>14</xdr:col>
      <xdr:colOff>79375</xdr:colOff>
      <xdr:row>58</xdr:row>
      <xdr:rowOff>95032</xdr:rowOff>
    </xdr:to>
    <xdr:sp macro="" textlink="">
      <xdr:nvSpPr>
        <xdr:cNvPr id="374" name="円/楕円 373"/>
        <xdr:cNvSpPr/>
      </xdr:nvSpPr>
      <xdr:spPr>
        <a:xfrm>
          <a:off x="9588500" y="99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86159</xdr:rowOff>
    </xdr:from>
    <xdr:ext cx="534377" cy="259045"/>
    <xdr:sp macro="" textlink="">
      <xdr:nvSpPr>
        <xdr:cNvPr id="375" name="テキスト ボックス 374"/>
        <xdr:cNvSpPr txBox="1"/>
      </xdr:nvSpPr>
      <xdr:spPr>
        <a:xfrm>
          <a:off x="9372111" y="100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109093</xdr:rowOff>
    </xdr:from>
    <xdr:to>
      <xdr:col>12</xdr:col>
      <xdr:colOff>561975</xdr:colOff>
      <xdr:row>58</xdr:row>
      <xdr:rowOff>39243</xdr:rowOff>
    </xdr:to>
    <xdr:sp macro="" textlink="">
      <xdr:nvSpPr>
        <xdr:cNvPr id="376" name="円/楕円 375"/>
        <xdr:cNvSpPr/>
      </xdr:nvSpPr>
      <xdr:spPr>
        <a:xfrm>
          <a:off x="8699500" y="98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30370</xdr:rowOff>
    </xdr:from>
    <xdr:ext cx="534377" cy="259045"/>
    <xdr:sp macro="" textlink="">
      <xdr:nvSpPr>
        <xdr:cNvPr id="377" name="テキスト ボックス 376"/>
        <xdr:cNvSpPr txBox="1"/>
      </xdr:nvSpPr>
      <xdr:spPr>
        <a:xfrm>
          <a:off x="8483111" y="99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65539</xdr:rowOff>
    </xdr:from>
    <xdr:to>
      <xdr:col>11</xdr:col>
      <xdr:colOff>358775</xdr:colOff>
      <xdr:row>57</xdr:row>
      <xdr:rowOff>167139</xdr:rowOff>
    </xdr:to>
    <xdr:sp macro="" textlink="">
      <xdr:nvSpPr>
        <xdr:cNvPr id="378" name="円/楕円 377"/>
        <xdr:cNvSpPr/>
      </xdr:nvSpPr>
      <xdr:spPr>
        <a:xfrm>
          <a:off x="7810500" y="98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12216</xdr:rowOff>
    </xdr:from>
    <xdr:ext cx="534377" cy="259045"/>
    <xdr:sp macro="" textlink="">
      <xdr:nvSpPr>
        <xdr:cNvPr id="379" name="テキスト ボックス 378"/>
        <xdr:cNvSpPr txBox="1"/>
      </xdr:nvSpPr>
      <xdr:spPr>
        <a:xfrm>
          <a:off x="7594111" y="96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72800</xdr:rowOff>
    </xdr:from>
    <xdr:to>
      <xdr:col>10</xdr:col>
      <xdr:colOff>155575</xdr:colOff>
      <xdr:row>59</xdr:row>
      <xdr:rowOff>2950</xdr:rowOff>
    </xdr:to>
    <xdr:sp macro="" textlink="">
      <xdr:nvSpPr>
        <xdr:cNvPr id="380" name="円/楕円 379"/>
        <xdr:cNvSpPr/>
      </xdr:nvSpPr>
      <xdr:spPr>
        <a:xfrm>
          <a:off x="6921500" y="100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165527</xdr:rowOff>
    </xdr:from>
    <xdr:ext cx="534377" cy="259045"/>
    <xdr:sp macro="" textlink="">
      <xdr:nvSpPr>
        <xdr:cNvPr id="381" name="テキスト ボックス 380"/>
        <xdr:cNvSpPr txBox="1"/>
      </xdr:nvSpPr>
      <xdr:spPr>
        <a:xfrm>
          <a:off x="6705111" y="101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5" name="直線コネクタ 404"/>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6"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7" name="直線コネクタ 406"/>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8"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9" name="直線コネクタ 408"/>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3239</xdr:rowOff>
    </xdr:from>
    <xdr:to>
      <xdr:col>15</xdr:col>
      <xdr:colOff>180975</xdr:colOff>
      <xdr:row>77</xdr:row>
      <xdr:rowOff>58052</xdr:rowOff>
    </xdr:to>
    <xdr:cxnSp macro="">
      <xdr:nvCxnSpPr>
        <xdr:cNvPr id="410" name="直線コネクタ 409"/>
        <xdr:cNvCxnSpPr/>
      </xdr:nvCxnSpPr>
      <xdr:spPr>
        <a:xfrm>
          <a:off x="9639300" y="13033439"/>
          <a:ext cx="838200" cy="2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11"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12" name="フローチャート : 判断 411"/>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13" name="フローチャート : 判断 412"/>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84434</xdr:rowOff>
    </xdr:from>
    <xdr:ext cx="534377" cy="259045"/>
    <xdr:sp macro="" textlink="">
      <xdr:nvSpPr>
        <xdr:cNvPr id="414" name="テキスト ボックス 413"/>
        <xdr:cNvSpPr txBox="1"/>
      </xdr:nvSpPr>
      <xdr:spPr>
        <a:xfrm>
          <a:off x="9372111" y="13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7252</xdr:rowOff>
    </xdr:from>
    <xdr:to>
      <xdr:col>15</xdr:col>
      <xdr:colOff>231775</xdr:colOff>
      <xdr:row>77</xdr:row>
      <xdr:rowOff>108852</xdr:rowOff>
    </xdr:to>
    <xdr:sp macro="" textlink="">
      <xdr:nvSpPr>
        <xdr:cNvPr id="420" name="円/楕円 419"/>
        <xdr:cNvSpPr/>
      </xdr:nvSpPr>
      <xdr:spPr>
        <a:xfrm>
          <a:off x="10426700" y="132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157129</xdr:rowOff>
    </xdr:from>
    <xdr:ext cx="534377" cy="259045"/>
    <xdr:sp macro="" textlink="">
      <xdr:nvSpPr>
        <xdr:cNvPr id="421" name="普通建設事業費 （ うち新規整備　）該当値テキスト"/>
        <xdr:cNvSpPr txBox="1"/>
      </xdr:nvSpPr>
      <xdr:spPr>
        <a:xfrm>
          <a:off x="10528300" y="131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25,929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123889</xdr:rowOff>
    </xdr:from>
    <xdr:to>
      <xdr:col>14</xdr:col>
      <xdr:colOff>79375</xdr:colOff>
      <xdr:row>76</xdr:row>
      <xdr:rowOff>54039</xdr:rowOff>
    </xdr:to>
    <xdr:sp macro="" textlink="">
      <xdr:nvSpPr>
        <xdr:cNvPr id="422" name="円/楕円 421"/>
        <xdr:cNvSpPr/>
      </xdr:nvSpPr>
      <xdr:spPr>
        <a:xfrm>
          <a:off x="9588500" y="129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70566</xdr:rowOff>
    </xdr:from>
    <xdr:ext cx="534377" cy="259045"/>
    <xdr:sp macro="" textlink="">
      <xdr:nvSpPr>
        <xdr:cNvPr id="423" name="テキスト ボックス 422"/>
        <xdr:cNvSpPr txBox="1"/>
      </xdr:nvSpPr>
      <xdr:spPr>
        <a:xfrm>
          <a:off x="9372111" y="127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9" name="直線コネクタ 448"/>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50"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51" name="直線コネクタ 450"/>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52"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53" name="直線コネクタ 452"/>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18825</xdr:rowOff>
    </xdr:from>
    <xdr:to>
      <xdr:col>15</xdr:col>
      <xdr:colOff>180975</xdr:colOff>
      <xdr:row>99</xdr:row>
      <xdr:rowOff>93011</xdr:rowOff>
    </xdr:to>
    <xdr:cxnSp macro="">
      <xdr:nvCxnSpPr>
        <xdr:cNvPr id="454" name="直線コネクタ 453"/>
        <xdr:cNvCxnSpPr/>
      </xdr:nvCxnSpPr>
      <xdr:spPr>
        <a:xfrm flipV="1">
          <a:off x="9639300" y="16992375"/>
          <a:ext cx="838200" cy="7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55"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6" name="フローチャート : 判断 455"/>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7" name="フローチャート : 判断 456"/>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8" name="テキスト ボックス 457"/>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139475</xdr:rowOff>
    </xdr:from>
    <xdr:to>
      <xdr:col>15</xdr:col>
      <xdr:colOff>231775</xdr:colOff>
      <xdr:row>99</xdr:row>
      <xdr:rowOff>69625</xdr:rowOff>
    </xdr:to>
    <xdr:sp macro="" textlink="">
      <xdr:nvSpPr>
        <xdr:cNvPr id="464" name="円/楕円 463"/>
        <xdr:cNvSpPr/>
      </xdr:nvSpPr>
      <xdr:spPr>
        <a:xfrm>
          <a:off x="10426700" y="169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54402</xdr:rowOff>
    </xdr:from>
    <xdr:ext cx="469744" cy="259045"/>
    <xdr:sp macro="" textlink="">
      <xdr:nvSpPr>
        <xdr:cNvPr id="465" name="普通建設事業費 （ うち更新整備　）該当値テキスト"/>
        <xdr:cNvSpPr txBox="1"/>
      </xdr:nvSpPr>
      <xdr:spPr>
        <a:xfrm>
          <a:off x="10528300" y="1685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42211</xdr:rowOff>
    </xdr:from>
    <xdr:to>
      <xdr:col>14</xdr:col>
      <xdr:colOff>79375</xdr:colOff>
      <xdr:row>99</xdr:row>
      <xdr:rowOff>143811</xdr:rowOff>
    </xdr:to>
    <xdr:sp macro="" textlink="">
      <xdr:nvSpPr>
        <xdr:cNvPr id="466" name="円/楕円 465"/>
        <xdr:cNvSpPr/>
      </xdr:nvSpPr>
      <xdr:spPr>
        <a:xfrm>
          <a:off x="9588500" y="170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134938</xdr:rowOff>
    </xdr:from>
    <xdr:ext cx="378565" cy="259045"/>
    <xdr:sp macro="" textlink="">
      <xdr:nvSpPr>
        <xdr:cNvPr id="467" name="テキスト ボックス 466"/>
        <xdr:cNvSpPr txBox="1"/>
      </xdr:nvSpPr>
      <xdr:spPr>
        <a:xfrm>
          <a:off x="9450017" y="17108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9" name="直線コネクタ 488"/>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92"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93" name="直線コネクタ 492"/>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122921</xdr:rowOff>
    </xdr:from>
    <xdr:to>
      <xdr:col>23</xdr:col>
      <xdr:colOff>517525</xdr:colOff>
      <xdr:row>38</xdr:row>
      <xdr:rowOff>22062</xdr:rowOff>
    </xdr:to>
    <xdr:cxnSp macro="">
      <xdr:nvCxnSpPr>
        <xdr:cNvPr id="494" name="直線コネクタ 493"/>
        <xdr:cNvCxnSpPr/>
      </xdr:nvCxnSpPr>
      <xdr:spPr>
        <a:xfrm>
          <a:off x="15481300" y="6466571"/>
          <a:ext cx="838200" cy="7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13250</xdr:rowOff>
    </xdr:from>
    <xdr:ext cx="469744" cy="259045"/>
    <xdr:sp macro="" textlink="">
      <xdr:nvSpPr>
        <xdr:cNvPr id="495" name="災害復旧事業費平均値テキスト"/>
        <xdr:cNvSpPr txBox="1"/>
      </xdr:nvSpPr>
      <xdr:spPr>
        <a:xfrm>
          <a:off x="16370300" y="618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6" name="フローチャート : 判断 495"/>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122921</xdr:rowOff>
    </xdr:from>
    <xdr:to>
      <xdr:col>22</xdr:col>
      <xdr:colOff>365125</xdr:colOff>
      <xdr:row>37</xdr:row>
      <xdr:rowOff>138649</xdr:rowOff>
    </xdr:to>
    <xdr:cxnSp macro="">
      <xdr:nvCxnSpPr>
        <xdr:cNvPr id="497" name="直線コネクタ 496"/>
        <xdr:cNvCxnSpPr/>
      </xdr:nvCxnSpPr>
      <xdr:spPr>
        <a:xfrm flipV="1">
          <a:off x="14592300" y="6466571"/>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8" name="フローチャート : 判断 497"/>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9" name="テキスト ボックス 498"/>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138649</xdr:rowOff>
    </xdr:from>
    <xdr:to>
      <xdr:col>21</xdr:col>
      <xdr:colOff>161925</xdr:colOff>
      <xdr:row>37</xdr:row>
      <xdr:rowOff>141849</xdr:rowOff>
    </xdr:to>
    <xdr:cxnSp macro="">
      <xdr:nvCxnSpPr>
        <xdr:cNvPr id="500" name="直線コネクタ 499"/>
        <xdr:cNvCxnSpPr/>
      </xdr:nvCxnSpPr>
      <xdr:spPr>
        <a:xfrm flipV="1">
          <a:off x="13703300" y="648229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501" name="フローチャート : 判断 500"/>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502" name="テキスト ボックス 501"/>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141849</xdr:rowOff>
    </xdr:from>
    <xdr:to>
      <xdr:col>19</xdr:col>
      <xdr:colOff>644525</xdr:colOff>
      <xdr:row>38</xdr:row>
      <xdr:rowOff>63942</xdr:rowOff>
    </xdr:to>
    <xdr:cxnSp macro="">
      <xdr:nvCxnSpPr>
        <xdr:cNvPr id="503" name="直線コネクタ 502"/>
        <xdr:cNvCxnSpPr/>
      </xdr:nvCxnSpPr>
      <xdr:spPr>
        <a:xfrm flipV="1">
          <a:off x="12814300" y="6485499"/>
          <a:ext cx="8890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4" name="フローチャート : 判断 503"/>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5" name="テキスト ボックス 504"/>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6" name="フローチャート : 判断 505"/>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7" name="テキスト ボックス 506"/>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142713</xdr:rowOff>
    </xdr:from>
    <xdr:to>
      <xdr:col>23</xdr:col>
      <xdr:colOff>568325</xdr:colOff>
      <xdr:row>38</xdr:row>
      <xdr:rowOff>72862</xdr:rowOff>
    </xdr:to>
    <xdr:sp macro="" textlink="">
      <xdr:nvSpPr>
        <xdr:cNvPr id="513" name="円/楕円 512"/>
        <xdr:cNvSpPr/>
      </xdr:nvSpPr>
      <xdr:spPr>
        <a:xfrm>
          <a:off x="16268700" y="6486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57640</xdr:rowOff>
    </xdr:from>
    <xdr:ext cx="469744" cy="259045"/>
    <xdr:sp macro="" textlink="">
      <xdr:nvSpPr>
        <xdr:cNvPr id="514" name="災害復旧事業費該当値テキスト"/>
        <xdr:cNvSpPr txBox="1"/>
      </xdr:nvSpPr>
      <xdr:spPr>
        <a:xfrm>
          <a:off x="16370300" y="640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72121</xdr:rowOff>
    </xdr:from>
    <xdr:to>
      <xdr:col>22</xdr:col>
      <xdr:colOff>415925</xdr:colOff>
      <xdr:row>38</xdr:row>
      <xdr:rowOff>2271</xdr:rowOff>
    </xdr:to>
    <xdr:sp macro="" textlink="">
      <xdr:nvSpPr>
        <xdr:cNvPr id="515" name="円/楕円 514"/>
        <xdr:cNvSpPr/>
      </xdr:nvSpPr>
      <xdr:spPr>
        <a:xfrm>
          <a:off x="15430500" y="64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164847</xdr:rowOff>
    </xdr:from>
    <xdr:ext cx="469744" cy="259045"/>
    <xdr:sp macro="" textlink="">
      <xdr:nvSpPr>
        <xdr:cNvPr id="516" name="テキスト ボックス 515"/>
        <xdr:cNvSpPr txBox="1"/>
      </xdr:nvSpPr>
      <xdr:spPr>
        <a:xfrm>
          <a:off x="15246427" y="6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87849</xdr:rowOff>
    </xdr:from>
    <xdr:to>
      <xdr:col>21</xdr:col>
      <xdr:colOff>212725</xdr:colOff>
      <xdr:row>38</xdr:row>
      <xdr:rowOff>17999</xdr:rowOff>
    </xdr:to>
    <xdr:sp macro="" textlink="">
      <xdr:nvSpPr>
        <xdr:cNvPr id="517" name="円/楕円 516"/>
        <xdr:cNvSpPr/>
      </xdr:nvSpPr>
      <xdr:spPr>
        <a:xfrm>
          <a:off x="14541500" y="64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9125</xdr:rowOff>
    </xdr:from>
    <xdr:ext cx="469744" cy="259045"/>
    <xdr:sp macro="" textlink="">
      <xdr:nvSpPr>
        <xdr:cNvPr id="518" name="テキスト ボックス 517"/>
        <xdr:cNvSpPr txBox="1"/>
      </xdr:nvSpPr>
      <xdr:spPr>
        <a:xfrm>
          <a:off x="14357427" y="652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91049</xdr:rowOff>
    </xdr:from>
    <xdr:to>
      <xdr:col>20</xdr:col>
      <xdr:colOff>9525</xdr:colOff>
      <xdr:row>38</xdr:row>
      <xdr:rowOff>21199</xdr:rowOff>
    </xdr:to>
    <xdr:sp macro="" textlink="">
      <xdr:nvSpPr>
        <xdr:cNvPr id="519" name="円/楕円 518"/>
        <xdr:cNvSpPr/>
      </xdr:nvSpPr>
      <xdr:spPr>
        <a:xfrm>
          <a:off x="13652500" y="64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12326</xdr:rowOff>
    </xdr:from>
    <xdr:ext cx="469744" cy="259045"/>
    <xdr:sp macro="" textlink="">
      <xdr:nvSpPr>
        <xdr:cNvPr id="520" name="テキスト ボックス 519"/>
        <xdr:cNvSpPr txBox="1"/>
      </xdr:nvSpPr>
      <xdr:spPr>
        <a:xfrm>
          <a:off x="13468427" y="65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13142</xdr:rowOff>
    </xdr:from>
    <xdr:to>
      <xdr:col>18</xdr:col>
      <xdr:colOff>492125</xdr:colOff>
      <xdr:row>38</xdr:row>
      <xdr:rowOff>114742</xdr:rowOff>
    </xdr:to>
    <xdr:sp macro="" textlink="">
      <xdr:nvSpPr>
        <xdr:cNvPr id="521" name="円/楕円 520"/>
        <xdr:cNvSpPr/>
      </xdr:nvSpPr>
      <xdr:spPr>
        <a:xfrm>
          <a:off x="12763500" y="65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105869</xdr:rowOff>
    </xdr:from>
    <xdr:ext cx="469744" cy="259045"/>
    <xdr:sp macro="" textlink="">
      <xdr:nvSpPr>
        <xdr:cNvPr id="522" name="テキスト ボックス 521"/>
        <xdr:cNvSpPr txBox="1"/>
      </xdr:nvSpPr>
      <xdr:spPr>
        <a:xfrm>
          <a:off x="12579427"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82" name="テキスト ボックス 58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4" name="テキスト ボックス 58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4" name="テキスト ボックス 59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6" name="テキスト ボックス 59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8" name="直線コネクタ 597"/>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9"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600" name="直線コネクタ 599"/>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601"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602" name="直線コネクタ 601"/>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44603</xdr:rowOff>
    </xdr:from>
    <xdr:to>
      <xdr:col>23</xdr:col>
      <xdr:colOff>517525</xdr:colOff>
      <xdr:row>74</xdr:row>
      <xdr:rowOff>156127</xdr:rowOff>
    </xdr:to>
    <xdr:cxnSp macro="">
      <xdr:nvCxnSpPr>
        <xdr:cNvPr id="603" name="直線コネクタ 602"/>
        <xdr:cNvCxnSpPr/>
      </xdr:nvCxnSpPr>
      <xdr:spPr>
        <a:xfrm>
          <a:off x="15481300" y="12731903"/>
          <a:ext cx="838200" cy="1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3355</xdr:rowOff>
    </xdr:from>
    <xdr:ext cx="534377" cy="259045"/>
    <xdr:sp macro="" textlink="">
      <xdr:nvSpPr>
        <xdr:cNvPr id="604" name="公債費平均値テキスト"/>
        <xdr:cNvSpPr txBox="1"/>
      </xdr:nvSpPr>
      <xdr:spPr>
        <a:xfrm>
          <a:off x="16370300" y="1251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5" name="フローチャート : 判断 604"/>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166740</xdr:rowOff>
    </xdr:from>
    <xdr:to>
      <xdr:col>22</xdr:col>
      <xdr:colOff>365125</xdr:colOff>
      <xdr:row>74</xdr:row>
      <xdr:rowOff>44603</xdr:rowOff>
    </xdr:to>
    <xdr:cxnSp macro="">
      <xdr:nvCxnSpPr>
        <xdr:cNvPr id="606" name="直線コネクタ 605"/>
        <xdr:cNvCxnSpPr/>
      </xdr:nvCxnSpPr>
      <xdr:spPr>
        <a:xfrm>
          <a:off x="14592300" y="12511140"/>
          <a:ext cx="889000" cy="2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7" name="フローチャート : 判断 606"/>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8" name="テキスト ボックス 607"/>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150836</xdr:rowOff>
    </xdr:from>
    <xdr:to>
      <xdr:col>21</xdr:col>
      <xdr:colOff>161925</xdr:colOff>
      <xdr:row>72</xdr:row>
      <xdr:rowOff>166740</xdr:rowOff>
    </xdr:to>
    <xdr:cxnSp macro="">
      <xdr:nvCxnSpPr>
        <xdr:cNvPr id="609" name="直線コネクタ 608"/>
        <xdr:cNvCxnSpPr/>
      </xdr:nvCxnSpPr>
      <xdr:spPr>
        <a:xfrm>
          <a:off x="13703300" y="12495236"/>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10" name="フローチャート : 判断 609"/>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11" name="テキスト ボックス 610"/>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109394</xdr:rowOff>
    </xdr:from>
    <xdr:to>
      <xdr:col>19</xdr:col>
      <xdr:colOff>644525</xdr:colOff>
      <xdr:row>72</xdr:row>
      <xdr:rowOff>150836</xdr:rowOff>
    </xdr:to>
    <xdr:cxnSp macro="">
      <xdr:nvCxnSpPr>
        <xdr:cNvPr id="612" name="直線コネクタ 611"/>
        <xdr:cNvCxnSpPr/>
      </xdr:nvCxnSpPr>
      <xdr:spPr>
        <a:xfrm>
          <a:off x="12814300" y="12453794"/>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13" name="フローチャート : 判断 612"/>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104001</xdr:rowOff>
    </xdr:from>
    <xdr:ext cx="534377" cy="259045"/>
    <xdr:sp macro="" textlink="">
      <xdr:nvSpPr>
        <xdr:cNvPr id="614" name="テキスト ボックス 613"/>
        <xdr:cNvSpPr txBox="1"/>
      </xdr:nvSpPr>
      <xdr:spPr>
        <a:xfrm>
          <a:off x="13436111" y="127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5" name="フローチャート : 判断 614"/>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6" name="テキスト ボックス 615"/>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105327</xdr:rowOff>
    </xdr:from>
    <xdr:to>
      <xdr:col>23</xdr:col>
      <xdr:colOff>568325</xdr:colOff>
      <xdr:row>75</xdr:row>
      <xdr:rowOff>35477</xdr:rowOff>
    </xdr:to>
    <xdr:sp macro="" textlink="">
      <xdr:nvSpPr>
        <xdr:cNvPr id="622" name="円/楕円 621"/>
        <xdr:cNvSpPr/>
      </xdr:nvSpPr>
      <xdr:spPr>
        <a:xfrm>
          <a:off x="16268700" y="127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83754</xdr:rowOff>
    </xdr:from>
    <xdr:ext cx="534377" cy="259045"/>
    <xdr:sp macro="" textlink="">
      <xdr:nvSpPr>
        <xdr:cNvPr id="623" name="公債費該当値テキスト"/>
        <xdr:cNvSpPr txBox="1"/>
      </xdr:nvSpPr>
      <xdr:spPr>
        <a:xfrm>
          <a:off x="16370300" y="127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165253</xdr:rowOff>
    </xdr:from>
    <xdr:to>
      <xdr:col>22</xdr:col>
      <xdr:colOff>415925</xdr:colOff>
      <xdr:row>74</xdr:row>
      <xdr:rowOff>95403</xdr:rowOff>
    </xdr:to>
    <xdr:sp macro="" textlink="">
      <xdr:nvSpPr>
        <xdr:cNvPr id="624" name="円/楕円 623"/>
        <xdr:cNvSpPr/>
      </xdr:nvSpPr>
      <xdr:spPr>
        <a:xfrm>
          <a:off x="15430500" y="126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111930</xdr:rowOff>
    </xdr:from>
    <xdr:ext cx="534377" cy="259045"/>
    <xdr:sp macro="" textlink="">
      <xdr:nvSpPr>
        <xdr:cNvPr id="625" name="テキスト ボックス 624"/>
        <xdr:cNvSpPr txBox="1"/>
      </xdr:nvSpPr>
      <xdr:spPr>
        <a:xfrm>
          <a:off x="15214111" y="124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115940</xdr:rowOff>
    </xdr:from>
    <xdr:to>
      <xdr:col>21</xdr:col>
      <xdr:colOff>212725</xdr:colOff>
      <xdr:row>73</xdr:row>
      <xdr:rowOff>46090</xdr:rowOff>
    </xdr:to>
    <xdr:sp macro="" textlink="">
      <xdr:nvSpPr>
        <xdr:cNvPr id="626" name="円/楕円 625"/>
        <xdr:cNvSpPr/>
      </xdr:nvSpPr>
      <xdr:spPr>
        <a:xfrm>
          <a:off x="14541500" y="124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62617</xdr:rowOff>
    </xdr:from>
    <xdr:ext cx="534377" cy="259045"/>
    <xdr:sp macro="" textlink="">
      <xdr:nvSpPr>
        <xdr:cNvPr id="627" name="テキスト ボックス 626"/>
        <xdr:cNvSpPr txBox="1"/>
      </xdr:nvSpPr>
      <xdr:spPr>
        <a:xfrm>
          <a:off x="14325111" y="1223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100036</xdr:rowOff>
    </xdr:from>
    <xdr:to>
      <xdr:col>20</xdr:col>
      <xdr:colOff>9525</xdr:colOff>
      <xdr:row>73</xdr:row>
      <xdr:rowOff>30186</xdr:rowOff>
    </xdr:to>
    <xdr:sp macro="" textlink="">
      <xdr:nvSpPr>
        <xdr:cNvPr id="628" name="円/楕円 627"/>
        <xdr:cNvSpPr/>
      </xdr:nvSpPr>
      <xdr:spPr>
        <a:xfrm>
          <a:off x="13652500" y="1244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46713</xdr:rowOff>
    </xdr:from>
    <xdr:ext cx="534377" cy="259045"/>
    <xdr:sp macro="" textlink="">
      <xdr:nvSpPr>
        <xdr:cNvPr id="629" name="テキスト ボックス 628"/>
        <xdr:cNvSpPr txBox="1"/>
      </xdr:nvSpPr>
      <xdr:spPr>
        <a:xfrm>
          <a:off x="13436111" y="1221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58594</xdr:rowOff>
    </xdr:from>
    <xdr:to>
      <xdr:col>18</xdr:col>
      <xdr:colOff>492125</xdr:colOff>
      <xdr:row>72</xdr:row>
      <xdr:rowOff>160194</xdr:rowOff>
    </xdr:to>
    <xdr:sp macro="" textlink="">
      <xdr:nvSpPr>
        <xdr:cNvPr id="630" name="円/楕円 629"/>
        <xdr:cNvSpPr/>
      </xdr:nvSpPr>
      <xdr:spPr>
        <a:xfrm>
          <a:off x="12763500" y="124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5271</xdr:rowOff>
    </xdr:from>
    <xdr:ext cx="534377" cy="259045"/>
    <xdr:sp macro="" textlink="">
      <xdr:nvSpPr>
        <xdr:cNvPr id="631" name="テキスト ボックス 630"/>
        <xdr:cNvSpPr txBox="1"/>
      </xdr:nvSpPr>
      <xdr:spPr>
        <a:xfrm>
          <a:off x="12547111" y="1217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53" name="直線コネクタ 652"/>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54"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5" name="直線コネクタ 654"/>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6"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7" name="直線コネクタ 656"/>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89843</xdr:rowOff>
    </xdr:from>
    <xdr:to>
      <xdr:col>23</xdr:col>
      <xdr:colOff>517525</xdr:colOff>
      <xdr:row>98</xdr:row>
      <xdr:rowOff>90253</xdr:rowOff>
    </xdr:to>
    <xdr:cxnSp macro="">
      <xdr:nvCxnSpPr>
        <xdr:cNvPr id="658" name="直線コネクタ 657"/>
        <xdr:cNvCxnSpPr/>
      </xdr:nvCxnSpPr>
      <xdr:spPr>
        <a:xfrm>
          <a:off x="15481300" y="16891943"/>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23035</xdr:rowOff>
    </xdr:from>
    <xdr:ext cx="534377" cy="259045"/>
    <xdr:sp macro="" textlink="">
      <xdr:nvSpPr>
        <xdr:cNvPr id="659" name="積立金平均値テキスト"/>
        <xdr:cNvSpPr txBox="1"/>
      </xdr:nvSpPr>
      <xdr:spPr>
        <a:xfrm>
          <a:off x="16370300" y="16310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60" name="フローチャート : 判断 659"/>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84310</xdr:rowOff>
    </xdr:from>
    <xdr:to>
      <xdr:col>22</xdr:col>
      <xdr:colOff>365125</xdr:colOff>
      <xdr:row>98</xdr:row>
      <xdr:rowOff>89843</xdr:rowOff>
    </xdr:to>
    <xdr:cxnSp macro="">
      <xdr:nvCxnSpPr>
        <xdr:cNvPr id="661" name="直線コネクタ 660"/>
        <xdr:cNvCxnSpPr/>
      </xdr:nvCxnSpPr>
      <xdr:spPr>
        <a:xfrm>
          <a:off x="14592300" y="16886410"/>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62" name="フローチャート : 判断 661"/>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63" name="テキスト ボックス 662"/>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84310</xdr:rowOff>
    </xdr:from>
    <xdr:to>
      <xdr:col>21</xdr:col>
      <xdr:colOff>161925</xdr:colOff>
      <xdr:row>98</xdr:row>
      <xdr:rowOff>90094</xdr:rowOff>
    </xdr:to>
    <xdr:cxnSp macro="">
      <xdr:nvCxnSpPr>
        <xdr:cNvPr id="664" name="直線コネクタ 663"/>
        <xdr:cNvCxnSpPr/>
      </xdr:nvCxnSpPr>
      <xdr:spPr>
        <a:xfrm flipV="1">
          <a:off x="13703300" y="16886410"/>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5" name="フローチャート : 判断 664"/>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154953</xdr:rowOff>
    </xdr:from>
    <xdr:ext cx="534377" cy="259045"/>
    <xdr:sp macro="" textlink="">
      <xdr:nvSpPr>
        <xdr:cNvPr id="666" name="テキスト ボックス 665"/>
        <xdr:cNvSpPr txBox="1"/>
      </xdr:nvSpPr>
      <xdr:spPr>
        <a:xfrm>
          <a:off x="14325111" y="162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84767</xdr:rowOff>
    </xdr:from>
    <xdr:to>
      <xdr:col>19</xdr:col>
      <xdr:colOff>644525</xdr:colOff>
      <xdr:row>98</xdr:row>
      <xdr:rowOff>90094</xdr:rowOff>
    </xdr:to>
    <xdr:cxnSp macro="">
      <xdr:nvCxnSpPr>
        <xdr:cNvPr id="667" name="直線コネクタ 666"/>
        <xdr:cNvCxnSpPr/>
      </xdr:nvCxnSpPr>
      <xdr:spPr>
        <a:xfrm>
          <a:off x="12814300" y="16886867"/>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8" name="フローチャート : 判断 667"/>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373</xdr:rowOff>
    </xdr:from>
    <xdr:ext cx="534377" cy="259045"/>
    <xdr:sp macro="" textlink="">
      <xdr:nvSpPr>
        <xdr:cNvPr id="669" name="テキスト ボックス 668"/>
        <xdr:cNvSpPr txBox="1"/>
      </xdr:nvSpPr>
      <xdr:spPr>
        <a:xfrm>
          <a:off x="13436111" y="162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70" name="フローチャート : 判断 669"/>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115656</xdr:rowOff>
    </xdr:from>
    <xdr:ext cx="534377" cy="259045"/>
    <xdr:sp macro="" textlink="">
      <xdr:nvSpPr>
        <xdr:cNvPr id="671" name="テキスト ボックス 670"/>
        <xdr:cNvSpPr txBox="1"/>
      </xdr:nvSpPr>
      <xdr:spPr>
        <a:xfrm>
          <a:off x="12547111" y="162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39453</xdr:rowOff>
    </xdr:from>
    <xdr:to>
      <xdr:col>23</xdr:col>
      <xdr:colOff>568325</xdr:colOff>
      <xdr:row>98</xdr:row>
      <xdr:rowOff>141053</xdr:rowOff>
    </xdr:to>
    <xdr:sp macro="" textlink="">
      <xdr:nvSpPr>
        <xdr:cNvPr id="677" name="円/楕円 676"/>
        <xdr:cNvSpPr/>
      </xdr:nvSpPr>
      <xdr:spPr>
        <a:xfrm>
          <a:off x="16268700" y="168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125830</xdr:rowOff>
    </xdr:from>
    <xdr:ext cx="469744" cy="259045"/>
    <xdr:sp macro="" textlink="">
      <xdr:nvSpPr>
        <xdr:cNvPr id="678" name="積立金該当値テキスト"/>
        <xdr:cNvSpPr txBox="1"/>
      </xdr:nvSpPr>
      <xdr:spPr>
        <a:xfrm>
          <a:off x="16370300" y="1675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39043</xdr:rowOff>
    </xdr:from>
    <xdr:to>
      <xdr:col>22</xdr:col>
      <xdr:colOff>415925</xdr:colOff>
      <xdr:row>98</xdr:row>
      <xdr:rowOff>140643</xdr:rowOff>
    </xdr:to>
    <xdr:sp macro="" textlink="">
      <xdr:nvSpPr>
        <xdr:cNvPr id="679" name="円/楕円 678"/>
        <xdr:cNvSpPr/>
      </xdr:nvSpPr>
      <xdr:spPr>
        <a:xfrm>
          <a:off x="15430500" y="168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131770</xdr:rowOff>
    </xdr:from>
    <xdr:ext cx="469744" cy="259045"/>
    <xdr:sp macro="" textlink="">
      <xdr:nvSpPr>
        <xdr:cNvPr id="680" name="テキスト ボックス 679"/>
        <xdr:cNvSpPr txBox="1"/>
      </xdr:nvSpPr>
      <xdr:spPr>
        <a:xfrm>
          <a:off x="15246427" y="1693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33510</xdr:rowOff>
    </xdr:from>
    <xdr:to>
      <xdr:col>21</xdr:col>
      <xdr:colOff>212725</xdr:colOff>
      <xdr:row>98</xdr:row>
      <xdr:rowOff>135110</xdr:rowOff>
    </xdr:to>
    <xdr:sp macro="" textlink="">
      <xdr:nvSpPr>
        <xdr:cNvPr id="681" name="円/楕円 680"/>
        <xdr:cNvSpPr/>
      </xdr:nvSpPr>
      <xdr:spPr>
        <a:xfrm>
          <a:off x="14541500" y="168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126237</xdr:rowOff>
    </xdr:from>
    <xdr:ext cx="469744" cy="259045"/>
    <xdr:sp macro="" textlink="">
      <xdr:nvSpPr>
        <xdr:cNvPr id="682" name="テキスト ボックス 681"/>
        <xdr:cNvSpPr txBox="1"/>
      </xdr:nvSpPr>
      <xdr:spPr>
        <a:xfrm>
          <a:off x="14357427" y="1692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39294</xdr:rowOff>
    </xdr:from>
    <xdr:to>
      <xdr:col>20</xdr:col>
      <xdr:colOff>9525</xdr:colOff>
      <xdr:row>98</xdr:row>
      <xdr:rowOff>140894</xdr:rowOff>
    </xdr:to>
    <xdr:sp macro="" textlink="">
      <xdr:nvSpPr>
        <xdr:cNvPr id="683" name="円/楕円 682"/>
        <xdr:cNvSpPr/>
      </xdr:nvSpPr>
      <xdr:spPr>
        <a:xfrm>
          <a:off x="136525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132021</xdr:rowOff>
    </xdr:from>
    <xdr:ext cx="469744" cy="259045"/>
    <xdr:sp macro="" textlink="">
      <xdr:nvSpPr>
        <xdr:cNvPr id="684" name="テキスト ボックス 683"/>
        <xdr:cNvSpPr txBox="1"/>
      </xdr:nvSpPr>
      <xdr:spPr>
        <a:xfrm>
          <a:off x="13468427" y="1693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33967</xdr:rowOff>
    </xdr:from>
    <xdr:to>
      <xdr:col>18</xdr:col>
      <xdr:colOff>492125</xdr:colOff>
      <xdr:row>98</xdr:row>
      <xdr:rowOff>135567</xdr:rowOff>
    </xdr:to>
    <xdr:sp macro="" textlink="">
      <xdr:nvSpPr>
        <xdr:cNvPr id="685" name="円/楕円 684"/>
        <xdr:cNvSpPr/>
      </xdr:nvSpPr>
      <xdr:spPr>
        <a:xfrm>
          <a:off x="12763500" y="168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126694</xdr:rowOff>
    </xdr:from>
    <xdr:ext cx="469744" cy="259045"/>
    <xdr:sp macro="" textlink="">
      <xdr:nvSpPr>
        <xdr:cNvPr id="686" name="テキスト ボックス 685"/>
        <xdr:cNvSpPr txBox="1"/>
      </xdr:nvSpPr>
      <xdr:spPr>
        <a:xfrm>
          <a:off x="12579427" y="169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6" name="テキスト ボックス 70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12" name="直線コネクタ 711"/>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5"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6" name="直線コネクタ 715"/>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152545</xdr:rowOff>
    </xdr:from>
    <xdr:to>
      <xdr:col>32</xdr:col>
      <xdr:colOff>187325</xdr:colOff>
      <xdr:row>39</xdr:row>
      <xdr:rowOff>18107</xdr:rowOff>
    </xdr:to>
    <xdr:cxnSp macro="">
      <xdr:nvCxnSpPr>
        <xdr:cNvPr id="717" name="直線コネクタ 716"/>
        <xdr:cNvCxnSpPr/>
      </xdr:nvCxnSpPr>
      <xdr:spPr>
        <a:xfrm flipV="1">
          <a:off x="21323300" y="6153295"/>
          <a:ext cx="838200" cy="55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125130</xdr:rowOff>
    </xdr:from>
    <xdr:ext cx="469744" cy="259045"/>
    <xdr:sp macro="" textlink="">
      <xdr:nvSpPr>
        <xdr:cNvPr id="718" name="投資及び出資金平均値テキスト"/>
        <xdr:cNvSpPr txBox="1"/>
      </xdr:nvSpPr>
      <xdr:spPr>
        <a:xfrm>
          <a:off x="22212300" y="6468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9" name="フローチャート : 判断 718"/>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18107</xdr:rowOff>
    </xdr:from>
    <xdr:to>
      <xdr:col>31</xdr:col>
      <xdr:colOff>34925</xdr:colOff>
      <xdr:row>39</xdr:row>
      <xdr:rowOff>22788</xdr:rowOff>
    </xdr:to>
    <xdr:cxnSp macro="">
      <xdr:nvCxnSpPr>
        <xdr:cNvPr id="720" name="直線コネクタ 719"/>
        <xdr:cNvCxnSpPr/>
      </xdr:nvCxnSpPr>
      <xdr:spPr>
        <a:xfrm flipV="1">
          <a:off x="20434300" y="6704657"/>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21" name="フローチャート : 判断 720"/>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22" name="テキスト ボックス 721"/>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22788</xdr:rowOff>
    </xdr:from>
    <xdr:to>
      <xdr:col>29</xdr:col>
      <xdr:colOff>517525</xdr:colOff>
      <xdr:row>39</xdr:row>
      <xdr:rowOff>26706</xdr:rowOff>
    </xdr:to>
    <xdr:cxnSp macro="">
      <xdr:nvCxnSpPr>
        <xdr:cNvPr id="723" name="直線コネクタ 722"/>
        <xdr:cNvCxnSpPr/>
      </xdr:nvCxnSpPr>
      <xdr:spPr>
        <a:xfrm flipV="1">
          <a:off x="19545300" y="670933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24" name="フローチャート : 判断 723"/>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25" name="テキスト ボックス 724"/>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26706</xdr:rowOff>
    </xdr:from>
    <xdr:to>
      <xdr:col>28</xdr:col>
      <xdr:colOff>314325</xdr:colOff>
      <xdr:row>39</xdr:row>
      <xdr:rowOff>28448</xdr:rowOff>
    </xdr:to>
    <xdr:cxnSp macro="">
      <xdr:nvCxnSpPr>
        <xdr:cNvPr id="726" name="直線コネクタ 725"/>
        <xdr:cNvCxnSpPr/>
      </xdr:nvCxnSpPr>
      <xdr:spPr>
        <a:xfrm flipV="1">
          <a:off x="18656300" y="6713256"/>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7" name="フローチャート : 判断 726"/>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8" name="テキスト ボックス 727"/>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9" name="フローチャート : 判断 728"/>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30" name="テキスト ボックス 729"/>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101745</xdr:rowOff>
    </xdr:from>
    <xdr:to>
      <xdr:col>32</xdr:col>
      <xdr:colOff>238125</xdr:colOff>
      <xdr:row>36</xdr:row>
      <xdr:rowOff>31895</xdr:rowOff>
    </xdr:to>
    <xdr:sp macro="" textlink="">
      <xdr:nvSpPr>
        <xdr:cNvPr id="736" name="円/楕円 735"/>
        <xdr:cNvSpPr/>
      </xdr:nvSpPr>
      <xdr:spPr>
        <a:xfrm>
          <a:off x="22110700" y="61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124622</xdr:rowOff>
    </xdr:from>
    <xdr:ext cx="469744" cy="259045"/>
    <xdr:sp macro="" textlink="">
      <xdr:nvSpPr>
        <xdr:cNvPr id="737" name="投資及び出資金該当値テキスト"/>
        <xdr:cNvSpPr txBox="1"/>
      </xdr:nvSpPr>
      <xdr:spPr>
        <a:xfrm>
          <a:off x="22212300" y="59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138757</xdr:rowOff>
    </xdr:from>
    <xdr:to>
      <xdr:col>31</xdr:col>
      <xdr:colOff>85725</xdr:colOff>
      <xdr:row>39</xdr:row>
      <xdr:rowOff>68907</xdr:rowOff>
    </xdr:to>
    <xdr:sp macro="" textlink="">
      <xdr:nvSpPr>
        <xdr:cNvPr id="738" name="円/楕円 737"/>
        <xdr:cNvSpPr/>
      </xdr:nvSpPr>
      <xdr:spPr>
        <a:xfrm>
          <a:off x="21272500" y="66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60034</xdr:rowOff>
    </xdr:from>
    <xdr:ext cx="378565" cy="259045"/>
    <xdr:sp macro="" textlink="">
      <xdr:nvSpPr>
        <xdr:cNvPr id="739" name="テキスト ボックス 738"/>
        <xdr:cNvSpPr txBox="1"/>
      </xdr:nvSpPr>
      <xdr:spPr>
        <a:xfrm>
          <a:off x="21134017" y="6746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143438</xdr:rowOff>
    </xdr:from>
    <xdr:to>
      <xdr:col>29</xdr:col>
      <xdr:colOff>568325</xdr:colOff>
      <xdr:row>39</xdr:row>
      <xdr:rowOff>73588</xdr:rowOff>
    </xdr:to>
    <xdr:sp macro="" textlink="">
      <xdr:nvSpPr>
        <xdr:cNvPr id="740" name="円/楕円 739"/>
        <xdr:cNvSpPr/>
      </xdr:nvSpPr>
      <xdr:spPr>
        <a:xfrm>
          <a:off x="20383500" y="66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64715</xdr:rowOff>
    </xdr:from>
    <xdr:ext cx="378565" cy="259045"/>
    <xdr:sp macro="" textlink="">
      <xdr:nvSpPr>
        <xdr:cNvPr id="741" name="テキスト ボックス 740"/>
        <xdr:cNvSpPr txBox="1"/>
      </xdr:nvSpPr>
      <xdr:spPr>
        <a:xfrm>
          <a:off x="20245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147356</xdr:rowOff>
    </xdr:from>
    <xdr:to>
      <xdr:col>28</xdr:col>
      <xdr:colOff>365125</xdr:colOff>
      <xdr:row>39</xdr:row>
      <xdr:rowOff>77506</xdr:rowOff>
    </xdr:to>
    <xdr:sp macro="" textlink="">
      <xdr:nvSpPr>
        <xdr:cNvPr id="742" name="円/楕円 741"/>
        <xdr:cNvSpPr/>
      </xdr:nvSpPr>
      <xdr:spPr>
        <a:xfrm>
          <a:off x="19494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68633</xdr:rowOff>
    </xdr:from>
    <xdr:ext cx="378565" cy="259045"/>
    <xdr:sp macro="" textlink="">
      <xdr:nvSpPr>
        <xdr:cNvPr id="743" name="テキスト ボックス 742"/>
        <xdr:cNvSpPr txBox="1"/>
      </xdr:nvSpPr>
      <xdr:spPr>
        <a:xfrm>
          <a:off x="19356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149098</xdr:rowOff>
    </xdr:from>
    <xdr:to>
      <xdr:col>27</xdr:col>
      <xdr:colOff>161925</xdr:colOff>
      <xdr:row>39</xdr:row>
      <xdr:rowOff>79248</xdr:rowOff>
    </xdr:to>
    <xdr:sp macro="" textlink="">
      <xdr:nvSpPr>
        <xdr:cNvPr id="744" name="円/楕円 743"/>
        <xdr:cNvSpPr/>
      </xdr:nvSpPr>
      <xdr:spPr>
        <a:xfrm>
          <a:off x="18605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70375</xdr:rowOff>
    </xdr:from>
    <xdr:ext cx="378565" cy="259045"/>
    <xdr:sp macro="" textlink="">
      <xdr:nvSpPr>
        <xdr:cNvPr id="745" name="テキスト ボックス 744"/>
        <xdr:cNvSpPr txBox="1"/>
      </xdr:nvSpPr>
      <xdr:spPr>
        <a:xfrm>
          <a:off x="18467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9" name="直線コネクタ 768"/>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70"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71" name="直線コネクタ 770"/>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72"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73" name="直線コネクタ 772"/>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18276</xdr:rowOff>
    </xdr:from>
    <xdr:to>
      <xdr:col>32</xdr:col>
      <xdr:colOff>187325</xdr:colOff>
      <xdr:row>59</xdr:row>
      <xdr:rowOff>19418</xdr:rowOff>
    </xdr:to>
    <xdr:cxnSp macro="">
      <xdr:nvCxnSpPr>
        <xdr:cNvPr id="774" name="直線コネクタ 773"/>
        <xdr:cNvCxnSpPr/>
      </xdr:nvCxnSpPr>
      <xdr:spPr>
        <a:xfrm>
          <a:off x="21323300" y="1013382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114292</xdr:rowOff>
    </xdr:from>
    <xdr:ext cx="469744" cy="259045"/>
    <xdr:sp macro="" textlink="">
      <xdr:nvSpPr>
        <xdr:cNvPr id="775" name="貸付金平均値テキスト"/>
        <xdr:cNvSpPr txBox="1"/>
      </xdr:nvSpPr>
      <xdr:spPr>
        <a:xfrm>
          <a:off x="22212300" y="971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6" name="フローチャート : 判断 775"/>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18276</xdr:rowOff>
    </xdr:from>
    <xdr:to>
      <xdr:col>31</xdr:col>
      <xdr:colOff>34925</xdr:colOff>
      <xdr:row>59</xdr:row>
      <xdr:rowOff>18276</xdr:rowOff>
    </xdr:to>
    <xdr:cxnSp macro="">
      <xdr:nvCxnSpPr>
        <xdr:cNvPr id="777" name="直線コネクタ 776"/>
        <xdr:cNvCxnSpPr/>
      </xdr:nvCxnSpPr>
      <xdr:spPr>
        <a:xfrm>
          <a:off x="20434300" y="10133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8" name="フローチャート : 判断 777"/>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75163</xdr:rowOff>
    </xdr:from>
    <xdr:ext cx="469744" cy="259045"/>
    <xdr:sp macro="" textlink="">
      <xdr:nvSpPr>
        <xdr:cNvPr id="779" name="テキスト ボックス 778"/>
        <xdr:cNvSpPr txBox="1"/>
      </xdr:nvSpPr>
      <xdr:spPr>
        <a:xfrm>
          <a:off x="21088427"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4064</xdr:rowOff>
    </xdr:from>
    <xdr:to>
      <xdr:col>29</xdr:col>
      <xdr:colOff>517525</xdr:colOff>
      <xdr:row>59</xdr:row>
      <xdr:rowOff>18276</xdr:rowOff>
    </xdr:to>
    <xdr:cxnSp macro="">
      <xdr:nvCxnSpPr>
        <xdr:cNvPr id="780" name="直線コネクタ 779"/>
        <xdr:cNvCxnSpPr/>
      </xdr:nvCxnSpPr>
      <xdr:spPr>
        <a:xfrm>
          <a:off x="19545300" y="10119614"/>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81" name="フローチャート : 判断 780"/>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49255</xdr:rowOff>
    </xdr:from>
    <xdr:ext cx="469744" cy="259045"/>
    <xdr:sp macro="" textlink="">
      <xdr:nvSpPr>
        <xdr:cNvPr id="782" name="テキスト ボックス 781"/>
        <xdr:cNvSpPr txBox="1"/>
      </xdr:nvSpPr>
      <xdr:spPr>
        <a:xfrm>
          <a:off x="20199427"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4064</xdr:rowOff>
    </xdr:from>
    <xdr:to>
      <xdr:col>28</xdr:col>
      <xdr:colOff>314325</xdr:colOff>
      <xdr:row>59</xdr:row>
      <xdr:rowOff>19838</xdr:rowOff>
    </xdr:to>
    <xdr:cxnSp macro="">
      <xdr:nvCxnSpPr>
        <xdr:cNvPr id="783" name="直線コネクタ 782"/>
        <xdr:cNvCxnSpPr/>
      </xdr:nvCxnSpPr>
      <xdr:spPr>
        <a:xfrm flipV="1">
          <a:off x="18656300" y="10119614"/>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84" name="フローチャート : 判断 783"/>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42854</xdr:rowOff>
    </xdr:from>
    <xdr:ext cx="469744" cy="259045"/>
    <xdr:sp macro="" textlink="">
      <xdr:nvSpPr>
        <xdr:cNvPr id="785" name="テキスト ボックス 784"/>
        <xdr:cNvSpPr txBox="1"/>
      </xdr:nvSpPr>
      <xdr:spPr>
        <a:xfrm>
          <a:off x="19310427"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6" name="フローチャート : 判断 785"/>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1325</xdr:rowOff>
    </xdr:from>
    <xdr:ext cx="469744" cy="259045"/>
    <xdr:sp macro="" textlink="">
      <xdr:nvSpPr>
        <xdr:cNvPr id="787" name="テキスト ボックス 786"/>
        <xdr:cNvSpPr txBox="1"/>
      </xdr:nvSpPr>
      <xdr:spPr>
        <a:xfrm>
          <a:off x="18421427"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140068</xdr:rowOff>
    </xdr:from>
    <xdr:to>
      <xdr:col>32</xdr:col>
      <xdr:colOff>238125</xdr:colOff>
      <xdr:row>59</xdr:row>
      <xdr:rowOff>70218</xdr:rowOff>
    </xdr:to>
    <xdr:sp macro="" textlink="">
      <xdr:nvSpPr>
        <xdr:cNvPr id="793" name="円/楕円 792"/>
        <xdr:cNvSpPr/>
      </xdr:nvSpPr>
      <xdr:spPr>
        <a:xfrm>
          <a:off x="22110700" y="10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54995</xdr:rowOff>
    </xdr:from>
    <xdr:ext cx="378565" cy="259045"/>
    <xdr:sp macro="" textlink="">
      <xdr:nvSpPr>
        <xdr:cNvPr id="794" name="貸付金該当値テキスト"/>
        <xdr:cNvSpPr txBox="1"/>
      </xdr:nvSpPr>
      <xdr:spPr>
        <a:xfrm>
          <a:off x="22212300" y="999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138926</xdr:rowOff>
    </xdr:from>
    <xdr:to>
      <xdr:col>31</xdr:col>
      <xdr:colOff>85725</xdr:colOff>
      <xdr:row>59</xdr:row>
      <xdr:rowOff>69076</xdr:rowOff>
    </xdr:to>
    <xdr:sp macro="" textlink="">
      <xdr:nvSpPr>
        <xdr:cNvPr id="795" name="円/楕円 794"/>
        <xdr:cNvSpPr/>
      </xdr:nvSpPr>
      <xdr:spPr>
        <a:xfrm>
          <a:off x="21272500" y="10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60203</xdr:rowOff>
    </xdr:from>
    <xdr:ext cx="378565" cy="259045"/>
    <xdr:sp macro="" textlink="">
      <xdr:nvSpPr>
        <xdr:cNvPr id="796" name="テキスト ボックス 795"/>
        <xdr:cNvSpPr txBox="1"/>
      </xdr:nvSpPr>
      <xdr:spPr>
        <a:xfrm>
          <a:off x="21134017" y="1017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138926</xdr:rowOff>
    </xdr:from>
    <xdr:to>
      <xdr:col>29</xdr:col>
      <xdr:colOff>568325</xdr:colOff>
      <xdr:row>59</xdr:row>
      <xdr:rowOff>69076</xdr:rowOff>
    </xdr:to>
    <xdr:sp macro="" textlink="">
      <xdr:nvSpPr>
        <xdr:cNvPr id="797" name="円/楕円 796"/>
        <xdr:cNvSpPr/>
      </xdr:nvSpPr>
      <xdr:spPr>
        <a:xfrm>
          <a:off x="20383500" y="10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60203</xdr:rowOff>
    </xdr:from>
    <xdr:ext cx="378565" cy="259045"/>
    <xdr:sp macro="" textlink="">
      <xdr:nvSpPr>
        <xdr:cNvPr id="798" name="テキスト ボックス 797"/>
        <xdr:cNvSpPr txBox="1"/>
      </xdr:nvSpPr>
      <xdr:spPr>
        <a:xfrm>
          <a:off x="20245017" y="1017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124714</xdr:rowOff>
    </xdr:from>
    <xdr:to>
      <xdr:col>28</xdr:col>
      <xdr:colOff>365125</xdr:colOff>
      <xdr:row>59</xdr:row>
      <xdr:rowOff>54864</xdr:rowOff>
    </xdr:to>
    <xdr:sp macro="" textlink="">
      <xdr:nvSpPr>
        <xdr:cNvPr id="799" name="円/楕円 798"/>
        <xdr:cNvSpPr/>
      </xdr:nvSpPr>
      <xdr:spPr>
        <a:xfrm>
          <a:off x="19494500" y="100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45991</xdr:rowOff>
    </xdr:from>
    <xdr:ext cx="469744" cy="259045"/>
    <xdr:sp macro="" textlink="">
      <xdr:nvSpPr>
        <xdr:cNvPr id="800" name="テキスト ボックス 799"/>
        <xdr:cNvSpPr txBox="1"/>
      </xdr:nvSpPr>
      <xdr:spPr>
        <a:xfrm>
          <a:off x="19310427" y="1016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140488</xdr:rowOff>
    </xdr:from>
    <xdr:to>
      <xdr:col>27</xdr:col>
      <xdr:colOff>161925</xdr:colOff>
      <xdr:row>59</xdr:row>
      <xdr:rowOff>70638</xdr:rowOff>
    </xdr:to>
    <xdr:sp macro="" textlink="">
      <xdr:nvSpPr>
        <xdr:cNvPr id="801" name="円/楕円 800"/>
        <xdr:cNvSpPr/>
      </xdr:nvSpPr>
      <xdr:spPr>
        <a:xfrm>
          <a:off x="186055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61765</xdr:rowOff>
    </xdr:from>
    <xdr:ext cx="378565" cy="259045"/>
    <xdr:sp macro="" textlink="">
      <xdr:nvSpPr>
        <xdr:cNvPr id="802" name="テキスト ボックス 801"/>
        <xdr:cNvSpPr txBox="1"/>
      </xdr:nvSpPr>
      <xdr:spPr>
        <a:xfrm>
          <a:off x="18467017" y="1017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3" name="テキスト ボックス 82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5" name="テキスト ボックス 82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9" name="直線コネクタ 828"/>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30"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31" name="直線コネクタ 830"/>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32"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33" name="直線コネクタ 832"/>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131014</xdr:rowOff>
    </xdr:from>
    <xdr:to>
      <xdr:col>32</xdr:col>
      <xdr:colOff>187325</xdr:colOff>
      <xdr:row>78</xdr:row>
      <xdr:rowOff>153188</xdr:rowOff>
    </xdr:to>
    <xdr:cxnSp macro="">
      <xdr:nvCxnSpPr>
        <xdr:cNvPr id="834" name="直線コネクタ 833"/>
        <xdr:cNvCxnSpPr/>
      </xdr:nvCxnSpPr>
      <xdr:spPr>
        <a:xfrm>
          <a:off x="21323300" y="13332664"/>
          <a:ext cx="8382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125102</xdr:rowOff>
    </xdr:from>
    <xdr:ext cx="534377" cy="259045"/>
    <xdr:sp macro="" textlink="">
      <xdr:nvSpPr>
        <xdr:cNvPr id="835" name="繰出金平均値テキスト"/>
        <xdr:cNvSpPr txBox="1"/>
      </xdr:nvSpPr>
      <xdr:spPr>
        <a:xfrm>
          <a:off x="22212300" y="1298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6" name="フローチャート : 判断 835"/>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131014</xdr:rowOff>
    </xdr:from>
    <xdr:to>
      <xdr:col>31</xdr:col>
      <xdr:colOff>34925</xdr:colOff>
      <xdr:row>78</xdr:row>
      <xdr:rowOff>37288</xdr:rowOff>
    </xdr:to>
    <xdr:cxnSp macro="">
      <xdr:nvCxnSpPr>
        <xdr:cNvPr id="837" name="直線コネクタ 836"/>
        <xdr:cNvCxnSpPr/>
      </xdr:nvCxnSpPr>
      <xdr:spPr>
        <a:xfrm flipV="1">
          <a:off x="20434300" y="133326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8" name="フローチャート : 判断 837"/>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108076</xdr:rowOff>
    </xdr:from>
    <xdr:ext cx="534377" cy="259045"/>
    <xdr:sp macro="" textlink="">
      <xdr:nvSpPr>
        <xdr:cNvPr id="839" name="テキスト ボックス 838"/>
        <xdr:cNvSpPr txBox="1"/>
      </xdr:nvSpPr>
      <xdr:spPr>
        <a:xfrm>
          <a:off x="21056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37288</xdr:rowOff>
    </xdr:from>
    <xdr:to>
      <xdr:col>29</xdr:col>
      <xdr:colOff>517525</xdr:colOff>
      <xdr:row>78</xdr:row>
      <xdr:rowOff>85195</xdr:rowOff>
    </xdr:to>
    <xdr:cxnSp macro="">
      <xdr:nvCxnSpPr>
        <xdr:cNvPr id="840" name="直線コネクタ 839"/>
        <xdr:cNvCxnSpPr/>
      </xdr:nvCxnSpPr>
      <xdr:spPr>
        <a:xfrm flipV="1">
          <a:off x="19545300" y="13410388"/>
          <a:ext cx="8890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41" name="フローチャート : 判断 840"/>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42" name="テキスト ボックス 841"/>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31769</xdr:rowOff>
    </xdr:from>
    <xdr:to>
      <xdr:col>28</xdr:col>
      <xdr:colOff>314325</xdr:colOff>
      <xdr:row>78</xdr:row>
      <xdr:rowOff>85195</xdr:rowOff>
    </xdr:to>
    <xdr:cxnSp macro="">
      <xdr:nvCxnSpPr>
        <xdr:cNvPr id="843" name="直線コネクタ 842"/>
        <xdr:cNvCxnSpPr/>
      </xdr:nvCxnSpPr>
      <xdr:spPr>
        <a:xfrm>
          <a:off x="18656300" y="13404869"/>
          <a:ext cx="889000" cy="5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44" name="フローチャート : 判断 843"/>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125024</xdr:rowOff>
    </xdr:from>
    <xdr:ext cx="534377" cy="259045"/>
    <xdr:sp macro="" textlink="">
      <xdr:nvSpPr>
        <xdr:cNvPr id="845" name="テキスト ボックス 844"/>
        <xdr:cNvSpPr txBox="1"/>
      </xdr:nvSpPr>
      <xdr:spPr>
        <a:xfrm>
          <a:off x="19278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6" name="フローチャート : 判断 845"/>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7" name="テキスト ボックス 846"/>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102388</xdr:rowOff>
    </xdr:from>
    <xdr:to>
      <xdr:col>32</xdr:col>
      <xdr:colOff>238125</xdr:colOff>
      <xdr:row>79</xdr:row>
      <xdr:rowOff>32538</xdr:rowOff>
    </xdr:to>
    <xdr:sp macro="" textlink="">
      <xdr:nvSpPr>
        <xdr:cNvPr id="853" name="円/楕円 852"/>
        <xdr:cNvSpPr/>
      </xdr:nvSpPr>
      <xdr:spPr>
        <a:xfrm>
          <a:off x="22110700" y="134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17315</xdr:rowOff>
    </xdr:from>
    <xdr:ext cx="534377" cy="259045"/>
    <xdr:sp macro="" textlink="">
      <xdr:nvSpPr>
        <xdr:cNvPr id="854" name="繰出金該当値テキスト"/>
        <xdr:cNvSpPr txBox="1"/>
      </xdr:nvSpPr>
      <xdr:spPr>
        <a:xfrm>
          <a:off x="22212300" y="133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80214</xdr:rowOff>
    </xdr:from>
    <xdr:to>
      <xdr:col>31</xdr:col>
      <xdr:colOff>85725</xdr:colOff>
      <xdr:row>78</xdr:row>
      <xdr:rowOff>10364</xdr:rowOff>
    </xdr:to>
    <xdr:sp macro="" textlink="">
      <xdr:nvSpPr>
        <xdr:cNvPr id="855" name="円/楕円 854"/>
        <xdr:cNvSpPr/>
      </xdr:nvSpPr>
      <xdr:spPr>
        <a:xfrm>
          <a:off x="21272500" y="132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1491</xdr:rowOff>
    </xdr:from>
    <xdr:ext cx="534377" cy="259045"/>
    <xdr:sp macro="" textlink="">
      <xdr:nvSpPr>
        <xdr:cNvPr id="856" name="テキスト ボックス 855"/>
        <xdr:cNvSpPr txBox="1"/>
      </xdr:nvSpPr>
      <xdr:spPr>
        <a:xfrm>
          <a:off x="21056111" y="133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157938</xdr:rowOff>
    </xdr:from>
    <xdr:to>
      <xdr:col>29</xdr:col>
      <xdr:colOff>568325</xdr:colOff>
      <xdr:row>78</xdr:row>
      <xdr:rowOff>88088</xdr:rowOff>
    </xdr:to>
    <xdr:sp macro="" textlink="">
      <xdr:nvSpPr>
        <xdr:cNvPr id="857" name="円/楕円 856"/>
        <xdr:cNvSpPr/>
      </xdr:nvSpPr>
      <xdr:spPr>
        <a:xfrm>
          <a:off x="20383500" y="133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79215</xdr:rowOff>
    </xdr:from>
    <xdr:ext cx="534377" cy="259045"/>
    <xdr:sp macro="" textlink="">
      <xdr:nvSpPr>
        <xdr:cNvPr id="858" name="テキスト ボックス 857"/>
        <xdr:cNvSpPr txBox="1"/>
      </xdr:nvSpPr>
      <xdr:spPr>
        <a:xfrm>
          <a:off x="20167111" y="134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34395</xdr:rowOff>
    </xdr:from>
    <xdr:to>
      <xdr:col>28</xdr:col>
      <xdr:colOff>365125</xdr:colOff>
      <xdr:row>78</xdr:row>
      <xdr:rowOff>135995</xdr:rowOff>
    </xdr:to>
    <xdr:sp macro="" textlink="">
      <xdr:nvSpPr>
        <xdr:cNvPr id="859" name="円/楕円 858"/>
        <xdr:cNvSpPr/>
      </xdr:nvSpPr>
      <xdr:spPr>
        <a:xfrm>
          <a:off x="19494500" y="134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127122</xdr:rowOff>
    </xdr:from>
    <xdr:ext cx="534377" cy="259045"/>
    <xdr:sp macro="" textlink="">
      <xdr:nvSpPr>
        <xdr:cNvPr id="860" name="テキスト ボックス 859"/>
        <xdr:cNvSpPr txBox="1"/>
      </xdr:nvSpPr>
      <xdr:spPr>
        <a:xfrm>
          <a:off x="19278111" y="135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152419</xdr:rowOff>
    </xdr:from>
    <xdr:to>
      <xdr:col>27</xdr:col>
      <xdr:colOff>161925</xdr:colOff>
      <xdr:row>78</xdr:row>
      <xdr:rowOff>82569</xdr:rowOff>
    </xdr:to>
    <xdr:sp macro="" textlink="">
      <xdr:nvSpPr>
        <xdr:cNvPr id="861" name="円/楕円 860"/>
        <xdr:cNvSpPr/>
      </xdr:nvSpPr>
      <xdr:spPr>
        <a:xfrm>
          <a:off x="18605500" y="133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73696</xdr:rowOff>
    </xdr:from>
    <xdr:ext cx="534377" cy="259045"/>
    <xdr:sp macro="" textlink="">
      <xdr:nvSpPr>
        <xdr:cNvPr id="862" name="テキスト ボックス 861"/>
        <xdr:cNvSpPr txBox="1"/>
      </xdr:nvSpPr>
      <xdr:spPr>
        <a:xfrm>
          <a:off x="18389111" y="134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住民一人当たりのコストについて</a:t>
          </a:r>
          <a:r>
            <a:rPr kumimoji="1" lang="ja-JP" altLang="en-US" sz="1300">
              <a:solidFill>
                <a:schemeClr val="dk1"/>
              </a:solidFill>
              <a:latin typeface="+mn-lt"/>
              <a:ea typeface="+mn-ea"/>
              <a:cs typeface="+mn-cs"/>
            </a:rPr>
            <a:t>、</a:t>
          </a:r>
          <a:r>
            <a:rPr kumimoji="1" lang="ja-JP" altLang="en-US" sz="1300">
              <a:latin typeface="ＭＳ Ｐゴシック"/>
            </a:rPr>
            <a:t>人件費・維持補修費・投資及び出資金以外においては、概ね類似団体平均値を下回っております。</a:t>
          </a:r>
          <a:endParaRPr kumimoji="1" lang="en-US" altLang="ja-JP" sz="1300">
            <a:latin typeface="ＭＳ Ｐゴシック"/>
          </a:endParaRPr>
        </a:p>
        <a:p>
          <a:r>
            <a:rPr kumimoji="1" lang="ja-JP" altLang="en-US" sz="1300">
              <a:latin typeface="ＭＳ Ｐゴシック"/>
            </a:rPr>
            <a:t>維持補修費については、高速道路の</a:t>
          </a:r>
          <a:r>
            <a:rPr kumimoji="1" lang="ja-JP" altLang="ja-JP" sz="1300">
              <a:solidFill>
                <a:schemeClr val="dk1"/>
              </a:solidFill>
              <a:latin typeface="+mn-lt"/>
              <a:ea typeface="+mn-ea"/>
              <a:cs typeface="+mn-cs"/>
            </a:rPr>
            <a:t>慢性的な</a:t>
          </a:r>
          <a:r>
            <a:rPr kumimoji="1" lang="ja-JP" altLang="en-US" sz="1300">
              <a:latin typeface="ＭＳ Ｐゴシック"/>
            </a:rPr>
            <a:t>渋滞発生による大型車等の迂回措置として、橋梁維持補修や道路舗装等が増大しており、</a:t>
          </a:r>
          <a:r>
            <a:rPr kumimoji="1" lang="ja-JP" altLang="ja-JP" sz="1300">
              <a:solidFill>
                <a:schemeClr val="dk1"/>
              </a:solidFill>
              <a:latin typeface="+mn-lt"/>
              <a:ea typeface="+mn-ea"/>
              <a:cs typeface="+mn-cs"/>
            </a:rPr>
            <a:t>当市のおかれている地理的な要因から</a:t>
          </a:r>
          <a:r>
            <a:rPr kumimoji="1" lang="ja-JP" altLang="en-US" sz="1300">
              <a:solidFill>
                <a:schemeClr val="dk1"/>
              </a:solidFill>
              <a:latin typeface="+mn-lt"/>
              <a:ea typeface="+mn-ea"/>
              <a:cs typeface="+mn-cs"/>
            </a:rPr>
            <a:t>なる</a:t>
          </a:r>
          <a:r>
            <a:rPr kumimoji="1" lang="ja-JP" altLang="en-US" sz="1300">
              <a:latin typeface="ＭＳ Ｐゴシック"/>
            </a:rPr>
            <a:t>ものであります。</a:t>
          </a:r>
          <a:endParaRPr kumimoji="1" lang="en-US" altLang="ja-JP" sz="1300">
            <a:latin typeface="ＭＳ Ｐゴシック"/>
          </a:endParaRPr>
        </a:p>
        <a:p>
          <a:r>
            <a:rPr kumimoji="1" lang="ja-JP" altLang="en-US" sz="1300">
              <a:latin typeface="ＭＳ Ｐゴシック"/>
            </a:rPr>
            <a:t>また、投資及び出資金については、</a:t>
          </a:r>
          <a:r>
            <a:rPr lang="ja-JP" altLang="ja-JP" sz="1300" b="0" i="0">
              <a:solidFill>
                <a:schemeClr val="dk1"/>
              </a:solidFill>
              <a:latin typeface="+mn-lt"/>
              <a:ea typeface="+mn-ea"/>
              <a:cs typeface="+mn-cs"/>
            </a:rPr>
            <a:t>公共下水道事業の企業会計化に伴い、</a:t>
          </a:r>
          <a:r>
            <a:rPr lang="ja-JP" altLang="en-US" sz="1300" b="0" i="0">
              <a:solidFill>
                <a:schemeClr val="dk1"/>
              </a:solidFill>
              <a:latin typeface="+mn-lt"/>
              <a:ea typeface="+mn-ea"/>
              <a:cs typeface="+mn-cs"/>
            </a:rPr>
            <a:t>一時的に</a:t>
          </a:r>
          <a:r>
            <a:rPr lang="ja-JP" altLang="ja-JP" sz="1300" b="0" i="0">
              <a:solidFill>
                <a:schemeClr val="dk1"/>
              </a:solidFill>
              <a:latin typeface="+mn-lt"/>
              <a:ea typeface="+mn-ea"/>
              <a:cs typeface="+mn-cs"/>
            </a:rPr>
            <a:t>出資金を繰り出したことによるもので</a:t>
          </a:r>
          <a:r>
            <a:rPr lang="ja-JP" altLang="en-US" sz="1300" b="0" i="0">
              <a:solidFill>
                <a:schemeClr val="dk1"/>
              </a:solidFill>
              <a:latin typeface="+mn-lt"/>
              <a:ea typeface="+mn-ea"/>
              <a:cs typeface="+mn-cs"/>
            </a:rPr>
            <a:t>ありま</a:t>
          </a:r>
          <a:r>
            <a:rPr lang="ja-JP" altLang="ja-JP" sz="1300" b="0" i="0">
              <a:solidFill>
                <a:schemeClr val="dk1"/>
              </a:solidFill>
              <a:latin typeface="+mn-lt"/>
              <a:ea typeface="+mn-ea"/>
              <a:cs typeface="+mn-cs"/>
            </a:rPr>
            <a:t>す。</a:t>
          </a:r>
          <a:endParaRPr kumimoji="1" lang="en-US" altLang="ja-JP" sz="1300">
            <a:latin typeface="ＭＳ Ｐゴシック"/>
          </a:endParaRPr>
        </a:p>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300" b="0" i="0">
              <a:solidFill>
                <a:schemeClr val="dk1"/>
              </a:solidFill>
              <a:latin typeface="+mn-lt"/>
              <a:ea typeface="+mn-ea"/>
              <a:cs typeface="+mn-cs"/>
            </a:rPr>
            <a:t>今後も引き続き、亀山市行財政改革大綱に基づき、持続可能な健全財政を目指して行財政改革に取り組みます。</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49,804
48,153
191.04
21,266,650
20,237,140
968,363
12,835,300
17,015,283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141986</xdr:rowOff>
    </xdr:from>
    <xdr:to>
      <xdr:col>6</xdr:col>
      <xdr:colOff>510540</xdr:colOff>
      <xdr:row>38</xdr:row>
      <xdr:rowOff>106716</xdr:rowOff>
    </xdr:to>
    <xdr:cxnSp macro="">
      <xdr:nvCxnSpPr>
        <xdr:cNvPr id="58" name="直線コネクタ 57"/>
        <xdr:cNvCxnSpPr/>
      </xdr:nvCxnSpPr>
      <xdr:spPr>
        <a:xfrm flipV="1">
          <a:off x="4633595" y="5628386"/>
          <a:ext cx="1270" cy="99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110543</xdr:rowOff>
    </xdr:from>
    <xdr:ext cx="469744" cy="259045"/>
    <xdr:sp macro="" textlink="">
      <xdr:nvSpPr>
        <xdr:cNvPr id="59" name="議会費最小値テキスト"/>
        <xdr:cNvSpPr txBox="1"/>
      </xdr:nvSpPr>
      <xdr:spPr>
        <a:xfrm>
          <a:off x="4686300" y="662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106716</xdr:rowOff>
    </xdr:from>
    <xdr:to>
      <xdr:col>6</xdr:col>
      <xdr:colOff>600075</xdr:colOff>
      <xdr:row>38</xdr:row>
      <xdr:rowOff>106716</xdr:rowOff>
    </xdr:to>
    <xdr:cxnSp macro="">
      <xdr:nvCxnSpPr>
        <xdr:cNvPr id="60" name="直線コネクタ 59"/>
        <xdr:cNvCxnSpPr/>
      </xdr:nvCxnSpPr>
      <xdr:spPr>
        <a:xfrm>
          <a:off x="4546600" y="662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88663</xdr:rowOff>
    </xdr:from>
    <xdr:ext cx="469744" cy="259045"/>
    <xdr:sp macro="" textlink="">
      <xdr:nvSpPr>
        <xdr:cNvPr id="61" name="議会費最大値テキスト"/>
        <xdr:cNvSpPr txBox="1"/>
      </xdr:nvSpPr>
      <xdr:spPr>
        <a:xfrm>
          <a:off x="4686300" y="540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32</xdr:row>
      <xdr:rowOff>141986</xdr:rowOff>
    </xdr:from>
    <xdr:to>
      <xdr:col>6</xdr:col>
      <xdr:colOff>600075</xdr:colOff>
      <xdr:row>32</xdr:row>
      <xdr:rowOff>141986</xdr:rowOff>
    </xdr:to>
    <xdr:cxnSp macro="">
      <xdr:nvCxnSpPr>
        <xdr:cNvPr id="62" name="直線コネクタ 61"/>
        <xdr:cNvCxnSpPr/>
      </xdr:nvCxnSpPr>
      <xdr:spPr>
        <a:xfrm>
          <a:off x="4546600" y="562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141986</xdr:rowOff>
    </xdr:from>
    <xdr:to>
      <xdr:col>6</xdr:col>
      <xdr:colOff>511175</xdr:colOff>
      <xdr:row>33</xdr:row>
      <xdr:rowOff>55118</xdr:rowOff>
    </xdr:to>
    <xdr:cxnSp macro="">
      <xdr:nvCxnSpPr>
        <xdr:cNvPr id="63" name="直線コネクタ 62"/>
        <xdr:cNvCxnSpPr/>
      </xdr:nvCxnSpPr>
      <xdr:spPr>
        <a:xfrm flipV="1">
          <a:off x="3797300" y="5628386"/>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142784</xdr:rowOff>
    </xdr:from>
    <xdr:to>
      <xdr:col>6</xdr:col>
      <xdr:colOff>561975</xdr:colOff>
      <xdr:row>36</xdr:row>
      <xdr:rowOff>72934</xdr:rowOff>
    </xdr:to>
    <xdr:sp macro="" textlink="">
      <xdr:nvSpPr>
        <xdr:cNvPr id="65" name="フローチャート :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24094</xdr:rowOff>
    </xdr:from>
    <xdr:to>
      <xdr:col>5</xdr:col>
      <xdr:colOff>358775</xdr:colOff>
      <xdr:row>33</xdr:row>
      <xdr:rowOff>55118</xdr:rowOff>
    </xdr:to>
    <xdr:cxnSp macro="">
      <xdr:nvCxnSpPr>
        <xdr:cNvPr id="66" name="直線コネクタ 65"/>
        <xdr:cNvCxnSpPr/>
      </xdr:nvCxnSpPr>
      <xdr:spPr>
        <a:xfrm>
          <a:off x="2908300" y="568194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35016</xdr:rowOff>
    </xdr:from>
    <xdr:to>
      <xdr:col>5</xdr:col>
      <xdr:colOff>409575</xdr:colOff>
      <xdr:row>36</xdr:row>
      <xdr:rowOff>136616</xdr:rowOff>
    </xdr:to>
    <xdr:sp macro="" textlink="">
      <xdr:nvSpPr>
        <xdr:cNvPr id="67" name="フローチャート : 判断 66"/>
        <xdr:cNvSpPr/>
      </xdr:nvSpPr>
      <xdr:spPr>
        <a:xfrm>
          <a:off x="3746500" y="620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127743</xdr:rowOff>
    </xdr:from>
    <xdr:ext cx="469744" cy="259045"/>
    <xdr:sp macro="" textlink="">
      <xdr:nvSpPr>
        <xdr:cNvPr id="68" name="テキスト ボックス 67"/>
        <xdr:cNvSpPr txBox="1"/>
      </xdr:nvSpPr>
      <xdr:spPr>
        <a:xfrm>
          <a:off x="3562427"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154396</xdr:rowOff>
    </xdr:from>
    <xdr:to>
      <xdr:col>4</xdr:col>
      <xdr:colOff>155575</xdr:colOff>
      <xdr:row>33</xdr:row>
      <xdr:rowOff>24094</xdr:rowOff>
    </xdr:to>
    <xdr:cxnSp macro="">
      <xdr:nvCxnSpPr>
        <xdr:cNvPr id="69" name="直線コネクタ 68"/>
        <xdr:cNvCxnSpPr/>
      </xdr:nvCxnSpPr>
      <xdr:spPr>
        <a:xfrm>
          <a:off x="2019300" y="5640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52977</xdr:rowOff>
    </xdr:from>
    <xdr:to>
      <xdr:col>4</xdr:col>
      <xdr:colOff>206375</xdr:colOff>
      <xdr:row>36</xdr:row>
      <xdr:rowOff>154577</xdr:rowOff>
    </xdr:to>
    <xdr:sp macro="" textlink="">
      <xdr:nvSpPr>
        <xdr:cNvPr id="70" name="フローチャート : 判断 69"/>
        <xdr:cNvSpPr/>
      </xdr:nvSpPr>
      <xdr:spPr>
        <a:xfrm>
          <a:off x="2857500" y="622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145704</xdr:rowOff>
    </xdr:from>
    <xdr:ext cx="469744" cy="259045"/>
    <xdr:sp macro="" textlink="">
      <xdr:nvSpPr>
        <xdr:cNvPr id="71" name="テキスト ボックス 70"/>
        <xdr:cNvSpPr txBox="1"/>
      </xdr:nvSpPr>
      <xdr:spPr>
        <a:xfrm>
          <a:off x="2673427"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35197</xdr:rowOff>
    </xdr:from>
    <xdr:to>
      <xdr:col>2</xdr:col>
      <xdr:colOff>638175</xdr:colOff>
      <xdr:row>32</xdr:row>
      <xdr:rowOff>154396</xdr:rowOff>
    </xdr:to>
    <xdr:cxnSp macro="">
      <xdr:nvCxnSpPr>
        <xdr:cNvPr id="72" name="直線コネクタ 71"/>
        <xdr:cNvCxnSpPr/>
      </xdr:nvCxnSpPr>
      <xdr:spPr>
        <a:xfrm>
          <a:off x="1130300" y="5350147"/>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17381</xdr:rowOff>
    </xdr:from>
    <xdr:to>
      <xdr:col>3</xdr:col>
      <xdr:colOff>3175</xdr:colOff>
      <xdr:row>36</xdr:row>
      <xdr:rowOff>118981</xdr:rowOff>
    </xdr:to>
    <xdr:sp macro="" textlink="">
      <xdr:nvSpPr>
        <xdr:cNvPr id="73" name="フローチャート : 判断 72"/>
        <xdr:cNvSpPr/>
      </xdr:nvSpPr>
      <xdr:spPr>
        <a:xfrm>
          <a:off x="1968500" y="61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110108</xdr:rowOff>
    </xdr:from>
    <xdr:ext cx="469744" cy="259045"/>
    <xdr:sp macro="" textlink="">
      <xdr:nvSpPr>
        <xdr:cNvPr id="74" name="テキスト ボックス 73"/>
        <xdr:cNvSpPr txBox="1"/>
      </xdr:nvSpPr>
      <xdr:spPr>
        <a:xfrm>
          <a:off x="1784427" y="628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148336</xdr:rowOff>
    </xdr:from>
    <xdr:to>
      <xdr:col>1</xdr:col>
      <xdr:colOff>485775</xdr:colOff>
      <xdr:row>35</xdr:row>
      <xdr:rowOff>78486</xdr:rowOff>
    </xdr:to>
    <xdr:sp macro="" textlink="">
      <xdr:nvSpPr>
        <xdr:cNvPr id="75" name="フローチャート : 判断 74"/>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69613</xdr:rowOff>
    </xdr:from>
    <xdr:ext cx="469744" cy="259045"/>
    <xdr:sp macro="" textlink="">
      <xdr:nvSpPr>
        <xdr:cNvPr id="76" name="テキスト ボックス 75"/>
        <xdr:cNvSpPr txBox="1"/>
      </xdr:nvSpPr>
      <xdr:spPr>
        <a:xfrm>
          <a:off x="895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91186</xdr:rowOff>
    </xdr:from>
    <xdr:to>
      <xdr:col>6</xdr:col>
      <xdr:colOff>561975</xdr:colOff>
      <xdr:row>33</xdr:row>
      <xdr:rowOff>21336</xdr:rowOff>
    </xdr:to>
    <xdr:sp macro="" textlink="">
      <xdr:nvSpPr>
        <xdr:cNvPr id="82" name="円/楕円 81"/>
        <xdr:cNvSpPr/>
      </xdr:nvSpPr>
      <xdr:spPr>
        <a:xfrm>
          <a:off x="45847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44213</xdr:rowOff>
    </xdr:from>
    <xdr:ext cx="469744" cy="259045"/>
    <xdr:sp macro="" textlink="">
      <xdr:nvSpPr>
        <xdr:cNvPr id="83" name="議会費該当値テキスト"/>
        <xdr:cNvSpPr txBox="1"/>
      </xdr:nvSpPr>
      <xdr:spPr>
        <a:xfrm>
          <a:off x="4686300" y="553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4318</xdr:rowOff>
    </xdr:from>
    <xdr:to>
      <xdr:col>5</xdr:col>
      <xdr:colOff>409575</xdr:colOff>
      <xdr:row>33</xdr:row>
      <xdr:rowOff>105918</xdr:rowOff>
    </xdr:to>
    <xdr:sp macro="" textlink="">
      <xdr:nvSpPr>
        <xdr:cNvPr id="84" name="円/楕円 83"/>
        <xdr:cNvSpPr/>
      </xdr:nvSpPr>
      <xdr:spPr>
        <a:xfrm>
          <a:off x="3746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122445</xdr:rowOff>
    </xdr:from>
    <xdr:ext cx="469744" cy="259045"/>
    <xdr:sp macro="" textlink="">
      <xdr:nvSpPr>
        <xdr:cNvPr id="85" name="テキスト ボックス 84"/>
        <xdr:cNvSpPr txBox="1"/>
      </xdr:nvSpPr>
      <xdr:spPr>
        <a:xfrm>
          <a:off x="3562427"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144744</xdr:rowOff>
    </xdr:from>
    <xdr:to>
      <xdr:col>4</xdr:col>
      <xdr:colOff>206375</xdr:colOff>
      <xdr:row>33</xdr:row>
      <xdr:rowOff>74894</xdr:rowOff>
    </xdr:to>
    <xdr:sp macro="" textlink="">
      <xdr:nvSpPr>
        <xdr:cNvPr id="86" name="円/楕円 85"/>
        <xdr:cNvSpPr/>
      </xdr:nvSpPr>
      <xdr:spPr>
        <a:xfrm>
          <a:off x="2857500" y="5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91421</xdr:rowOff>
    </xdr:from>
    <xdr:ext cx="469744" cy="259045"/>
    <xdr:sp macro="" textlink="">
      <xdr:nvSpPr>
        <xdr:cNvPr id="87" name="テキスト ボックス 86"/>
        <xdr:cNvSpPr txBox="1"/>
      </xdr:nvSpPr>
      <xdr:spPr>
        <a:xfrm>
          <a:off x="2673427" y="54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103596</xdr:rowOff>
    </xdr:from>
    <xdr:to>
      <xdr:col>3</xdr:col>
      <xdr:colOff>3175</xdr:colOff>
      <xdr:row>33</xdr:row>
      <xdr:rowOff>33746</xdr:rowOff>
    </xdr:to>
    <xdr:sp macro="" textlink="">
      <xdr:nvSpPr>
        <xdr:cNvPr id="88" name="円/楕円 87"/>
        <xdr:cNvSpPr/>
      </xdr:nvSpPr>
      <xdr:spPr>
        <a:xfrm>
          <a:off x="1968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50273</xdr:rowOff>
    </xdr:from>
    <xdr:ext cx="469744" cy="259045"/>
    <xdr:sp macro="" textlink="">
      <xdr:nvSpPr>
        <xdr:cNvPr id="89" name="テキスト ボックス 88"/>
        <xdr:cNvSpPr txBox="1"/>
      </xdr:nvSpPr>
      <xdr:spPr>
        <a:xfrm>
          <a:off x="1784427" y="536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155847</xdr:rowOff>
    </xdr:from>
    <xdr:to>
      <xdr:col>1</xdr:col>
      <xdr:colOff>485775</xdr:colOff>
      <xdr:row>31</xdr:row>
      <xdr:rowOff>85997</xdr:rowOff>
    </xdr:to>
    <xdr:sp macro="" textlink="">
      <xdr:nvSpPr>
        <xdr:cNvPr id="90" name="円/楕円 89"/>
        <xdr:cNvSpPr/>
      </xdr:nvSpPr>
      <xdr:spPr>
        <a:xfrm>
          <a:off x="1079500" y="529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102524</xdr:rowOff>
    </xdr:from>
    <xdr:ext cx="469744" cy="259045"/>
    <xdr:sp macro="" textlink="">
      <xdr:nvSpPr>
        <xdr:cNvPr id="91" name="テキスト ボックス 90"/>
        <xdr:cNvSpPr txBox="1"/>
      </xdr:nvSpPr>
      <xdr:spPr>
        <a:xfrm>
          <a:off x="895427" y="50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6" name="直線コネクタ 115"/>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7"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8" name="直線コネクタ 117"/>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9"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20" name="直線コネクタ 119"/>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77121</xdr:rowOff>
    </xdr:from>
    <xdr:to>
      <xdr:col>6</xdr:col>
      <xdr:colOff>511175</xdr:colOff>
      <xdr:row>58</xdr:row>
      <xdr:rowOff>91408</xdr:rowOff>
    </xdr:to>
    <xdr:cxnSp macro="">
      <xdr:nvCxnSpPr>
        <xdr:cNvPr id="121" name="直線コネクタ 120"/>
        <xdr:cNvCxnSpPr/>
      </xdr:nvCxnSpPr>
      <xdr:spPr>
        <a:xfrm flipV="1">
          <a:off x="3797300" y="10021221"/>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106119</xdr:rowOff>
    </xdr:from>
    <xdr:ext cx="534377" cy="259045"/>
    <xdr:sp macro="" textlink="">
      <xdr:nvSpPr>
        <xdr:cNvPr id="122" name="総務費平均値テキスト"/>
        <xdr:cNvSpPr txBox="1"/>
      </xdr:nvSpPr>
      <xdr:spPr>
        <a:xfrm>
          <a:off x="4686300" y="936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3" name="フローチャート : 判断 122"/>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91408</xdr:rowOff>
    </xdr:from>
    <xdr:to>
      <xdr:col>5</xdr:col>
      <xdr:colOff>358775</xdr:colOff>
      <xdr:row>58</xdr:row>
      <xdr:rowOff>120993</xdr:rowOff>
    </xdr:to>
    <xdr:cxnSp macro="">
      <xdr:nvCxnSpPr>
        <xdr:cNvPr id="124" name="直線コネクタ 123"/>
        <xdr:cNvCxnSpPr/>
      </xdr:nvCxnSpPr>
      <xdr:spPr>
        <a:xfrm flipV="1">
          <a:off x="2908300" y="10035508"/>
          <a:ext cx="8890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5" name="フローチャート : 判断 124"/>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13746</xdr:rowOff>
    </xdr:from>
    <xdr:ext cx="534377" cy="259045"/>
    <xdr:sp macro="" textlink="">
      <xdr:nvSpPr>
        <xdr:cNvPr id="126" name="テキスト ボックス 125"/>
        <xdr:cNvSpPr txBox="1"/>
      </xdr:nvSpPr>
      <xdr:spPr>
        <a:xfrm>
          <a:off x="3530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160617</xdr:rowOff>
    </xdr:from>
    <xdr:to>
      <xdr:col>4</xdr:col>
      <xdr:colOff>155575</xdr:colOff>
      <xdr:row>58</xdr:row>
      <xdr:rowOff>120993</xdr:rowOff>
    </xdr:to>
    <xdr:cxnSp macro="">
      <xdr:nvCxnSpPr>
        <xdr:cNvPr id="127" name="直線コネクタ 126"/>
        <xdr:cNvCxnSpPr/>
      </xdr:nvCxnSpPr>
      <xdr:spPr>
        <a:xfrm>
          <a:off x="2019300" y="9933267"/>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8" name="フローチャート : 判断 127"/>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126140</xdr:rowOff>
    </xdr:from>
    <xdr:ext cx="534377" cy="259045"/>
    <xdr:sp macro="" textlink="">
      <xdr:nvSpPr>
        <xdr:cNvPr id="129" name="テキスト ボックス 128"/>
        <xdr:cNvSpPr txBox="1"/>
      </xdr:nvSpPr>
      <xdr:spPr>
        <a:xfrm>
          <a:off x="2641111" y="9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160617</xdr:rowOff>
    </xdr:from>
    <xdr:to>
      <xdr:col>2</xdr:col>
      <xdr:colOff>638175</xdr:colOff>
      <xdr:row>58</xdr:row>
      <xdr:rowOff>16846</xdr:rowOff>
    </xdr:to>
    <xdr:cxnSp macro="">
      <xdr:nvCxnSpPr>
        <xdr:cNvPr id="130" name="直線コネクタ 129"/>
        <xdr:cNvCxnSpPr/>
      </xdr:nvCxnSpPr>
      <xdr:spPr>
        <a:xfrm flipV="1">
          <a:off x="1130300" y="9933267"/>
          <a:ext cx="889000" cy="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31" name="フローチャート : 判断 130"/>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68095</xdr:rowOff>
    </xdr:from>
    <xdr:ext cx="534377" cy="259045"/>
    <xdr:sp macro="" textlink="">
      <xdr:nvSpPr>
        <xdr:cNvPr id="132" name="テキスト ボックス 131"/>
        <xdr:cNvSpPr txBox="1"/>
      </xdr:nvSpPr>
      <xdr:spPr>
        <a:xfrm>
          <a:off x="1752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3" name="フローチャート : 判断 132"/>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26376</xdr:rowOff>
    </xdr:from>
    <xdr:ext cx="534377" cy="259045"/>
    <xdr:sp macro="" textlink="">
      <xdr:nvSpPr>
        <xdr:cNvPr id="134" name="テキスト ボックス 133"/>
        <xdr:cNvSpPr txBox="1"/>
      </xdr:nvSpPr>
      <xdr:spPr>
        <a:xfrm>
          <a:off x="863111" y="94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26321</xdr:rowOff>
    </xdr:from>
    <xdr:to>
      <xdr:col>6</xdr:col>
      <xdr:colOff>561975</xdr:colOff>
      <xdr:row>58</xdr:row>
      <xdr:rowOff>127921</xdr:rowOff>
    </xdr:to>
    <xdr:sp macro="" textlink="">
      <xdr:nvSpPr>
        <xdr:cNvPr id="140" name="円/楕円 139"/>
        <xdr:cNvSpPr/>
      </xdr:nvSpPr>
      <xdr:spPr>
        <a:xfrm>
          <a:off x="4584700" y="99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112698</xdr:rowOff>
    </xdr:from>
    <xdr:ext cx="534377" cy="259045"/>
    <xdr:sp macro="" textlink="">
      <xdr:nvSpPr>
        <xdr:cNvPr id="141" name="総務費該当値テキスト"/>
        <xdr:cNvSpPr txBox="1"/>
      </xdr:nvSpPr>
      <xdr:spPr>
        <a:xfrm>
          <a:off x="4686300" y="98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40608</xdr:rowOff>
    </xdr:from>
    <xdr:to>
      <xdr:col>5</xdr:col>
      <xdr:colOff>409575</xdr:colOff>
      <xdr:row>58</xdr:row>
      <xdr:rowOff>142208</xdr:rowOff>
    </xdr:to>
    <xdr:sp macro="" textlink="">
      <xdr:nvSpPr>
        <xdr:cNvPr id="142" name="円/楕円 141"/>
        <xdr:cNvSpPr/>
      </xdr:nvSpPr>
      <xdr:spPr>
        <a:xfrm>
          <a:off x="3746500" y="99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133335</xdr:rowOff>
    </xdr:from>
    <xdr:ext cx="534377" cy="259045"/>
    <xdr:sp macro="" textlink="">
      <xdr:nvSpPr>
        <xdr:cNvPr id="143" name="テキスト ボックス 142"/>
        <xdr:cNvSpPr txBox="1"/>
      </xdr:nvSpPr>
      <xdr:spPr>
        <a:xfrm>
          <a:off x="3530111" y="1007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70193</xdr:rowOff>
    </xdr:from>
    <xdr:to>
      <xdr:col>4</xdr:col>
      <xdr:colOff>206375</xdr:colOff>
      <xdr:row>59</xdr:row>
      <xdr:rowOff>343</xdr:rowOff>
    </xdr:to>
    <xdr:sp macro="" textlink="">
      <xdr:nvSpPr>
        <xdr:cNvPr id="144" name="円/楕円 143"/>
        <xdr:cNvSpPr/>
      </xdr:nvSpPr>
      <xdr:spPr>
        <a:xfrm>
          <a:off x="2857500" y="100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162920</xdr:rowOff>
    </xdr:from>
    <xdr:ext cx="534377" cy="259045"/>
    <xdr:sp macro="" textlink="">
      <xdr:nvSpPr>
        <xdr:cNvPr id="145" name="テキスト ボックス 144"/>
        <xdr:cNvSpPr txBox="1"/>
      </xdr:nvSpPr>
      <xdr:spPr>
        <a:xfrm>
          <a:off x="2641111" y="101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109817</xdr:rowOff>
    </xdr:from>
    <xdr:to>
      <xdr:col>3</xdr:col>
      <xdr:colOff>3175</xdr:colOff>
      <xdr:row>58</xdr:row>
      <xdr:rowOff>39967</xdr:rowOff>
    </xdr:to>
    <xdr:sp macro="" textlink="">
      <xdr:nvSpPr>
        <xdr:cNvPr id="146" name="円/楕円 145"/>
        <xdr:cNvSpPr/>
      </xdr:nvSpPr>
      <xdr:spPr>
        <a:xfrm>
          <a:off x="1968500" y="98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31094</xdr:rowOff>
    </xdr:from>
    <xdr:ext cx="534377" cy="259045"/>
    <xdr:sp macro="" textlink="">
      <xdr:nvSpPr>
        <xdr:cNvPr id="147" name="テキスト ボックス 146"/>
        <xdr:cNvSpPr txBox="1"/>
      </xdr:nvSpPr>
      <xdr:spPr>
        <a:xfrm>
          <a:off x="1752111" y="99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137496</xdr:rowOff>
    </xdr:from>
    <xdr:to>
      <xdr:col>1</xdr:col>
      <xdr:colOff>485775</xdr:colOff>
      <xdr:row>58</xdr:row>
      <xdr:rowOff>67646</xdr:rowOff>
    </xdr:to>
    <xdr:sp macro="" textlink="">
      <xdr:nvSpPr>
        <xdr:cNvPr id="148" name="円/楕円 147"/>
        <xdr:cNvSpPr/>
      </xdr:nvSpPr>
      <xdr:spPr>
        <a:xfrm>
          <a:off x="1079500" y="99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58773</xdr:rowOff>
    </xdr:from>
    <xdr:ext cx="534377" cy="259045"/>
    <xdr:sp macro="" textlink="">
      <xdr:nvSpPr>
        <xdr:cNvPr id="149" name="テキスト ボックス 148"/>
        <xdr:cNvSpPr txBox="1"/>
      </xdr:nvSpPr>
      <xdr:spPr>
        <a:xfrm>
          <a:off x="863111" y="100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2" name="直線コネクタ 171"/>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3"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4" name="直線コネクタ 173"/>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5"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6" name="直線コネクタ 175"/>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36218</xdr:rowOff>
    </xdr:from>
    <xdr:to>
      <xdr:col>6</xdr:col>
      <xdr:colOff>511175</xdr:colOff>
      <xdr:row>78</xdr:row>
      <xdr:rowOff>50944</xdr:rowOff>
    </xdr:to>
    <xdr:cxnSp macro="">
      <xdr:nvCxnSpPr>
        <xdr:cNvPr id="177" name="直線コネクタ 176"/>
        <xdr:cNvCxnSpPr/>
      </xdr:nvCxnSpPr>
      <xdr:spPr>
        <a:xfrm flipV="1">
          <a:off x="3797300" y="13409318"/>
          <a:ext cx="8382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8"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9" name="フローチャート : 判断 178"/>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50944</xdr:rowOff>
    </xdr:from>
    <xdr:to>
      <xdr:col>5</xdr:col>
      <xdr:colOff>358775</xdr:colOff>
      <xdr:row>78</xdr:row>
      <xdr:rowOff>100075</xdr:rowOff>
    </xdr:to>
    <xdr:cxnSp macro="">
      <xdr:nvCxnSpPr>
        <xdr:cNvPr id="180" name="直線コネクタ 179"/>
        <xdr:cNvCxnSpPr/>
      </xdr:nvCxnSpPr>
      <xdr:spPr>
        <a:xfrm flipV="1">
          <a:off x="2908300" y="13424044"/>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81" name="フローチャート : 判断 180"/>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2" name="テキスト ボックス 181"/>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100075</xdr:rowOff>
    </xdr:from>
    <xdr:to>
      <xdr:col>4</xdr:col>
      <xdr:colOff>155575</xdr:colOff>
      <xdr:row>78</xdr:row>
      <xdr:rowOff>100079</xdr:rowOff>
    </xdr:to>
    <xdr:cxnSp macro="">
      <xdr:nvCxnSpPr>
        <xdr:cNvPr id="183" name="直線コネクタ 182"/>
        <xdr:cNvCxnSpPr/>
      </xdr:nvCxnSpPr>
      <xdr:spPr>
        <a:xfrm flipV="1">
          <a:off x="2019300" y="13473175"/>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4" name="フローチャート : 判断 183"/>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5" name="テキスト ボックス 184"/>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86554</xdr:rowOff>
    </xdr:from>
    <xdr:to>
      <xdr:col>2</xdr:col>
      <xdr:colOff>638175</xdr:colOff>
      <xdr:row>78</xdr:row>
      <xdr:rowOff>100079</xdr:rowOff>
    </xdr:to>
    <xdr:cxnSp macro="">
      <xdr:nvCxnSpPr>
        <xdr:cNvPr id="186" name="直線コネクタ 185"/>
        <xdr:cNvCxnSpPr/>
      </xdr:nvCxnSpPr>
      <xdr:spPr>
        <a:xfrm>
          <a:off x="1130300" y="13459654"/>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7" name="フローチャート : 判断 186"/>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8" name="テキスト ボックス 187"/>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9" name="フローチャート : 判断 188"/>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102813</xdr:rowOff>
    </xdr:from>
    <xdr:ext cx="599010" cy="259045"/>
    <xdr:sp macro="" textlink="">
      <xdr:nvSpPr>
        <xdr:cNvPr id="190" name="テキスト ボックス 189"/>
        <xdr:cNvSpPr txBox="1"/>
      </xdr:nvSpPr>
      <xdr:spPr>
        <a:xfrm>
          <a:off x="830794" y="13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156868</xdr:rowOff>
    </xdr:from>
    <xdr:to>
      <xdr:col>6</xdr:col>
      <xdr:colOff>561975</xdr:colOff>
      <xdr:row>78</xdr:row>
      <xdr:rowOff>87018</xdr:rowOff>
    </xdr:to>
    <xdr:sp macro="" textlink="">
      <xdr:nvSpPr>
        <xdr:cNvPr id="196" name="円/楕円 195"/>
        <xdr:cNvSpPr/>
      </xdr:nvSpPr>
      <xdr:spPr>
        <a:xfrm>
          <a:off x="4584700" y="133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71795</xdr:rowOff>
    </xdr:from>
    <xdr:ext cx="599010" cy="259045"/>
    <xdr:sp macro="" textlink="">
      <xdr:nvSpPr>
        <xdr:cNvPr id="197" name="民生費該当値テキスト"/>
        <xdr:cNvSpPr txBox="1"/>
      </xdr:nvSpPr>
      <xdr:spPr>
        <a:xfrm>
          <a:off x="4686300" y="132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144</xdr:rowOff>
    </xdr:from>
    <xdr:to>
      <xdr:col>5</xdr:col>
      <xdr:colOff>409575</xdr:colOff>
      <xdr:row>78</xdr:row>
      <xdr:rowOff>101744</xdr:rowOff>
    </xdr:to>
    <xdr:sp macro="" textlink="">
      <xdr:nvSpPr>
        <xdr:cNvPr id="198" name="円/楕円 197"/>
        <xdr:cNvSpPr/>
      </xdr:nvSpPr>
      <xdr:spPr>
        <a:xfrm>
          <a:off x="3746500" y="133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92871</xdr:rowOff>
    </xdr:from>
    <xdr:ext cx="599010" cy="259045"/>
    <xdr:sp macro="" textlink="">
      <xdr:nvSpPr>
        <xdr:cNvPr id="199" name="テキスト ボックス 198"/>
        <xdr:cNvSpPr txBox="1"/>
      </xdr:nvSpPr>
      <xdr:spPr>
        <a:xfrm>
          <a:off x="3497794" y="1346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49275</xdr:rowOff>
    </xdr:from>
    <xdr:to>
      <xdr:col>4</xdr:col>
      <xdr:colOff>206375</xdr:colOff>
      <xdr:row>78</xdr:row>
      <xdr:rowOff>150875</xdr:rowOff>
    </xdr:to>
    <xdr:sp macro="" textlink="">
      <xdr:nvSpPr>
        <xdr:cNvPr id="200" name="円/楕円 199"/>
        <xdr:cNvSpPr/>
      </xdr:nvSpPr>
      <xdr:spPr>
        <a:xfrm>
          <a:off x="2857500" y="134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142002</xdr:rowOff>
    </xdr:from>
    <xdr:ext cx="599010" cy="259045"/>
    <xdr:sp macro="" textlink="">
      <xdr:nvSpPr>
        <xdr:cNvPr id="201" name="テキスト ボックス 200"/>
        <xdr:cNvSpPr txBox="1"/>
      </xdr:nvSpPr>
      <xdr:spPr>
        <a:xfrm>
          <a:off x="2608794" y="1351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49279</xdr:rowOff>
    </xdr:from>
    <xdr:to>
      <xdr:col>3</xdr:col>
      <xdr:colOff>3175</xdr:colOff>
      <xdr:row>78</xdr:row>
      <xdr:rowOff>150879</xdr:rowOff>
    </xdr:to>
    <xdr:sp macro="" textlink="">
      <xdr:nvSpPr>
        <xdr:cNvPr id="202" name="円/楕円 201"/>
        <xdr:cNvSpPr/>
      </xdr:nvSpPr>
      <xdr:spPr>
        <a:xfrm>
          <a:off x="1968500" y="134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142006</xdr:rowOff>
    </xdr:from>
    <xdr:ext cx="599010" cy="259045"/>
    <xdr:sp macro="" textlink="">
      <xdr:nvSpPr>
        <xdr:cNvPr id="203" name="テキスト ボックス 202"/>
        <xdr:cNvSpPr txBox="1"/>
      </xdr:nvSpPr>
      <xdr:spPr>
        <a:xfrm>
          <a:off x="1719794" y="1351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35754</xdr:rowOff>
    </xdr:from>
    <xdr:to>
      <xdr:col>1</xdr:col>
      <xdr:colOff>485775</xdr:colOff>
      <xdr:row>78</xdr:row>
      <xdr:rowOff>137354</xdr:rowOff>
    </xdr:to>
    <xdr:sp macro="" textlink="">
      <xdr:nvSpPr>
        <xdr:cNvPr id="204" name="円/楕円 203"/>
        <xdr:cNvSpPr/>
      </xdr:nvSpPr>
      <xdr:spPr>
        <a:xfrm>
          <a:off x="1079500" y="1340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128481</xdr:rowOff>
    </xdr:from>
    <xdr:ext cx="599010" cy="259045"/>
    <xdr:sp macro="" textlink="">
      <xdr:nvSpPr>
        <xdr:cNvPr id="205" name="テキスト ボックス 204"/>
        <xdr:cNvSpPr txBox="1"/>
      </xdr:nvSpPr>
      <xdr:spPr>
        <a:xfrm>
          <a:off x="830794" y="135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8" name="直線コネクタ 227"/>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9"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30" name="直線コネクタ 229"/>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31"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2" name="直線コネクタ 231"/>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134007</xdr:rowOff>
    </xdr:from>
    <xdr:to>
      <xdr:col>6</xdr:col>
      <xdr:colOff>511175</xdr:colOff>
      <xdr:row>94</xdr:row>
      <xdr:rowOff>147724</xdr:rowOff>
    </xdr:to>
    <xdr:cxnSp macro="">
      <xdr:nvCxnSpPr>
        <xdr:cNvPr id="233" name="直線コネクタ 232"/>
        <xdr:cNvCxnSpPr/>
      </xdr:nvCxnSpPr>
      <xdr:spPr>
        <a:xfrm flipV="1">
          <a:off x="3797300" y="1625030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108086</xdr:rowOff>
    </xdr:from>
    <xdr:ext cx="534377" cy="259045"/>
    <xdr:sp macro="" textlink="">
      <xdr:nvSpPr>
        <xdr:cNvPr id="234" name="衛生費平均値テキスト"/>
        <xdr:cNvSpPr txBox="1"/>
      </xdr:nvSpPr>
      <xdr:spPr>
        <a:xfrm>
          <a:off x="4686300" y="1639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5" name="フローチャート : 判断 234"/>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90779</xdr:rowOff>
    </xdr:from>
    <xdr:to>
      <xdr:col>5</xdr:col>
      <xdr:colOff>358775</xdr:colOff>
      <xdr:row>94</xdr:row>
      <xdr:rowOff>147724</xdr:rowOff>
    </xdr:to>
    <xdr:cxnSp macro="">
      <xdr:nvCxnSpPr>
        <xdr:cNvPr id="236" name="直線コネクタ 235"/>
        <xdr:cNvCxnSpPr/>
      </xdr:nvCxnSpPr>
      <xdr:spPr>
        <a:xfrm>
          <a:off x="2908300" y="16207079"/>
          <a:ext cx="889000" cy="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7" name="フローチャート : 判断 236"/>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121414</xdr:rowOff>
    </xdr:from>
    <xdr:ext cx="534377" cy="259045"/>
    <xdr:sp macro="" textlink="">
      <xdr:nvSpPr>
        <xdr:cNvPr id="238" name="テキスト ボックス 237"/>
        <xdr:cNvSpPr txBox="1"/>
      </xdr:nvSpPr>
      <xdr:spPr>
        <a:xfrm>
          <a:off x="3530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90779</xdr:rowOff>
    </xdr:from>
    <xdr:to>
      <xdr:col>4</xdr:col>
      <xdr:colOff>155575</xdr:colOff>
      <xdr:row>94</xdr:row>
      <xdr:rowOff>131607</xdr:rowOff>
    </xdr:to>
    <xdr:cxnSp macro="">
      <xdr:nvCxnSpPr>
        <xdr:cNvPr id="239" name="直線コネクタ 238"/>
        <xdr:cNvCxnSpPr/>
      </xdr:nvCxnSpPr>
      <xdr:spPr>
        <a:xfrm flipV="1">
          <a:off x="2019300" y="16207079"/>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40" name="フローチャート : 判断 239"/>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154652</xdr:rowOff>
    </xdr:from>
    <xdr:ext cx="534377" cy="259045"/>
    <xdr:sp macro="" textlink="">
      <xdr:nvSpPr>
        <xdr:cNvPr id="241" name="テキスト ボックス 240"/>
        <xdr:cNvSpPr txBox="1"/>
      </xdr:nvSpPr>
      <xdr:spPr>
        <a:xfrm>
          <a:off x="2641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131607</xdr:rowOff>
    </xdr:from>
    <xdr:to>
      <xdr:col>2</xdr:col>
      <xdr:colOff>638175</xdr:colOff>
      <xdr:row>95</xdr:row>
      <xdr:rowOff>77406</xdr:rowOff>
    </xdr:to>
    <xdr:cxnSp macro="">
      <xdr:nvCxnSpPr>
        <xdr:cNvPr id="242" name="直線コネクタ 241"/>
        <xdr:cNvCxnSpPr/>
      </xdr:nvCxnSpPr>
      <xdr:spPr>
        <a:xfrm flipV="1">
          <a:off x="1130300" y="16247907"/>
          <a:ext cx="889000" cy="1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3" name="フローチャート : 判断 242"/>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154584</xdr:rowOff>
    </xdr:from>
    <xdr:ext cx="534377" cy="259045"/>
    <xdr:sp macro="" textlink="">
      <xdr:nvSpPr>
        <xdr:cNvPr id="244" name="テキスト ボックス 243"/>
        <xdr:cNvSpPr txBox="1"/>
      </xdr:nvSpPr>
      <xdr:spPr>
        <a:xfrm>
          <a:off x="1752111" y="166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5" name="フローチャート : 判断 244"/>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131427</xdr:rowOff>
    </xdr:from>
    <xdr:ext cx="534377" cy="259045"/>
    <xdr:sp macro="" textlink="">
      <xdr:nvSpPr>
        <xdr:cNvPr id="246" name="テキスト ボックス 245"/>
        <xdr:cNvSpPr txBox="1"/>
      </xdr:nvSpPr>
      <xdr:spPr>
        <a:xfrm>
          <a:off x="863111" y="165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83207</xdr:rowOff>
    </xdr:from>
    <xdr:to>
      <xdr:col>6</xdr:col>
      <xdr:colOff>561975</xdr:colOff>
      <xdr:row>95</xdr:row>
      <xdr:rowOff>13357</xdr:rowOff>
    </xdr:to>
    <xdr:sp macro="" textlink="">
      <xdr:nvSpPr>
        <xdr:cNvPr id="252" name="円/楕円 251"/>
        <xdr:cNvSpPr/>
      </xdr:nvSpPr>
      <xdr:spPr>
        <a:xfrm>
          <a:off x="4584700" y="1619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106084</xdr:rowOff>
    </xdr:from>
    <xdr:ext cx="534377" cy="259045"/>
    <xdr:sp macro="" textlink="">
      <xdr:nvSpPr>
        <xdr:cNvPr id="253" name="衛生費該当値テキスト"/>
        <xdr:cNvSpPr txBox="1"/>
      </xdr:nvSpPr>
      <xdr:spPr>
        <a:xfrm>
          <a:off x="4686300" y="160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50,249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96924</xdr:rowOff>
    </xdr:from>
    <xdr:to>
      <xdr:col>5</xdr:col>
      <xdr:colOff>409575</xdr:colOff>
      <xdr:row>95</xdr:row>
      <xdr:rowOff>27074</xdr:rowOff>
    </xdr:to>
    <xdr:sp macro="" textlink="">
      <xdr:nvSpPr>
        <xdr:cNvPr id="254" name="円/楕円 253"/>
        <xdr:cNvSpPr/>
      </xdr:nvSpPr>
      <xdr:spPr>
        <a:xfrm>
          <a:off x="3746500" y="162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43601</xdr:rowOff>
    </xdr:from>
    <xdr:ext cx="534377" cy="259045"/>
    <xdr:sp macro="" textlink="">
      <xdr:nvSpPr>
        <xdr:cNvPr id="255" name="テキスト ボックス 254"/>
        <xdr:cNvSpPr txBox="1"/>
      </xdr:nvSpPr>
      <xdr:spPr>
        <a:xfrm>
          <a:off x="3530111" y="1598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39979</xdr:rowOff>
    </xdr:from>
    <xdr:to>
      <xdr:col>4</xdr:col>
      <xdr:colOff>206375</xdr:colOff>
      <xdr:row>94</xdr:row>
      <xdr:rowOff>141579</xdr:rowOff>
    </xdr:to>
    <xdr:sp macro="" textlink="">
      <xdr:nvSpPr>
        <xdr:cNvPr id="256" name="円/楕円 255"/>
        <xdr:cNvSpPr/>
      </xdr:nvSpPr>
      <xdr:spPr>
        <a:xfrm>
          <a:off x="2857500" y="161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158106</xdr:rowOff>
    </xdr:from>
    <xdr:ext cx="534377" cy="259045"/>
    <xdr:sp macro="" textlink="">
      <xdr:nvSpPr>
        <xdr:cNvPr id="257" name="テキスト ボックス 256"/>
        <xdr:cNvSpPr txBox="1"/>
      </xdr:nvSpPr>
      <xdr:spPr>
        <a:xfrm>
          <a:off x="2641111" y="159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80807</xdr:rowOff>
    </xdr:from>
    <xdr:to>
      <xdr:col>3</xdr:col>
      <xdr:colOff>3175</xdr:colOff>
      <xdr:row>95</xdr:row>
      <xdr:rowOff>10957</xdr:rowOff>
    </xdr:to>
    <xdr:sp macro="" textlink="">
      <xdr:nvSpPr>
        <xdr:cNvPr id="258" name="円/楕円 257"/>
        <xdr:cNvSpPr/>
      </xdr:nvSpPr>
      <xdr:spPr>
        <a:xfrm>
          <a:off x="1968500" y="161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27484</xdr:rowOff>
    </xdr:from>
    <xdr:ext cx="534377" cy="259045"/>
    <xdr:sp macro="" textlink="">
      <xdr:nvSpPr>
        <xdr:cNvPr id="259" name="テキスト ボックス 258"/>
        <xdr:cNvSpPr txBox="1"/>
      </xdr:nvSpPr>
      <xdr:spPr>
        <a:xfrm>
          <a:off x="1752111" y="1597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26606</xdr:rowOff>
    </xdr:from>
    <xdr:to>
      <xdr:col>1</xdr:col>
      <xdr:colOff>485775</xdr:colOff>
      <xdr:row>95</xdr:row>
      <xdr:rowOff>128206</xdr:rowOff>
    </xdr:to>
    <xdr:sp macro="" textlink="">
      <xdr:nvSpPr>
        <xdr:cNvPr id="260" name="円/楕円 259"/>
        <xdr:cNvSpPr/>
      </xdr:nvSpPr>
      <xdr:spPr>
        <a:xfrm>
          <a:off x="1079500" y="163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144733</xdr:rowOff>
    </xdr:from>
    <xdr:ext cx="534377" cy="259045"/>
    <xdr:sp macro="" textlink="">
      <xdr:nvSpPr>
        <xdr:cNvPr id="261" name="テキスト ボックス 260"/>
        <xdr:cNvSpPr txBox="1"/>
      </xdr:nvSpPr>
      <xdr:spPr>
        <a:xfrm>
          <a:off x="863111" y="160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7" name="直線コネクタ 286"/>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8"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9" name="直線コネクタ 288"/>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90"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91" name="直線コネクタ 290"/>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2540</xdr:rowOff>
    </xdr:from>
    <xdr:to>
      <xdr:col>15</xdr:col>
      <xdr:colOff>180975</xdr:colOff>
      <xdr:row>38</xdr:row>
      <xdr:rowOff>11357</xdr:rowOff>
    </xdr:to>
    <xdr:cxnSp macro="">
      <xdr:nvCxnSpPr>
        <xdr:cNvPr id="292" name="直線コネクタ 291"/>
        <xdr:cNvCxnSpPr/>
      </xdr:nvCxnSpPr>
      <xdr:spPr>
        <a:xfrm>
          <a:off x="9639300" y="6517640"/>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3"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4" name="フローチャート : 判断 293"/>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1234</xdr:rowOff>
    </xdr:from>
    <xdr:to>
      <xdr:col>14</xdr:col>
      <xdr:colOff>28575</xdr:colOff>
      <xdr:row>38</xdr:row>
      <xdr:rowOff>2540</xdr:rowOff>
    </xdr:to>
    <xdr:cxnSp macro="">
      <xdr:nvCxnSpPr>
        <xdr:cNvPr id="295" name="直線コネクタ 294"/>
        <xdr:cNvCxnSpPr/>
      </xdr:nvCxnSpPr>
      <xdr:spPr>
        <a:xfrm>
          <a:off x="8750300" y="651633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6" name="フローチャート : 判断 295"/>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307</xdr:rowOff>
    </xdr:from>
    <xdr:ext cx="469744" cy="259045"/>
    <xdr:sp macro="" textlink="">
      <xdr:nvSpPr>
        <xdr:cNvPr id="297" name="テキスト ボックス 296"/>
        <xdr:cNvSpPr txBox="1"/>
      </xdr:nvSpPr>
      <xdr:spPr>
        <a:xfrm>
          <a:off x="9404427"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77651</xdr:rowOff>
    </xdr:from>
    <xdr:to>
      <xdr:col>12</xdr:col>
      <xdr:colOff>511175</xdr:colOff>
      <xdr:row>38</xdr:row>
      <xdr:rowOff>1234</xdr:rowOff>
    </xdr:to>
    <xdr:cxnSp macro="">
      <xdr:nvCxnSpPr>
        <xdr:cNvPr id="298" name="直線コネクタ 297"/>
        <xdr:cNvCxnSpPr/>
      </xdr:nvCxnSpPr>
      <xdr:spPr>
        <a:xfrm>
          <a:off x="7861300" y="6249851"/>
          <a:ext cx="889000" cy="26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9" name="フローチャート : 判断 298"/>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41782</xdr:rowOff>
    </xdr:from>
    <xdr:ext cx="469744" cy="259045"/>
    <xdr:sp macro="" textlink="">
      <xdr:nvSpPr>
        <xdr:cNvPr id="300" name="テキスト ボックス 299"/>
        <xdr:cNvSpPr txBox="1"/>
      </xdr:nvSpPr>
      <xdr:spPr>
        <a:xfrm>
          <a:off x="8515427"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76672</xdr:rowOff>
    </xdr:from>
    <xdr:to>
      <xdr:col>11</xdr:col>
      <xdr:colOff>307975</xdr:colOff>
      <xdr:row>36</xdr:row>
      <xdr:rowOff>77651</xdr:rowOff>
    </xdr:to>
    <xdr:cxnSp macro="">
      <xdr:nvCxnSpPr>
        <xdr:cNvPr id="301" name="直線コネクタ 300"/>
        <xdr:cNvCxnSpPr/>
      </xdr:nvCxnSpPr>
      <xdr:spPr>
        <a:xfrm>
          <a:off x="6972300" y="624887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2" name="フローチャート : 判断 301"/>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110362</xdr:rowOff>
    </xdr:from>
    <xdr:ext cx="469744" cy="259045"/>
    <xdr:sp macro="" textlink="">
      <xdr:nvSpPr>
        <xdr:cNvPr id="303" name="テキスト ボックス 302"/>
        <xdr:cNvSpPr txBox="1"/>
      </xdr:nvSpPr>
      <xdr:spPr>
        <a:xfrm>
          <a:off x="7626427" y="576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4" name="フローチャート : 判断 303"/>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75419</xdr:rowOff>
    </xdr:from>
    <xdr:ext cx="469744" cy="259045"/>
    <xdr:sp macro="" textlink="">
      <xdr:nvSpPr>
        <xdr:cNvPr id="305" name="テキスト ボックス 304"/>
        <xdr:cNvSpPr txBox="1"/>
      </xdr:nvSpPr>
      <xdr:spPr>
        <a:xfrm>
          <a:off x="6737427"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132007</xdr:rowOff>
    </xdr:from>
    <xdr:to>
      <xdr:col>15</xdr:col>
      <xdr:colOff>231775</xdr:colOff>
      <xdr:row>38</xdr:row>
      <xdr:rowOff>62157</xdr:rowOff>
    </xdr:to>
    <xdr:sp macro="" textlink="">
      <xdr:nvSpPr>
        <xdr:cNvPr id="311" name="円/楕円 310"/>
        <xdr:cNvSpPr/>
      </xdr:nvSpPr>
      <xdr:spPr>
        <a:xfrm>
          <a:off x="10426700" y="647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110434</xdr:rowOff>
    </xdr:from>
    <xdr:ext cx="378565" cy="259045"/>
    <xdr:sp macro="" textlink="">
      <xdr:nvSpPr>
        <xdr:cNvPr id="312" name="労働費該当値テキスト"/>
        <xdr:cNvSpPr txBox="1"/>
      </xdr:nvSpPr>
      <xdr:spPr>
        <a:xfrm>
          <a:off x="10528300" y="645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123190</xdr:rowOff>
    </xdr:from>
    <xdr:to>
      <xdr:col>14</xdr:col>
      <xdr:colOff>79375</xdr:colOff>
      <xdr:row>38</xdr:row>
      <xdr:rowOff>53340</xdr:rowOff>
    </xdr:to>
    <xdr:sp macro="" textlink="">
      <xdr:nvSpPr>
        <xdr:cNvPr id="313" name="円/楕円 312"/>
        <xdr:cNvSpPr/>
      </xdr:nvSpPr>
      <xdr:spPr>
        <a:xfrm>
          <a:off x="9588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44467</xdr:rowOff>
    </xdr:from>
    <xdr:ext cx="378565" cy="259045"/>
    <xdr:sp macro="" textlink="">
      <xdr:nvSpPr>
        <xdr:cNvPr id="314" name="テキスト ボックス 313"/>
        <xdr:cNvSpPr txBox="1"/>
      </xdr:nvSpPr>
      <xdr:spPr>
        <a:xfrm>
          <a:off x="9450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121884</xdr:rowOff>
    </xdr:from>
    <xdr:to>
      <xdr:col>12</xdr:col>
      <xdr:colOff>561975</xdr:colOff>
      <xdr:row>38</xdr:row>
      <xdr:rowOff>52034</xdr:rowOff>
    </xdr:to>
    <xdr:sp macro="" textlink="">
      <xdr:nvSpPr>
        <xdr:cNvPr id="315" name="円/楕円 314"/>
        <xdr:cNvSpPr/>
      </xdr:nvSpPr>
      <xdr:spPr>
        <a:xfrm>
          <a:off x="8699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43161</xdr:rowOff>
    </xdr:from>
    <xdr:ext cx="378565" cy="259045"/>
    <xdr:sp macro="" textlink="">
      <xdr:nvSpPr>
        <xdr:cNvPr id="316" name="テキスト ボックス 315"/>
        <xdr:cNvSpPr txBox="1"/>
      </xdr:nvSpPr>
      <xdr:spPr>
        <a:xfrm>
          <a:off x="8561017" y="6558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26851</xdr:rowOff>
    </xdr:from>
    <xdr:to>
      <xdr:col>11</xdr:col>
      <xdr:colOff>358775</xdr:colOff>
      <xdr:row>36</xdr:row>
      <xdr:rowOff>128451</xdr:rowOff>
    </xdr:to>
    <xdr:sp macro="" textlink="">
      <xdr:nvSpPr>
        <xdr:cNvPr id="317" name="円/楕円 316"/>
        <xdr:cNvSpPr/>
      </xdr:nvSpPr>
      <xdr:spPr>
        <a:xfrm>
          <a:off x="7810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119578</xdr:rowOff>
    </xdr:from>
    <xdr:ext cx="469744" cy="259045"/>
    <xdr:sp macro="" textlink="">
      <xdr:nvSpPr>
        <xdr:cNvPr id="318" name="テキスト ボックス 317"/>
        <xdr:cNvSpPr txBox="1"/>
      </xdr:nvSpPr>
      <xdr:spPr>
        <a:xfrm>
          <a:off x="7626427"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25872</xdr:rowOff>
    </xdr:from>
    <xdr:to>
      <xdr:col>10</xdr:col>
      <xdr:colOff>155575</xdr:colOff>
      <xdr:row>36</xdr:row>
      <xdr:rowOff>127472</xdr:rowOff>
    </xdr:to>
    <xdr:sp macro="" textlink="">
      <xdr:nvSpPr>
        <xdr:cNvPr id="319" name="円/楕円 318"/>
        <xdr:cNvSpPr/>
      </xdr:nvSpPr>
      <xdr:spPr>
        <a:xfrm>
          <a:off x="6921500" y="61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118599</xdr:rowOff>
    </xdr:from>
    <xdr:ext cx="469744" cy="259045"/>
    <xdr:sp macro="" textlink="">
      <xdr:nvSpPr>
        <xdr:cNvPr id="320" name="テキスト ボックス 319"/>
        <xdr:cNvSpPr txBox="1"/>
      </xdr:nvSpPr>
      <xdr:spPr>
        <a:xfrm>
          <a:off x="6737427" y="62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6" name="直線コネクタ 345"/>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7"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8" name="直線コネクタ 347"/>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9"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50" name="直線コネクタ 349"/>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147341</xdr:rowOff>
    </xdr:from>
    <xdr:to>
      <xdr:col>15</xdr:col>
      <xdr:colOff>180975</xdr:colOff>
      <xdr:row>57</xdr:row>
      <xdr:rowOff>36046</xdr:rowOff>
    </xdr:to>
    <xdr:cxnSp macro="">
      <xdr:nvCxnSpPr>
        <xdr:cNvPr id="351" name="直線コネクタ 350"/>
        <xdr:cNvCxnSpPr/>
      </xdr:nvCxnSpPr>
      <xdr:spPr>
        <a:xfrm>
          <a:off x="9639300" y="9748541"/>
          <a:ext cx="838200" cy="6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52"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3" name="フローチャート : 判断 352"/>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147341</xdr:rowOff>
    </xdr:from>
    <xdr:to>
      <xdr:col>14</xdr:col>
      <xdr:colOff>28575</xdr:colOff>
      <xdr:row>57</xdr:row>
      <xdr:rowOff>33956</xdr:rowOff>
    </xdr:to>
    <xdr:cxnSp macro="">
      <xdr:nvCxnSpPr>
        <xdr:cNvPr id="354" name="直線コネクタ 353"/>
        <xdr:cNvCxnSpPr/>
      </xdr:nvCxnSpPr>
      <xdr:spPr>
        <a:xfrm flipV="1">
          <a:off x="8750300" y="9748541"/>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5" name="フローチャート : 判断 354"/>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154677</xdr:rowOff>
    </xdr:from>
    <xdr:ext cx="534377" cy="259045"/>
    <xdr:sp macro="" textlink="">
      <xdr:nvSpPr>
        <xdr:cNvPr id="356" name="テキスト ボックス 355"/>
        <xdr:cNvSpPr txBox="1"/>
      </xdr:nvSpPr>
      <xdr:spPr>
        <a:xfrm>
          <a:off x="9372111" y="9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33826</xdr:rowOff>
    </xdr:from>
    <xdr:to>
      <xdr:col>12</xdr:col>
      <xdr:colOff>511175</xdr:colOff>
      <xdr:row>57</xdr:row>
      <xdr:rowOff>33956</xdr:rowOff>
    </xdr:to>
    <xdr:cxnSp macro="">
      <xdr:nvCxnSpPr>
        <xdr:cNvPr id="357" name="直線コネクタ 356"/>
        <xdr:cNvCxnSpPr/>
      </xdr:nvCxnSpPr>
      <xdr:spPr>
        <a:xfrm>
          <a:off x="7861300" y="9806476"/>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8" name="フローチャート : 判断 357"/>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5663</xdr:rowOff>
    </xdr:from>
    <xdr:ext cx="534377" cy="259045"/>
    <xdr:sp macro="" textlink="">
      <xdr:nvSpPr>
        <xdr:cNvPr id="359" name="テキスト ボックス 358"/>
        <xdr:cNvSpPr txBox="1"/>
      </xdr:nvSpPr>
      <xdr:spPr>
        <a:xfrm>
          <a:off x="8483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939</xdr:rowOff>
    </xdr:from>
    <xdr:to>
      <xdr:col>11</xdr:col>
      <xdr:colOff>307975</xdr:colOff>
      <xdr:row>57</xdr:row>
      <xdr:rowOff>33826</xdr:rowOff>
    </xdr:to>
    <xdr:cxnSp macro="">
      <xdr:nvCxnSpPr>
        <xdr:cNvPr id="360" name="直線コネクタ 359"/>
        <xdr:cNvCxnSpPr/>
      </xdr:nvCxnSpPr>
      <xdr:spPr>
        <a:xfrm>
          <a:off x="6972300" y="9773589"/>
          <a:ext cx="889000" cy="3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61" name="フローチャート : 判断 360"/>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43513</xdr:rowOff>
    </xdr:from>
    <xdr:ext cx="534377" cy="259045"/>
    <xdr:sp macro="" textlink="">
      <xdr:nvSpPr>
        <xdr:cNvPr id="362" name="テキスト ボックス 361"/>
        <xdr:cNvSpPr txBox="1"/>
      </xdr:nvSpPr>
      <xdr:spPr>
        <a:xfrm>
          <a:off x="7594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3" name="フローチャート : 判断 362"/>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50893</xdr:rowOff>
    </xdr:from>
    <xdr:ext cx="534377" cy="259045"/>
    <xdr:sp macro="" textlink="">
      <xdr:nvSpPr>
        <xdr:cNvPr id="364" name="テキスト ボックス 363"/>
        <xdr:cNvSpPr txBox="1"/>
      </xdr:nvSpPr>
      <xdr:spPr>
        <a:xfrm>
          <a:off x="6705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156696</xdr:rowOff>
    </xdr:from>
    <xdr:to>
      <xdr:col>15</xdr:col>
      <xdr:colOff>231775</xdr:colOff>
      <xdr:row>57</xdr:row>
      <xdr:rowOff>86846</xdr:rowOff>
    </xdr:to>
    <xdr:sp macro="" textlink="">
      <xdr:nvSpPr>
        <xdr:cNvPr id="370" name="円/楕円 369"/>
        <xdr:cNvSpPr/>
      </xdr:nvSpPr>
      <xdr:spPr>
        <a:xfrm>
          <a:off x="10426700" y="97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135123</xdr:rowOff>
    </xdr:from>
    <xdr:ext cx="534377" cy="259045"/>
    <xdr:sp macro="" textlink="">
      <xdr:nvSpPr>
        <xdr:cNvPr id="371" name="農林水産業費該当値テキスト"/>
        <xdr:cNvSpPr txBox="1"/>
      </xdr:nvSpPr>
      <xdr:spPr>
        <a:xfrm>
          <a:off x="10528300" y="97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96541</xdr:rowOff>
    </xdr:from>
    <xdr:to>
      <xdr:col>14</xdr:col>
      <xdr:colOff>79375</xdr:colOff>
      <xdr:row>57</xdr:row>
      <xdr:rowOff>26691</xdr:rowOff>
    </xdr:to>
    <xdr:sp macro="" textlink="">
      <xdr:nvSpPr>
        <xdr:cNvPr id="372" name="円/楕円 371"/>
        <xdr:cNvSpPr/>
      </xdr:nvSpPr>
      <xdr:spPr>
        <a:xfrm>
          <a:off x="9588500" y="969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17818</xdr:rowOff>
    </xdr:from>
    <xdr:ext cx="534377" cy="259045"/>
    <xdr:sp macro="" textlink="">
      <xdr:nvSpPr>
        <xdr:cNvPr id="373" name="テキスト ボックス 372"/>
        <xdr:cNvSpPr txBox="1"/>
      </xdr:nvSpPr>
      <xdr:spPr>
        <a:xfrm>
          <a:off x="9372111" y="9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154606</xdr:rowOff>
    </xdr:from>
    <xdr:to>
      <xdr:col>12</xdr:col>
      <xdr:colOff>561975</xdr:colOff>
      <xdr:row>57</xdr:row>
      <xdr:rowOff>84756</xdr:rowOff>
    </xdr:to>
    <xdr:sp macro="" textlink="">
      <xdr:nvSpPr>
        <xdr:cNvPr id="374" name="円/楕円 373"/>
        <xdr:cNvSpPr/>
      </xdr:nvSpPr>
      <xdr:spPr>
        <a:xfrm>
          <a:off x="8699500" y="97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75883</xdr:rowOff>
    </xdr:from>
    <xdr:ext cx="534377" cy="259045"/>
    <xdr:sp macro="" textlink="">
      <xdr:nvSpPr>
        <xdr:cNvPr id="375" name="テキスト ボックス 374"/>
        <xdr:cNvSpPr txBox="1"/>
      </xdr:nvSpPr>
      <xdr:spPr>
        <a:xfrm>
          <a:off x="8483111" y="98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154476</xdr:rowOff>
    </xdr:from>
    <xdr:to>
      <xdr:col>11</xdr:col>
      <xdr:colOff>358775</xdr:colOff>
      <xdr:row>57</xdr:row>
      <xdr:rowOff>84626</xdr:rowOff>
    </xdr:to>
    <xdr:sp macro="" textlink="">
      <xdr:nvSpPr>
        <xdr:cNvPr id="376" name="円/楕円 375"/>
        <xdr:cNvSpPr/>
      </xdr:nvSpPr>
      <xdr:spPr>
        <a:xfrm>
          <a:off x="7810500" y="97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75753</xdr:rowOff>
    </xdr:from>
    <xdr:ext cx="534377" cy="259045"/>
    <xdr:sp macro="" textlink="">
      <xdr:nvSpPr>
        <xdr:cNvPr id="377" name="テキスト ボックス 376"/>
        <xdr:cNvSpPr txBox="1"/>
      </xdr:nvSpPr>
      <xdr:spPr>
        <a:xfrm>
          <a:off x="7594111" y="98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121589</xdr:rowOff>
    </xdr:from>
    <xdr:to>
      <xdr:col>10</xdr:col>
      <xdr:colOff>155575</xdr:colOff>
      <xdr:row>57</xdr:row>
      <xdr:rowOff>51739</xdr:rowOff>
    </xdr:to>
    <xdr:sp macro="" textlink="">
      <xdr:nvSpPr>
        <xdr:cNvPr id="378" name="円/楕円 377"/>
        <xdr:cNvSpPr/>
      </xdr:nvSpPr>
      <xdr:spPr>
        <a:xfrm>
          <a:off x="69215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42866</xdr:rowOff>
    </xdr:from>
    <xdr:ext cx="534377" cy="259045"/>
    <xdr:sp macro="" textlink="">
      <xdr:nvSpPr>
        <xdr:cNvPr id="379" name="テキスト ボックス 378"/>
        <xdr:cNvSpPr txBox="1"/>
      </xdr:nvSpPr>
      <xdr:spPr>
        <a:xfrm>
          <a:off x="6705111" y="98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401" name="直線コネクタ 400"/>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2"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3" name="直線コネクタ 402"/>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4"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5" name="直線コネクタ 404"/>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146650</xdr:rowOff>
    </xdr:from>
    <xdr:to>
      <xdr:col>15</xdr:col>
      <xdr:colOff>180975</xdr:colOff>
      <xdr:row>76</xdr:row>
      <xdr:rowOff>163657</xdr:rowOff>
    </xdr:to>
    <xdr:cxnSp macro="">
      <xdr:nvCxnSpPr>
        <xdr:cNvPr id="406" name="直線コネクタ 405"/>
        <xdr:cNvCxnSpPr/>
      </xdr:nvCxnSpPr>
      <xdr:spPr>
        <a:xfrm flipV="1">
          <a:off x="9639300" y="13176850"/>
          <a:ext cx="8382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159829</xdr:rowOff>
    </xdr:from>
    <xdr:ext cx="534377" cy="259045"/>
    <xdr:sp macro="" textlink="">
      <xdr:nvSpPr>
        <xdr:cNvPr id="407" name="商工費平均値テキスト"/>
        <xdr:cNvSpPr txBox="1"/>
      </xdr:nvSpPr>
      <xdr:spPr>
        <a:xfrm>
          <a:off x="10528300" y="126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8" name="フローチャート : 判断 407"/>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160823</xdr:rowOff>
    </xdr:from>
    <xdr:to>
      <xdr:col>14</xdr:col>
      <xdr:colOff>28575</xdr:colOff>
      <xdr:row>76</xdr:row>
      <xdr:rowOff>163657</xdr:rowOff>
    </xdr:to>
    <xdr:cxnSp macro="">
      <xdr:nvCxnSpPr>
        <xdr:cNvPr id="409" name="直線コネクタ 408"/>
        <xdr:cNvCxnSpPr/>
      </xdr:nvCxnSpPr>
      <xdr:spPr>
        <a:xfrm>
          <a:off x="8750300" y="13191023"/>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10" name="フローチャート : 判断 409"/>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44812</xdr:rowOff>
    </xdr:from>
    <xdr:ext cx="534377" cy="259045"/>
    <xdr:sp macro="" textlink="">
      <xdr:nvSpPr>
        <xdr:cNvPr id="411" name="テキスト ボックス 410"/>
        <xdr:cNvSpPr txBox="1"/>
      </xdr:nvSpPr>
      <xdr:spPr>
        <a:xfrm>
          <a:off x="9372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160823</xdr:rowOff>
    </xdr:from>
    <xdr:to>
      <xdr:col>12</xdr:col>
      <xdr:colOff>511175</xdr:colOff>
      <xdr:row>77</xdr:row>
      <xdr:rowOff>60696</xdr:rowOff>
    </xdr:to>
    <xdr:cxnSp macro="">
      <xdr:nvCxnSpPr>
        <xdr:cNvPr id="412" name="直線コネクタ 411"/>
        <xdr:cNvCxnSpPr/>
      </xdr:nvCxnSpPr>
      <xdr:spPr>
        <a:xfrm flipV="1">
          <a:off x="7861300" y="13191023"/>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3" name="フローチャート : 判断 412"/>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47281</xdr:rowOff>
    </xdr:from>
    <xdr:ext cx="534377" cy="259045"/>
    <xdr:sp macro="" textlink="">
      <xdr:nvSpPr>
        <xdr:cNvPr id="414" name="テキスト ボックス 413"/>
        <xdr:cNvSpPr txBox="1"/>
      </xdr:nvSpPr>
      <xdr:spPr>
        <a:xfrm>
          <a:off x="8483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54066</xdr:rowOff>
    </xdr:from>
    <xdr:to>
      <xdr:col>11</xdr:col>
      <xdr:colOff>307975</xdr:colOff>
      <xdr:row>77</xdr:row>
      <xdr:rowOff>60696</xdr:rowOff>
    </xdr:to>
    <xdr:cxnSp macro="">
      <xdr:nvCxnSpPr>
        <xdr:cNvPr id="415" name="直線コネクタ 414"/>
        <xdr:cNvCxnSpPr/>
      </xdr:nvCxnSpPr>
      <xdr:spPr>
        <a:xfrm>
          <a:off x="6972300" y="1325571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6" name="フローチャート : 判断 415"/>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41384</xdr:rowOff>
    </xdr:from>
    <xdr:ext cx="534377" cy="259045"/>
    <xdr:sp macro="" textlink="">
      <xdr:nvSpPr>
        <xdr:cNvPr id="417" name="テキスト ボックス 416"/>
        <xdr:cNvSpPr txBox="1"/>
      </xdr:nvSpPr>
      <xdr:spPr>
        <a:xfrm>
          <a:off x="7594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8" name="フローチャート : 判断 417"/>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13723</xdr:rowOff>
    </xdr:from>
    <xdr:ext cx="534377" cy="259045"/>
    <xdr:sp macro="" textlink="">
      <xdr:nvSpPr>
        <xdr:cNvPr id="419" name="テキスト ボックス 418"/>
        <xdr:cNvSpPr txBox="1"/>
      </xdr:nvSpPr>
      <xdr:spPr>
        <a:xfrm>
          <a:off x="6705111" y="127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95850</xdr:rowOff>
    </xdr:from>
    <xdr:to>
      <xdr:col>15</xdr:col>
      <xdr:colOff>231775</xdr:colOff>
      <xdr:row>77</xdr:row>
      <xdr:rowOff>26000</xdr:rowOff>
    </xdr:to>
    <xdr:sp macro="" textlink="">
      <xdr:nvSpPr>
        <xdr:cNvPr id="425" name="円/楕円 424"/>
        <xdr:cNvSpPr/>
      </xdr:nvSpPr>
      <xdr:spPr>
        <a:xfrm>
          <a:off x="10426700" y="131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10777</xdr:rowOff>
    </xdr:from>
    <xdr:ext cx="469744" cy="259045"/>
    <xdr:sp macro="" textlink="">
      <xdr:nvSpPr>
        <xdr:cNvPr id="426" name="商工費該当値テキスト"/>
        <xdr:cNvSpPr txBox="1"/>
      </xdr:nvSpPr>
      <xdr:spPr>
        <a:xfrm>
          <a:off x="10528300" y="130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112857</xdr:rowOff>
    </xdr:from>
    <xdr:to>
      <xdr:col>14</xdr:col>
      <xdr:colOff>79375</xdr:colOff>
      <xdr:row>77</xdr:row>
      <xdr:rowOff>43007</xdr:rowOff>
    </xdr:to>
    <xdr:sp macro="" textlink="">
      <xdr:nvSpPr>
        <xdr:cNvPr id="427" name="円/楕円 426"/>
        <xdr:cNvSpPr/>
      </xdr:nvSpPr>
      <xdr:spPr>
        <a:xfrm>
          <a:off x="9588500" y="13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34134</xdr:rowOff>
    </xdr:from>
    <xdr:ext cx="469744" cy="259045"/>
    <xdr:sp macro="" textlink="">
      <xdr:nvSpPr>
        <xdr:cNvPr id="428" name="テキスト ボックス 427"/>
        <xdr:cNvSpPr txBox="1"/>
      </xdr:nvSpPr>
      <xdr:spPr>
        <a:xfrm>
          <a:off x="9404427" y="1323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110023</xdr:rowOff>
    </xdr:from>
    <xdr:to>
      <xdr:col>12</xdr:col>
      <xdr:colOff>561975</xdr:colOff>
      <xdr:row>77</xdr:row>
      <xdr:rowOff>40173</xdr:rowOff>
    </xdr:to>
    <xdr:sp macro="" textlink="">
      <xdr:nvSpPr>
        <xdr:cNvPr id="429" name="円/楕円 428"/>
        <xdr:cNvSpPr/>
      </xdr:nvSpPr>
      <xdr:spPr>
        <a:xfrm>
          <a:off x="8699500" y="131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31300</xdr:rowOff>
    </xdr:from>
    <xdr:ext cx="469744" cy="259045"/>
    <xdr:sp macro="" textlink="">
      <xdr:nvSpPr>
        <xdr:cNvPr id="430" name="テキスト ボックス 429"/>
        <xdr:cNvSpPr txBox="1"/>
      </xdr:nvSpPr>
      <xdr:spPr>
        <a:xfrm>
          <a:off x="8515427" y="1323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9896</xdr:rowOff>
    </xdr:from>
    <xdr:to>
      <xdr:col>11</xdr:col>
      <xdr:colOff>358775</xdr:colOff>
      <xdr:row>77</xdr:row>
      <xdr:rowOff>111496</xdr:rowOff>
    </xdr:to>
    <xdr:sp macro="" textlink="">
      <xdr:nvSpPr>
        <xdr:cNvPr id="431" name="円/楕円 430"/>
        <xdr:cNvSpPr/>
      </xdr:nvSpPr>
      <xdr:spPr>
        <a:xfrm>
          <a:off x="7810500" y="132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102623</xdr:rowOff>
    </xdr:from>
    <xdr:ext cx="469744" cy="259045"/>
    <xdr:sp macro="" textlink="">
      <xdr:nvSpPr>
        <xdr:cNvPr id="432" name="テキスト ボックス 431"/>
        <xdr:cNvSpPr txBox="1"/>
      </xdr:nvSpPr>
      <xdr:spPr>
        <a:xfrm>
          <a:off x="7626427" y="133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3266</xdr:rowOff>
    </xdr:from>
    <xdr:to>
      <xdr:col>10</xdr:col>
      <xdr:colOff>155575</xdr:colOff>
      <xdr:row>77</xdr:row>
      <xdr:rowOff>104866</xdr:rowOff>
    </xdr:to>
    <xdr:sp macro="" textlink="">
      <xdr:nvSpPr>
        <xdr:cNvPr id="433" name="円/楕円 432"/>
        <xdr:cNvSpPr/>
      </xdr:nvSpPr>
      <xdr:spPr>
        <a:xfrm>
          <a:off x="6921500" y="132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95993</xdr:rowOff>
    </xdr:from>
    <xdr:ext cx="469744" cy="259045"/>
    <xdr:sp macro="" textlink="">
      <xdr:nvSpPr>
        <xdr:cNvPr id="434" name="テキスト ボックス 433"/>
        <xdr:cNvSpPr txBox="1"/>
      </xdr:nvSpPr>
      <xdr:spPr>
        <a:xfrm>
          <a:off x="6737427" y="1329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7" name="テキスト ボックス 45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61" name="直線コネクタ 460"/>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2"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3" name="直線コネクタ 462"/>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4"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5" name="直線コネクタ 464"/>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148713</xdr:rowOff>
    </xdr:from>
    <xdr:to>
      <xdr:col>15</xdr:col>
      <xdr:colOff>180975</xdr:colOff>
      <xdr:row>99</xdr:row>
      <xdr:rowOff>8908</xdr:rowOff>
    </xdr:to>
    <xdr:cxnSp macro="">
      <xdr:nvCxnSpPr>
        <xdr:cNvPr id="466" name="直線コネクタ 465"/>
        <xdr:cNvCxnSpPr/>
      </xdr:nvCxnSpPr>
      <xdr:spPr>
        <a:xfrm flipV="1">
          <a:off x="9639300" y="16436463"/>
          <a:ext cx="838200" cy="54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7"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8" name="フローチャート : 判断 467"/>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108545</xdr:rowOff>
    </xdr:from>
    <xdr:to>
      <xdr:col>14</xdr:col>
      <xdr:colOff>28575</xdr:colOff>
      <xdr:row>99</xdr:row>
      <xdr:rowOff>8908</xdr:rowOff>
    </xdr:to>
    <xdr:cxnSp macro="">
      <xdr:nvCxnSpPr>
        <xdr:cNvPr id="469" name="直線コネクタ 468"/>
        <xdr:cNvCxnSpPr/>
      </xdr:nvCxnSpPr>
      <xdr:spPr>
        <a:xfrm>
          <a:off x="8750300" y="16567745"/>
          <a:ext cx="889000" cy="41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70" name="フローチャート : 判断 469"/>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120485</xdr:rowOff>
    </xdr:from>
    <xdr:ext cx="534377" cy="259045"/>
    <xdr:sp macro="" textlink="">
      <xdr:nvSpPr>
        <xdr:cNvPr id="471" name="テキスト ボックス 470"/>
        <xdr:cNvSpPr txBox="1"/>
      </xdr:nvSpPr>
      <xdr:spPr>
        <a:xfrm>
          <a:off x="9372111" y="162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46692</xdr:rowOff>
    </xdr:from>
    <xdr:to>
      <xdr:col>12</xdr:col>
      <xdr:colOff>511175</xdr:colOff>
      <xdr:row>96</xdr:row>
      <xdr:rowOff>108545</xdr:rowOff>
    </xdr:to>
    <xdr:cxnSp macro="">
      <xdr:nvCxnSpPr>
        <xdr:cNvPr id="472" name="直線コネクタ 471"/>
        <xdr:cNvCxnSpPr/>
      </xdr:nvCxnSpPr>
      <xdr:spPr>
        <a:xfrm>
          <a:off x="7861300" y="16334442"/>
          <a:ext cx="889000" cy="2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3" name="フローチャート : 判断 472"/>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117057</xdr:rowOff>
    </xdr:from>
    <xdr:ext cx="534377" cy="259045"/>
    <xdr:sp macro="" textlink="">
      <xdr:nvSpPr>
        <xdr:cNvPr id="474" name="テキスト ボックス 473"/>
        <xdr:cNvSpPr txBox="1"/>
      </xdr:nvSpPr>
      <xdr:spPr>
        <a:xfrm>
          <a:off x="8483111" y="162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46692</xdr:rowOff>
    </xdr:from>
    <xdr:to>
      <xdr:col>11</xdr:col>
      <xdr:colOff>307975</xdr:colOff>
      <xdr:row>96</xdr:row>
      <xdr:rowOff>100152</xdr:rowOff>
    </xdr:to>
    <xdr:cxnSp macro="">
      <xdr:nvCxnSpPr>
        <xdr:cNvPr id="475" name="直線コネクタ 474"/>
        <xdr:cNvCxnSpPr/>
      </xdr:nvCxnSpPr>
      <xdr:spPr>
        <a:xfrm flipV="1">
          <a:off x="6972300" y="16334442"/>
          <a:ext cx="889000" cy="2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6" name="フローチャート : 判断 475"/>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85517</xdr:rowOff>
    </xdr:from>
    <xdr:ext cx="534377" cy="259045"/>
    <xdr:sp macro="" textlink="">
      <xdr:nvSpPr>
        <xdr:cNvPr id="477" name="テキスト ボックス 476"/>
        <xdr:cNvSpPr txBox="1"/>
      </xdr:nvSpPr>
      <xdr:spPr>
        <a:xfrm>
          <a:off x="7594111"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8" name="フローチャート : 判断 477"/>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35160</xdr:rowOff>
    </xdr:from>
    <xdr:ext cx="534377" cy="259045"/>
    <xdr:sp macro="" textlink="">
      <xdr:nvSpPr>
        <xdr:cNvPr id="479" name="テキスト ボックス 478"/>
        <xdr:cNvSpPr txBox="1"/>
      </xdr:nvSpPr>
      <xdr:spPr>
        <a:xfrm>
          <a:off x="6705111" y="166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97913</xdr:rowOff>
    </xdr:from>
    <xdr:to>
      <xdr:col>15</xdr:col>
      <xdr:colOff>231775</xdr:colOff>
      <xdr:row>96</xdr:row>
      <xdr:rowOff>28063</xdr:rowOff>
    </xdr:to>
    <xdr:sp macro="" textlink="">
      <xdr:nvSpPr>
        <xdr:cNvPr id="485" name="円/楕円 484"/>
        <xdr:cNvSpPr/>
      </xdr:nvSpPr>
      <xdr:spPr>
        <a:xfrm>
          <a:off x="10426700" y="163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120790</xdr:rowOff>
    </xdr:from>
    <xdr:ext cx="534377" cy="259045"/>
    <xdr:sp macro="" textlink="">
      <xdr:nvSpPr>
        <xdr:cNvPr id="486" name="土木費該当値テキスト"/>
        <xdr:cNvSpPr txBox="1"/>
      </xdr:nvSpPr>
      <xdr:spPr>
        <a:xfrm>
          <a:off x="10528300" y="1623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129558</xdr:rowOff>
    </xdr:from>
    <xdr:to>
      <xdr:col>14</xdr:col>
      <xdr:colOff>79375</xdr:colOff>
      <xdr:row>99</xdr:row>
      <xdr:rowOff>59708</xdr:rowOff>
    </xdr:to>
    <xdr:sp macro="" textlink="">
      <xdr:nvSpPr>
        <xdr:cNvPr id="487" name="円/楕円 486"/>
        <xdr:cNvSpPr/>
      </xdr:nvSpPr>
      <xdr:spPr>
        <a:xfrm>
          <a:off x="9588500" y="1693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50835</xdr:rowOff>
    </xdr:from>
    <xdr:ext cx="534377" cy="259045"/>
    <xdr:sp macro="" textlink="">
      <xdr:nvSpPr>
        <xdr:cNvPr id="488" name="テキスト ボックス 487"/>
        <xdr:cNvSpPr txBox="1"/>
      </xdr:nvSpPr>
      <xdr:spPr>
        <a:xfrm>
          <a:off x="9372111" y="1702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57745</xdr:rowOff>
    </xdr:from>
    <xdr:to>
      <xdr:col>12</xdr:col>
      <xdr:colOff>561975</xdr:colOff>
      <xdr:row>96</xdr:row>
      <xdr:rowOff>159345</xdr:rowOff>
    </xdr:to>
    <xdr:sp macro="" textlink="">
      <xdr:nvSpPr>
        <xdr:cNvPr id="489" name="円/楕円 488"/>
        <xdr:cNvSpPr/>
      </xdr:nvSpPr>
      <xdr:spPr>
        <a:xfrm>
          <a:off x="8699500" y="165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150472</xdr:rowOff>
    </xdr:from>
    <xdr:ext cx="534377" cy="259045"/>
    <xdr:sp macro="" textlink="">
      <xdr:nvSpPr>
        <xdr:cNvPr id="490" name="テキスト ボックス 489"/>
        <xdr:cNvSpPr txBox="1"/>
      </xdr:nvSpPr>
      <xdr:spPr>
        <a:xfrm>
          <a:off x="8483111" y="166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45,454</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167342</xdr:rowOff>
    </xdr:from>
    <xdr:to>
      <xdr:col>11</xdr:col>
      <xdr:colOff>358775</xdr:colOff>
      <xdr:row>95</xdr:row>
      <xdr:rowOff>97492</xdr:rowOff>
    </xdr:to>
    <xdr:sp macro="" textlink="">
      <xdr:nvSpPr>
        <xdr:cNvPr id="491" name="円/楕円 490"/>
        <xdr:cNvSpPr/>
      </xdr:nvSpPr>
      <xdr:spPr>
        <a:xfrm>
          <a:off x="7810500" y="162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114019</xdr:rowOff>
    </xdr:from>
    <xdr:ext cx="534377" cy="259045"/>
    <xdr:sp macro="" textlink="">
      <xdr:nvSpPr>
        <xdr:cNvPr id="492" name="テキスト ボックス 491"/>
        <xdr:cNvSpPr txBox="1"/>
      </xdr:nvSpPr>
      <xdr:spPr>
        <a:xfrm>
          <a:off x="7594111" y="160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49352</xdr:rowOff>
    </xdr:from>
    <xdr:to>
      <xdr:col>10</xdr:col>
      <xdr:colOff>155575</xdr:colOff>
      <xdr:row>96</xdr:row>
      <xdr:rowOff>150952</xdr:rowOff>
    </xdr:to>
    <xdr:sp macro="" textlink="">
      <xdr:nvSpPr>
        <xdr:cNvPr id="493" name="円/楕円 492"/>
        <xdr:cNvSpPr/>
      </xdr:nvSpPr>
      <xdr:spPr>
        <a:xfrm>
          <a:off x="6921500" y="165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167479</xdr:rowOff>
    </xdr:from>
    <xdr:ext cx="534377" cy="259045"/>
    <xdr:sp macro="" textlink="">
      <xdr:nvSpPr>
        <xdr:cNvPr id="494" name="テキスト ボックス 493"/>
        <xdr:cNvSpPr txBox="1"/>
      </xdr:nvSpPr>
      <xdr:spPr>
        <a:xfrm>
          <a:off x="6705111" y="1628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7" name="直線コネクタ 516"/>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8"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9" name="直線コネクタ 518"/>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20"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21" name="直線コネクタ 520"/>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124109</xdr:rowOff>
    </xdr:from>
    <xdr:to>
      <xdr:col>23</xdr:col>
      <xdr:colOff>517525</xdr:colOff>
      <xdr:row>36</xdr:row>
      <xdr:rowOff>17399</xdr:rowOff>
    </xdr:to>
    <xdr:cxnSp macro="">
      <xdr:nvCxnSpPr>
        <xdr:cNvPr id="522" name="直線コネクタ 521"/>
        <xdr:cNvCxnSpPr/>
      </xdr:nvCxnSpPr>
      <xdr:spPr>
        <a:xfrm>
          <a:off x="15481300" y="5439059"/>
          <a:ext cx="838200" cy="7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523"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4" name="フローチャート : 判断 523"/>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124109</xdr:rowOff>
    </xdr:from>
    <xdr:to>
      <xdr:col>22</xdr:col>
      <xdr:colOff>365125</xdr:colOff>
      <xdr:row>35</xdr:row>
      <xdr:rowOff>60787</xdr:rowOff>
    </xdr:to>
    <xdr:cxnSp macro="">
      <xdr:nvCxnSpPr>
        <xdr:cNvPr id="525" name="直線コネクタ 524"/>
        <xdr:cNvCxnSpPr/>
      </xdr:nvCxnSpPr>
      <xdr:spPr>
        <a:xfrm flipV="1">
          <a:off x="14592300" y="5439059"/>
          <a:ext cx="889000" cy="6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6" name="フローチャート : 判断 525"/>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72996</xdr:rowOff>
    </xdr:from>
    <xdr:ext cx="534377" cy="259045"/>
    <xdr:sp macro="" textlink="">
      <xdr:nvSpPr>
        <xdr:cNvPr id="527" name="テキスト ボックス 526"/>
        <xdr:cNvSpPr txBox="1"/>
      </xdr:nvSpPr>
      <xdr:spPr>
        <a:xfrm>
          <a:off x="15214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60787</xdr:rowOff>
    </xdr:from>
    <xdr:to>
      <xdr:col>21</xdr:col>
      <xdr:colOff>161925</xdr:colOff>
      <xdr:row>36</xdr:row>
      <xdr:rowOff>14793</xdr:rowOff>
    </xdr:to>
    <xdr:cxnSp macro="">
      <xdr:nvCxnSpPr>
        <xdr:cNvPr id="528" name="直線コネクタ 527"/>
        <xdr:cNvCxnSpPr/>
      </xdr:nvCxnSpPr>
      <xdr:spPr>
        <a:xfrm flipV="1">
          <a:off x="13703300" y="6061537"/>
          <a:ext cx="8890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9" name="フローチャート : 判断 528"/>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154424</xdr:rowOff>
    </xdr:from>
    <xdr:ext cx="534377" cy="259045"/>
    <xdr:sp macro="" textlink="">
      <xdr:nvSpPr>
        <xdr:cNvPr id="530" name="テキスト ボックス 529"/>
        <xdr:cNvSpPr txBox="1"/>
      </xdr:nvSpPr>
      <xdr:spPr>
        <a:xfrm>
          <a:off x="14325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14793</xdr:rowOff>
    </xdr:from>
    <xdr:to>
      <xdr:col>19</xdr:col>
      <xdr:colOff>644525</xdr:colOff>
      <xdr:row>36</xdr:row>
      <xdr:rowOff>121321</xdr:rowOff>
    </xdr:to>
    <xdr:cxnSp macro="">
      <xdr:nvCxnSpPr>
        <xdr:cNvPr id="531" name="直線コネクタ 530"/>
        <xdr:cNvCxnSpPr/>
      </xdr:nvCxnSpPr>
      <xdr:spPr>
        <a:xfrm flipV="1">
          <a:off x="12814300" y="6186993"/>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2" name="フローチャート : 判断 531"/>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57040</xdr:rowOff>
    </xdr:from>
    <xdr:ext cx="534377" cy="259045"/>
    <xdr:sp macro="" textlink="">
      <xdr:nvSpPr>
        <xdr:cNvPr id="533" name="テキスト ボックス 532"/>
        <xdr:cNvSpPr txBox="1"/>
      </xdr:nvSpPr>
      <xdr:spPr>
        <a:xfrm>
          <a:off x="13436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4" name="フローチャート : 判断 533"/>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49908</xdr:rowOff>
    </xdr:from>
    <xdr:ext cx="534377" cy="259045"/>
    <xdr:sp macro="" textlink="">
      <xdr:nvSpPr>
        <xdr:cNvPr id="535" name="テキスト ボックス 534"/>
        <xdr:cNvSpPr txBox="1"/>
      </xdr:nvSpPr>
      <xdr:spPr>
        <a:xfrm>
          <a:off x="12547111" y="63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138049</xdr:rowOff>
    </xdr:from>
    <xdr:to>
      <xdr:col>23</xdr:col>
      <xdr:colOff>568325</xdr:colOff>
      <xdr:row>36</xdr:row>
      <xdr:rowOff>68199</xdr:rowOff>
    </xdr:to>
    <xdr:sp macro="" textlink="">
      <xdr:nvSpPr>
        <xdr:cNvPr id="541" name="円/楕円 540"/>
        <xdr:cNvSpPr/>
      </xdr:nvSpPr>
      <xdr:spPr>
        <a:xfrm>
          <a:off x="162687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116476</xdr:rowOff>
    </xdr:from>
    <xdr:ext cx="534377" cy="259045"/>
    <xdr:sp macro="" textlink="">
      <xdr:nvSpPr>
        <xdr:cNvPr id="542" name="消防費該当値テキスト"/>
        <xdr:cNvSpPr txBox="1"/>
      </xdr:nvSpPr>
      <xdr:spPr>
        <a:xfrm>
          <a:off x="16370300" y="61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73309</xdr:rowOff>
    </xdr:from>
    <xdr:to>
      <xdr:col>22</xdr:col>
      <xdr:colOff>415925</xdr:colOff>
      <xdr:row>32</xdr:row>
      <xdr:rowOff>3459</xdr:rowOff>
    </xdr:to>
    <xdr:sp macro="" textlink="">
      <xdr:nvSpPr>
        <xdr:cNvPr id="543" name="円/楕円 542"/>
        <xdr:cNvSpPr/>
      </xdr:nvSpPr>
      <xdr:spPr>
        <a:xfrm>
          <a:off x="15430500" y="53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19986</xdr:rowOff>
    </xdr:from>
    <xdr:ext cx="534377" cy="259045"/>
    <xdr:sp macro="" textlink="">
      <xdr:nvSpPr>
        <xdr:cNvPr id="544" name="テキスト ボックス 543"/>
        <xdr:cNvSpPr txBox="1"/>
      </xdr:nvSpPr>
      <xdr:spPr>
        <a:xfrm>
          <a:off x="15214111" y="51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9987</xdr:rowOff>
    </xdr:from>
    <xdr:to>
      <xdr:col>21</xdr:col>
      <xdr:colOff>212725</xdr:colOff>
      <xdr:row>35</xdr:row>
      <xdr:rowOff>111587</xdr:rowOff>
    </xdr:to>
    <xdr:sp macro="" textlink="">
      <xdr:nvSpPr>
        <xdr:cNvPr id="545" name="円/楕円 544"/>
        <xdr:cNvSpPr/>
      </xdr:nvSpPr>
      <xdr:spPr>
        <a:xfrm>
          <a:off x="14541500" y="60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128114</xdr:rowOff>
    </xdr:from>
    <xdr:ext cx="534377" cy="259045"/>
    <xdr:sp macro="" textlink="">
      <xdr:nvSpPr>
        <xdr:cNvPr id="546" name="テキスト ボックス 545"/>
        <xdr:cNvSpPr txBox="1"/>
      </xdr:nvSpPr>
      <xdr:spPr>
        <a:xfrm>
          <a:off x="14325111" y="57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135443</xdr:rowOff>
    </xdr:from>
    <xdr:to>
      <xdr:col>20</xdr:col>
      <xdr:colOff>9525</xdr:colOff>
      <xdr:row>36</xdr:row>
      <xdr:rowOff>65593</xdr:rowOff>
    </xdr:to>
    <xdr:sp macro="" textlink="">
      <xdr:nvSpPr>
        <xdr:cNvPr id="547" name="円/楕円 546"/>
        <xdr:cNvSpPr/>
      </xdr:nvSpPr>
      <xdr:spPr>
        <a:xfrm>
          <a:off x="13652500" y="613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82120</xdr:rowOff>
    </xdr:from>
    <xdr:ext cx="534377" cy="259045"/>
    <xdr:sp macro="" textlink="">
      <xdr:nvSpPr>
        <xdr:cNvPr id="548" name="テキスト ボックス 547"/>
        <xdr:cNvSpPr txBox="1"/>
      </xdr:nvSpPr>
      <xdr:spPr>
        <a:xfrm>
          <a:off x="13436111" y="591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70521</xdr:rowOff>
    </xdr:from>
    <xdr:to>
      <xdr:col>18</xdr:col>
      <xdr:colOff>492125</xdr:colOff>
      <xdr:row>37</xdr:row>
      <xdr:rowOff>671</xdr:rowOff>
    </xdr:to>
    <xdr:sp macro="" textlink="">
      <xdr:nvSpPr>
        <xdr:cNvPr id="549" name="円/楕円 548"/>
        <xdr:cNvSpPr/>
      </xdr:nvSpPr>
      <xdr:spPr>
        <a:xfrm>
          <a:off x="12763500" y="62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17198</xdr:rowOff>
    </xdr:from>
    <xdr:ext cx="534377" cy="259045"/>
    <xdr:sp macro="" textlink="">
      <xdr:nvSpPr>
        <xdr:cNvPr id="550" name="テキスト ボックス 549"/>
        <xdr:cNvSpPr txBox="1"/>
      </xdr:nvSpPr>
      <xdr:spPr>
        <a:xfrm>
          <a:off x="12547111" y="60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5" name="直線コネクタ 574"/>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6"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7" name="直線コネクタ 576"/>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8"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9" name="直線コネクタ 578"/>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65939</xdr:rowOff>
    </xdr:from>
    <xdr:to>
      <xdr:col>23</xdr:col>
      <xdr:colOff>517525</xdr:colOff>
      <xdr:row>58</xdr:row>
      <xdr:rowOff>98920</xdr:rowOff>
    </xdr:to>
    <xdr:cxnSp macro="">
      <xdr:nvCxnSpPr>
        <xdr:cNvPr id="580" name="直線コネクタ 579"/>
        <xdr:cNvCxnSpPr/>
      </xdr:nvCxnSpPr>
      <xdr:spPr>
        <a:xfrm flipV="1">
          <a:off x="15481300" y="10010039"/>
          <a:ext cx="838200" cy="3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155694</xdr:rowOff>
    </xdr:from>
    <xdr:ext cx="534377" cy="259045"/>
    <xdr:sp macro="" textlink="">
      <xdr:nvSpPr>
        <xdr:cNvPr id="581" name="教育費平均値テキスト"/>
        <xdr:cNvSpPr txBox="1"/>
      </xdr:nvSpPr>
      <xdr:spPr>
        <a:xfrm>
          <a:off x="16370300" y="958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2" name="フローチャート : 判断 581"/>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72047</xdr:rowOff>
    </xdr:from>
    <xdr:to>
      <xdr:col>22</xdr:col>
      <xdr:colOff>365125</xdr:colOff>
      <xdr:row>58</xdr:row>
      <xdr:rowOff>98920</xdr:rowOff>
    </xdr:to>
    <xdr:cxnSp macro="">
      <xdr:nvCxnSpPr>
        <xdr:cNvPr id="583" name="直線コネクタ 582"/>
        <xdr:cNvCxnSpPr/>
      </xdr:nvCxnSpPr>
      <xdr:spPr>
        <a:xfrm>
          <a:off x="14592300" y="10016147"/>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4" name="フローチャート : 判断 583"/>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158031</xdr:rowOff>
    </xdr:from>
    <xdr:ext cx="534377" cy="259045"/>
    <xdr:sp macro="" textlink="">
      <xdr:nvSpPr>
        <xdr:cNvPr id="585" name="テキスト ボックス 584"/>
        <xdr:cNvSpPr txBox="1"/>
      </xdr:nvSpPr>
      <xdr:spPr>
        <a:xfrm>
          <a:off x="15214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40945</xdr:rowOff>
    </xdr:from>
    <xdr:to>
      <xdr:col>21</xdr:col>
      <xdr:colOff>161925</xdr:colOff>
      <xdr:row>58</xdr:row>
      <xdr:rowOff>72047</xdr:rowOff>
    </xdr:to>
    <xdr:cxnSp macro="">
      <xdr:nvCxnSpPr>
        <xdr:cNvPr id="586" name="直線コネクタ 585"/>
        <xdr:cNvCxnSpPr/>
      </xdr:nvCxnSpPr>
      <xdr:spPr>
        <a:xfrm>
          <a:off x="13703300" y="9985045"/>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7" name="フローチャート : 判断 586"/>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157053</xdr:rowOff>
    </xdr:from>
    <xdr:ext cx="534377" cy="259045"/>
    <xdr:sp macro="" textlink="">
      <xdr:nvSpPr>
        <xdr:cNvPr id="588" name="テキスト ボックス 587"/>
        <xdr:cNvSpPr txBox="1"/>
      </xdr:nvSpPr>
      <xdr:spPr>
        <a:xfrm>
          <a:off x="14325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40945</xdr:rowOff>
    </xdr:from>
    <xdr:to>
      <xdr:col>19</xdr:col>
      <xdr:colOff>644525</xdr:colOff>
      <xdr:row>58</xdr:row>
      <xdr:rowOff>90805</xdr:rowOff>
    </xdr:to>
    <xdr:cxnSp macro="">
      <xdr:nvCxnSpPr>
        <xdr:cNvPr id="589" name="直線コネクタ 588"/>
        <xdr:cNvCxnSpPr/>
      </xdr:nvCxnSpPr>
      <xdr:spPr>
        <a:xfrm flipV="1">
          <a:off x="12814300" y="9985045"/>
          <a:ext cx="889000" cy="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90" name="フローチャート : 判断 589"/>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47413</xdr:rowOff>
    </xdr:from>
    <xdr:ext cx="534377" cy="259045"/>
    <xdr:sp macro="" textlink="">
      <xdr:nvSpPr>
        <xdr:cNvPr id="591" name="テキスト ボックス 590"/>
        <xdr:cNvSpPr txBox="1"/>
      </xdr:nvSpPr>
      <xdr:spPr>
        <a:xfrm>
          <a:off x="13436111" y="96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2" name="フローチャート : 判断 591"/>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34447</xdr:rowOff>
    </xdr:from>
    <xdr:ext cx="534377" cy="259045"/>
    <xdr:sp macro="" textlink="">
      <xdr:nvSpPr>
        <xdr:cNvPr id="593" name="テキスト ボックス 592"/>
        <xdr:cNvSpPr txBox="1"/>
      </xdr:nvSpPr>
      <xdr:spPr>
        <a:xfrm>
          <a:off x="12547111" y="96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15139</xdr:rowOff>
    </xdr:from>
    <xdr:to>
      <xdr:col>23</xdr:col>
      <xdr:colOff>568325</xdr:colOff>
      <xdr:row>58</xdr:row>
      <xdr:rowOff>116739</xdr:rowOff>
    </xdr:to>
    <xdr:sp macro="" textlink="">
      <xdr:nvSpPr>
        <xdr:cNvPr id="599" name="円/楕円 598"/>
        <xdr:cNvSpPr/>
      </xdr:nvSpPr>
      <xdr:spPr>
        <a:xfrm>
          <a:off x="16268700" y="99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165016</xdr:rowOff>
    </xdr:from>
    <xdr:ext cx="534377" cy="259045"/>
    <xdr:sp macro="" textlink="">
      <xdr:nvSpPr>
        <xdr:cNvPr id="600" name="教育費該当値テキスト"/>
        <xdr:cNvSpPr txBox="1"/>
      </xdr:nvSpPr>
      <xdr:spPr>
        <a:xfrm>
          <a:off x="16370300" y="99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41,808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48120</xdr:rowOff>
    </xdr:from>
    <xdr:to>
      <xdr:col>22</xdr:col>
      <xdr:colOff>415925</xdr:colOff>
      <xdr:row>58</xdr:row>
      <xdr:rowOff>149720</xdr:rowOff>
    </xdr:to>
    <xdr:sp macro="" textlink="">
      <xdr:nvSpPr>
        <xdr:cNvPr id="601" name="円/楕円 600"/>
        <xdr:cNvSpPr/>
      </xdr:nvSpPr>
      <xdr:spPr>
        <a:xfrm>
          <a:off x="15430500" y="99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140847</xdr:rowOff>
    </xdr:from>
    <xdr:ext cx="534377" cy="259045"/>
    <xdr:sp macro="" textlink="">
      <xdr:nvSpPr>
        <xdr:cNvPr id="602" name="テキスト ボックス 601"/>
        <xdr:cNvSpPr txBox="1"/>
      </xdr:nvSpPr>
      <xdr:spPr>
        <a:xfrm>
          <a:off x="15214111" y="100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21247</xdr:rowOff>
    </xdr:from>
    <xdr:to>
      <xdr:col>21</xdr:col>
      <xdr:colOff>212725</xdr:colOff>
      <xdr:row>58</xdr:row>
      <xdr:rowOff>122847</xdr:rowOff>
    </xdr:to>
    <xdr:sp macro="" textlink="">
      <xdr:nvSpPr>
        <xdr:cNvPr id="603" name="円/楕円 602"/>
        <xdr:cNvSpPr/>
      </xdr:nvSpPr>
      <xdr:spPr>
        <a:xfrm>
          <a:off x="14541500" y="99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113974</xdr:rowOff>
    </xdr:from>
    <xdr:ext cx="534377" cy="259045"/>
    <xdr:sp macro="" textlink="">
      <xdr:nvSpPr>
        <xdr:cNvPr id="604" name="テキスト ボックス 603"/>
        <xdr:cNvSpPr txBox="1"/>
      </xdr:nvSpPr>
      <xdr:spPr>
        <a:xfrm>
          <a:off x="14325111" y="100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161595</xdr:rowOff>
    </xdr:from>
    <xdr:to>
      <xdr:col>20</xdr:col>
      <xdr:colOff>9525</xdr:colOff>
      <xdr:row>58</xdr:row>
      <xdr:rowOff>91745</xdr:rowOff>
    </xdr:to>
    <xdr:sp macro="" textlink="">
      <xdr:nvSpPr>
        <xdr:cNvPr id="605" name="円/楕円 604"/>
        <xdr:cNvSpPr/>
      </xdr:nvSpPr>
      <xdr:spPr>
        <a:xfrm>
          <a:off x="13652500" y="99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82872</xdr:rowOff>
    </xdr:from>
    <xdr:ext cx="534377" cy="259045"/>
    <xdr:sp macro="" textlink="">
      <xdr:nvSpPr>
        <xdr:cNvPr id="606" name="テキスト ボックス 605"/>
        <xdr:cNvSpPr txBox="1"/>
      </xdr:nvSpPr>
      <xdr:spPr>
        <a:xfrm>
          <a:off x="13436111"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40005</xdr:rowOff>
    </xdr:from>
    <xdr:to>
      <xdr:col>18</xdr:col>
      <xdr:colOff>492125</xdr:colOff>
      <xdr:row>58</xdr:row>
      <xdr:rowOff>141605</xdr:rowOff>
    </xdr:to>
    <xdr:sp macro="" textlink="">
      <xdr:nvSpPr>
        <xdr:cNvPr id="607" name="円/楕円 606"/>
        <xdr:cNvSpPr/>
      </xdr:nvSpPr>
      <xdr:spPr>
        <a:xfrm>
          <a:off x="127635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132732</xdr:rowOff>
    </xdr:from>
    <xdr:ext cx="534377" cy="259045"/>
    <xdr:sp macro="" textlink="">
      <xdr:nvSpPr>
        <xdr:cNvPr id="608" name="テキスト ボックス 607"/>
        <xdr:cNvSpPr txBox="1"/>
      </xdr:nvSpPr>
      <xdr:spPr>
        <a:xfrm>
          <a:off x="12547111" y="100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30" name="直線コネクタ 629"/>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3"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4" name="直線コネクタ 633"/>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122921</xdr:rowOff>
    </xdr:from>
    <xdr:to>
      <xdr:col>23</xdr:col>
      <xdr:colOff>517525</xdr:colOff>
      <xdr:row>78</xdr:row>
      <xdr:rowOff>22062</xdr:rowOff>
    </xdr:to>
    <xdr:cxnSp macro="">
      <xdr:nvCxnSpPr>
        <xdr:cNvPr id="635" name="直線コネクタ 634"/>
        <xdr:cNvCxnSpPr/>
      </xdr:nvCxnSpPr>
      <xdr:spPr>
        <a:xfrm>
          <a:off x="15481300" y="13324571"/>
          <a:ext cx="838200" cy="7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13250</xdr:rowOff>
    </xdr:from>
    <xdr:ext cx="469744" cy="259045"/>
    <xdr:sp macro="" textlink="">
      <xdr:nvSpPr>
        <xdr:cNvPr id="636" name="災害復旧費平均値テキスト"/>
        <xdr:cNvSpPr txBox="1"/>
      </xdr:nvSpPr>
      <xdr:spPr>
        <a:xfrm>
          <a:off x="16370300" y="1304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7" name="フローチャート : 判断 636"/>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122921</xdr:rowOff>
    </xdr:from>
    <xdr:to>
      <xdr:col>22</xdr:col>
      <xdr:colOff>365125</xdr:colOff>
      <xdr:row>77</xdr:row>
      <xdr:rowOff>138649</xdr:rowOff>
    </xdr:to>
    <xdr:cxnSp macro="">
      <xdr:nvCxnSpPr>
        <xdr:cNvPr id="638" name="直線コネクタ 637"/>
        <xdr:cNvCxnSpPr/>
      </xdr:nvCxnSpPr>
      <xdr:spPr>
        <a:xfrm flipV="1">
          <a:off x="14592300" y="13324571"/>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9" name="フローチャート : 判断 638"/>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40" name="テキスト ボックス 639"/>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138649</xdr:rowOff>
    </xdr:from>
    <xdr:to>
      <xdr:col>21</xdr:col>
      <xdr:colOff>161925</xdr:colOff>
      <xdr:row>77</xdr:row>
      <xdr:rowOff>141849</xdr:rowOff>
    </xdr:to>
    <xdr:cxnSp macro="">
      <xdr:nvCxnSpPr>
        <xdr:cNvPr id="641" name="直線コネクタ 640"/>
        <xdr:cNvCxnSpPr/>
      </xdr:nvCxnSpPr>
      <xdr:spPr>
        <a:xfrm flipV="1">
          <a:off x="13703300" y="1334029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2" name="フローチャート : 判断 641"/>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3" name="テキスト ボックス 642"/>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141849</xdr:rowOff>
    </xdr:from>
    <xdr:to>
      <xdr:col>19</xdr:col>
      <xdr:colOff>644525</xdr:colOff>
      <xdr:row>78</xdr:row>
      <xdr:rowOff>63942</xdr:rowOff>
    </xdr:to>
    <xdr:cxnSp macro="">
      <xdr:nvCxnSpPr>
        <xdr:cNvPr id="644" name="直線コネクタ 643"/>
        <xdr:cNvCxnSpPr/>
      </xdr:nvCxnSpPr>
      <xdr:spPr>
        <a:xfrm flipV="1">
          <a:off x="12814300" y="13343499"/>
          <a:ext cx="8890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5" name="フローチャート : 判断 644"/>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46" name="テキスト ボックス 645"/>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7" name="フローチャート : 判断 646"/>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48" name="テキスト ボックス 647"/>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142712</xdr:rowOff>
    </xdr:from>
    <xdr:to>
      <xdr:col>23</xdr:col>
      <xdr:colOff>568325</xdr:colOff>
      <xdr:row>78</xdr:row>
      <xdr:rowOff>72862</xdr:rowOff>
    </xdr:to>
    <xdr:sp macro="" textlink="">
      <xdr:nvSpPr>
        <xdr:cNvPr id="654" name="円/楕円 653"/>
        <xdr:cNvSpPr/>
      </xdr:nvSpPr>
      <xdr:spPr>
        <a:xfrm>
          <a:off x="16268700" y="133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57639</xdr:rowOff>
    </xdr:from>
    <xdr:ext cx="469744" cy="259045"/>
    <xdr:sp macro="" textlink="">
      <xdr:nvSpPr>
        <xdr:cNvPr id="655" name="災害復旧費該当値テキスト"/>
        <xdr:cNvSpPr txBox="1"/>
      </xdr:nvSpPr>
      <xdr:spPr>
        <a:xfrm>
          <a:off x="16370300" y="1325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72121</xdr:rowOff>
    </xdr:from>
    <xdr:to>
      <xdr:col>22</xdr:col>
      <xdr:colOff>415925</xdr:colOff>
      <xdr:row>78</xdr:row>
      <xdr:rowOff>2271</xdr:rowOff>
    </xdr:to>
    <xdr:sp macro="" textlink="">
      <xdr:nvSpPr>
        <xdr:cNvPr id="656" name="円/楕円 655"/>
        <xdr:cNvSpPr/>
      </xdr:nvSpPr>
      <xdr:spPr>
        <a:xfrm>
          <a:off x="15430500" y="132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164848</xdr:rowOff>
    </xdr:from>
    <xdr:ext cx="469744" cy="259045"/>
    <xdr:sp macro="" textlink="">
      <xdr:nvSpPr>
        <xdr:cNvPr id="657" name="テキスト ボックス 656"/>
        <xdr:cNvSpPr txBox="1"/>
      </xdr:nvSpPr>
      <xdr:spPr>
        <a:xfrm>
          <a:off x="15246427" y="1336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87849</xdr:rowOff>
    </xdr:from>
    <xdr:to>
      <xdr:col>21</xdr:col>
      <xdr:colOff>212725</xdr:colOff>
      <xdr:row>78</xdr:row>
      <xdr:rowOff>17999</xdr:rowOff>
    </xdr:to>
    <xdr:sp macro="" textlink="">
      <xdr:nvSpPr>
        <xdr:cNvPr id="658" name="円/楕円 657"/>
        <xdr:cNvSpPr/>
      </xdr:nvSpPr>
      <xdr:spPr>
        <a:xfrm>
          <a:off x="14541500" y="132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9126</xdr:rowOff>
    </xdr:from>
    <xdr:ext cx="469744" cy="259045"/>
    <xdr:sp macro="" textlink="">
      <xdr:nvSpPr>
        <xdr:cNvPr id="659" name="テキスト ボックス 658"/>
        <xdr:cNvSpPr txBox="1"/>
      </xdr:nvSpPr>
      <xdr:spPr>
        <a:xfrm>
          <a:off x="14357427"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91049</xdr:rowOff>
    </xdr:from>
    <xdr:to>
      <xdr:col>20</xdr:col>
      <xdr:colOff>9525</xdr:colOff>
      <xdr:row>78</xdr:row>
      <xdr:rowOff>21199</xdr:rowOff>
    </xdr:to>
    <xdr:sp macro="" textlink="">
      <xdr:nvSpPr>
        <xdr:cNvPr id="660" name="円/楕円 659"/>
        <xdr:cNvSpPr/>
      </xdr:nvSpPr>
      <xdr:spPr>
        <a:xfrm>
          <a:off x="13652500" y="132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12326</xdr:rowOff>
    </xdr:from>
    <xdr:ext cx="469744" cy="259045"/>
    <xdr:sp macro="" textlink="">
      <xdr:nvSpPr>
        <xdr:cNvPr id="661" name="テキスト ボックス 660"/>
        <xdr:cNvSpPr txBox="1"/>
      </xdr:nvSpPr>
      <xdr:spPr>
        <a:xfrm>
          <a:off x="13468427" y="133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13142</xdr:rowOff>
    </xdr:from>
    <xdr:to>
      <xdr:col>18</xdr:col>
      <xdr:colOff>492125</xdr:colOff>
      <xdr:row>78</xdr:row>
      <xdr:rowOff>114742</xdr:rowOff>
    </xdr:to>
    <xdr:sp macro="" textlink="">
      <xdr:nvSpPr>
        <xdr:cNvPr id="662" name="円/楕円 661"/>
        <xdr:cNvSpPr/>
      </xdr:nvSpPr>
      <xdr:spPr>
        <a:xfrm>
          <a:off x="12763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105869</xdr:rowOff>
    </xdr:from>
    <xdr:ext cx="469744" cy="259045"/>
    <xdr:sp macro="" textlink="">
      <xdr:nvSpPr>
        <xdr:cNvPr id="663" name="テキスト ボックス 662"/>
        <xdr:cNvSpPr txBox="1"/>
      </xdr:nvSpPr>
      <xdr:spPr>
        <a:xfrm>
          <a:off x="12579427" y="1347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90" name="直線コネクタ 689"/>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91"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2" name="直線コネクタ 691"/>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3"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4" name="直線コネクタ 693"/>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44602</xdr:rowOff>
    </xdr:from>
    <xdr:to>
      <xdr:col>23</xdr:col>
      <xdr:colOff>517525</xdr:colOff>
      <xdr:row>94</xdr:row>
      <xdr:rowOff>156127</xdr:rowOff>
    </xdr:to>
    <xdr:cxnSp macro="">
      <xdr:nvCxnSpPr>
        <xdr:cNvPr id="695" name="直線コネクタ 694"/>
        <xdr:cNvCxnSpPr/>
      </xdr:nvCxnSpPr>
      <xdr:spPr>
        <a:xfrm>
          <a:off x="15481300" y="16160902"/>
          <a:ext cx="838200" cy="1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3323</xdr:rowOff>
    </xdr:from>
    <xdr:ext cx="534377" cy="259045"/>
    <xdr:sp macro="" textlink="">
      <xdr:nvSpPr>
        <xdr:cNvPr id="696" name="公債費平均値テキスト"/>
        <xdr:cNvSpPr txBox="1"/>
      </xdr:nvSpPr>
      <xdr:spPr>
        <a:xfrm>
          <a:off x="16370300" y="1594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7" name="フローチャート : 判断 696"/>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166740</xdr:rowOff>
    </xdr:from>
    <xdr:to>
      <xdr:col>22</xdr:col>
      <xdr:colOff>365125</xdr:colOff>
      <xdr:row>94</xdr:row>
      <xdr:rowOff>44602</xdr:rowOff>
    </xdr:to>
    <xdr:cxnSp macro="">
      <xdr:nvCxnSpPr>
        <xdr:cNvPr id="698" name="直線コネクタ 697"/>
        <xdr:cNvCxnSpPr/>
      </xdr:nvCxnSpPr>
      <xdr:spPr>
        <a:xfrm>
          <a:off x="14592300" y="15940140"/>
          <a:ext cx="889000" cy="2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9" name="フローチャート : 判断 698"/>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700" name="テキスト ボックス 699"/>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150836</xdr:rowOff>
    </xdr:from>
    <xdr:to>
      <xdr:col>21</xdr:col>
      <xdr:colOff>161925</xdr:colOff>
      <xdr:row>92</xdr:row>
      <xdr:rowOff>166740</xdr:rowOff>
    </xdr:to>
    <xdr:cxnSp macro="">
      <xdr:nvCxnSpPr>
        <xdr:cNvPr id="701" name="直線コネクタ 700"/>
        <xdr:cNvCxnSpPr/>
      </xdr:nvCxnSpPr>
      <xdr:spPr>
        <a:xfrm>
          <a:off x="13703300" y="15924236"/>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2" name="フローチャート : 判断 701"/>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703" name="テキスト ボックス 702"/>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109395</xdr:rowOff>
    </xdr:from>
    <xdr:to>
      <xdr:col>19</xdr:col>
      <xdr:colOff>644525</xdr:colOff>
      <xdr:row>92</xdr:row>
      <xdr:rowOff>150836</xdr:rowOff>
    </xdr:to>
    <xdr:cxnSp macro="">
      <xdr:nvCxnSpPr>
        <xdr:cNvPr id="704" name="直線コネクタ 703"/>
        <xdr:cNvCxnSpPr/>
      </xdr:nvCxnSpPr>
      <xdr:spPr>
        <a:xfrm>
          <a:off x="12814300" y="15882795"/>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5" name="フローチャート : 判断 704"/>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103478</xdr:rowOff>
    </xdr:from>
    <xdr:ext cx="534377" cy="259045"/>
    <xdr:sp macro="" textlink="">
      <xdr:nvSpPr>
        <xdr:cNvPr id="706" name="テキスト ボックス 705"/>
        <xdr:cNvSpPr txBox="1"/>
      </xdr:nvSpPr>
      <xdr:spPr>
        <a:xfrm>
          <a:off x="13436111" y="162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7" name="フローチャート : 判断 706"/>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708" name="テキスト ボックス 707"/>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105327</xdr:rowOff>
    </xdr:from>
    <xdr:to>
      <xdr:col>23</xdr:col>
      <xdr:colOff>568325</xdr:colOff>
      <xdr:row>95</xdr:row>
      <xdr:rowOff>35477</xdr:rowOff>
    </xdr:to>
    <xdr:sp macro="" textlink="">
      <xdr:nvSpPr>
        <xdr:cNvPr id="714" name="円/楕円 713"/>
        <xdr:cNvSpPr/>
      </xdr:nvSpPr>
      <xdr:spPr>
        <a:xfrm>
          <a:off x="16268700" y="162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83754</xdr:rowOff>
    </xdr:from>
    <xdr:ext cx="534377" cy="259045"/>
    <xdr:sp macro="" textlink="">
      <xdr:nvSpPr>
        <xdr:cNvPr id="715" name="公債費該当値テキスト"/>
        <xdr:cNvSpPr txBox="1"/>
      </xdr:nvSpPr>
      <xdr:spPr>
        <a:xfrm>
          <a:off x="16370300" y="162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165252</xdr:rowOff>
    </xdr:from>
    <xdr:to>
      <xdr:col>22</xdr:col>
      <xdr:colOff>415925</xdr:colOff>
      <xdr:row>94</xdr:row>
      <xdr:rowOff>95402</xdr:rowOff>
    </xdr:to>
    <xdr:sp macro="" textlink="">
      <xdr:nvSpPr>
        <xdr:cNvPr id="716" name="円/楕円 715"/>
        <xdr:cNvSpPr/>
      </xdr:nvSpPr>
      <xdr:spPr>
        <a:xfrm>
          <a:off x="15430500" y="1611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111929</xdr:rowOff>
    </xdr:from>
    <xdr:ext cx="534377" cy="259045"/>
    <xdr:sp macro="" textlink="">
      <xdr:nvSpPr>
        <xdr:cNvPr id="717" name="テキスト ボックス 716"/>
        <xdr:cNvSpPr txBox="1"/>
      </xdr:nvSpPr>
      <xdr:spPr>
        <a:xfrm>
          <a:off x="15214111" y="158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115940</xdr:rowOff>
    </xdr:from>
    <xdr:to>
      <xdr:col>21</xdr:col>
      <xdr:colOff>212725</xdr:colOff>
      <xdr:row>93</xdr:row>
      <xdr:rowOff>46090</xdr:rowOff>
    </xdr:to>
    <xdr:sp macro="" textlink="">
      <xdr:nvSpPr>
        <xdr:cNvPr id="718" name="円/楕円 717"/>
        <xdr:cNvSpPr/>
      </xdr:nvSpPr>
      <xdr:spPr>
        <a:xfrm>
          <a:off x="14541500" y="158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62617</xdr:rowOff>
    </xdr:from>
    <xdr:ext cx="534377" cy="259045"/>
    <xdr:sp macro="" textlink="">
      <xdr:nvSpPr>
        <xdr:cNvPr id="719" name="テキスト ボックス 718"/>
        <xdr:cNvSpPr txBox="1"/>
      </xdr:nvSpPr>
      <xdr:spPr>
        <a:xfrm>
          <a:off x="14325111" y="1566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100036</xdr:rowOff>
    </xdr:from>
    <xdr:to>
      <xdr:col>20</xdr:col>
      <xdr:colOff>9525</xdr:colOff>
      <xdr:row>93</xdr:row>
      <xdr:rowOff>30186</xdr:rowOff>
    </xdr:to>
    <xdr:sp macro="" textlink="">
      <xdr:nvSpPr>
        <xdr:cNvPr id="720" name="円/楕円 719"/>
        <xdr:cNvSpPr/>
      </xdr:nvSpPr>
      <xdr:spPr>
        <a:xfrm>
          <a:off x="13652500" y="158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46713</xdr:rowOff>
    </xdr:from>
    <xdr:ext cx="534377" cy="259045"/>
    <xdr:sp macro="" textlink="">
      <xdr:nvSpPr>
        <xdr:cNvPr id="721" name="テキスト ボックス 720"/>
        <xdr:cNvSpPr txBox="1"/>
      </xdr:nvSpPr>
      <xdr:spPr>
        <a:xfrm>
          <a:off x="13436111" y="156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58595</xdr:rowOff>
    </xdr:from>
    <xdr:to>
      <xdr:col>18</xdr:col>
      <xdr:colOff>492125</xdr:colOff>
      <xdr:row>92</xdr:row>
      <xdr:rowOff>160195</xdr:rowOff>
    </xdr:to>
    <xdr:sp macro="" textlink="">
      <xdr:nvSpPr>
        <xdr:cNvPr id="722" name="円/楕円 721"/>
        <xdr:cNvSpPr/>
      </xdr:nvSpPr>
      <xdr:spPr>
        <a:xfrm>
          <a:off x="12763500" y="158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5272</xdr:rowOff>
    </xdr:from>
    <xdr:ext cx="534377" cy="259045"/>
    <xdr:sp macro="" textlink="">
      <xdr:nvSpPr>
        <xdr:cNvPr id="723" name="テキスト ボックス 722"/>
        <xdr:cNvSpPr txBox="1"/>
      </xdr:nvSpPr>
      <xdr:spPr>
        <a:xfrm>
          <a:off x="12547111" y="1560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7" name="テキスト ボックス 73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45" name="直線コネクタ 74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9" name="直線コネクタ 74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109525</xdr:rowOff>
    </xdr:from>
    <xdr:to>
      <xdr:col>32</xdr:col>
      <xdr:colOff>187325</xdr:colOff>
      <xdr:row>38</xdr:row>
      <xdr:rowOff>139700</xdr:rowOff>
    </xdr:to>
    <xdr:cxnSp macro="">
      <xdr:nvCxnSpPr>
        <xdr:cNvPr id="750" name="直線コネクタ 749"/>
        <xdr:cNvCxnSpPr/>
      </xdr:nvCxnSpPr>
      <xdr:spPr>
        <a:xfrm flipV="1">
          <a:off x="21323300" y="5253025"/>
          <a:ext cx="838200" cy="140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85158</xdr:rowOff>
    </xdr:from>
    <xdr:ext cx="378565" cy="259045"/>
    <xdr:sp macro="" textlink="">
      <xdr:nvSpPr>
        <xdr:cNvPr id="751" name="諸支出金平均値テキスト"/>
        <xdr:cNvSpPr txBox="1"/>
      </xdr:nvSpPr>
      <xdr:spPr>
        <a:xfrm>
          <a:off x="22212300" y="6428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52" name="フローチャート : 判断 751"/>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54" name="フローチャート : 判断 753"/>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55" name="テキスト ボックス 754"/>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7" name="フローチャート : 判断 756"/>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8" name="テキスト ボックス 757"/>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60" name="フローチャート : 判断 759"/>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61" name="テキスト ボックス 760"/>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62" name="フローチャート : 判断 761"/>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63" name="テキスト ボックス 762"/>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58725</xdr:rowOff>
    </xdr:from>
    <xdr:to>
      <xdr:col>32</xdr:col>
      <xdr:colOff>238125</xdr:colOff>
      <xdr:row>30</xdr:row>
      <xdr:rowOff>160325</xdr:rowOff>
    </xdr:to>
    <xdr:sp macro="" textlink="">
      <xdr:nvSpPr>
        <xdr:cNvPr id="769" name="円/楕円 768"/>
        <xdr:cNvSpPr/>
      </xdr:nvSpPr>
      <xdr:spPr>
        <a:xfrm>
          <a:off x="22110700" y="52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148455</xdr:rowOff>
    </xdr:from>
    <xdr:ext cx="469744" cy="259045"/>
    <xdr:sp macro="" textlink="">
      <xdr:nvSpPr>
        <xdr:cNvPr id="770" name="諸支出金該当値テキスト"/>
        <xdr:cNvSpPr txBox="1"/>
      </xdr:nvSpPr>
      <xdr:spPr>
        <a:xfrm>
          <a:off x="22212300" y="512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住民一人当たりのコストについて、議会費・衛生費・土木費以外においては、概ね類似団体平均値を下回っております。</a:t>
          </a:r>
          <a:endParaRPr kumimoji="1" lang="en-US" altLang="ja-JP" sz="1300">
            <a:latin typeface="ＭＳ Ｐゴシック"/>
          </a:endParaRPr>
        </a:p>
        <a:p>
          <a:pPr algn="l"/>
          <a:r>
            <a:rPr kumimoji="1" lang="ja-JP" altLang="en-US" sz="1300">
              <a:latin typeface="ＭＳ Ｐゴシック"/>
            </a:rPr>
            <a:t>諸支出金については、普通財産取得等があったことによるものであり、また、</a:t>
          </a:r>
          <a:r>
            <a:rPr lang="ja-JP" altLang="en-US" sz="1300" b="0" i="0">
              <a:solidFill>
                <a:schemeClr val="dk1"/>
              </a:solidFill>
              <a:latin typeface="+mn-lt"/>
              <a:ea typeface="+mn-ea"/>
              <a:cs typeface="+mn-cs"/>
            </a:rPr>
            <a:t>消防費・衛生費については、</a:t>
          </a:r>
          <a:r>
            <a:rPr lang="ja-JP" altLang="ja-JP" sz="1300" b="0" i="0">
              <a:solidFill>
                <a:schemeClr val="dk1"/>
              </a:solidFill>
              <a:latin typeface="+mn-lt"/>
              <a:ea typeface="+mn-ea"/>
              <a:cs typeface="+mn-cs"/>
            </a:rPr>
            <a:t>消防や廃棄物処理などの業務を市単独で実施していることによるもの</a:t>
          </a:r>
          <a:r>
            <a:rPr lang="ja-JP" altLang="en-US" sz="1300" b="0" i="0">
              <a:solidFill>
                <a:schemeClr val="dk1"/>
              </a:solidFill>
              <a:latin typeface="+mn-lt"/>
              <a:ea typeface="+mn-ea"/>
              <a:cs typeface="+mn-cs"/>
            </a:rPr>
            <a:t>であり</a:t>
          </a:r>
          <a:r>
            <a:rPr lang="ja-JP" altLang="ja-JP" sz="1300" b="0" i="0">
              <a:solidFill>
                <a:schemeClr val="dk1"/>
              </a:solidFill>
              <a:latin typeface="+mn-lt"/>
              <a:ea typeface="+mn-ea"/>
              <a:cs typeface="+mn-cs"/>
            </a:rPr>
            <a:t>ます。</a:t>
          </a:r>
          <a:endParaRPr lang="en-US" altLang="ja-JP" sz="1300" b="0" i="0">
            <a:solidFill>
              <a:schemeClr val="dk1"/>
            </a:solidFill>
            <a:latin typeface="+mn-lt"/>
            <a:ea typeface="+mn-ea"/>
            <a:cs typeface="+mn-cs"/>
          </a:endParaRPr>
        </a:p>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300" b="0" i="0">
              <a:solidFill>
                <a:schemeClr val="dk1"/>
              </a:solidFill>
              <a:latin typeface="+mn-lt"/>
              <a:ea typeface="+mn-ea"/>
              <a:cs typeface="+mn-cs"/>
            </a:rPr>
            <a:t>今後はより一層、行財政改革を推進することにより改善を図ります。</a:t>
          </a:r>
          <a:endParaRPr lang="ja-JP" altLang="ja-JP" sz="1300">
            <a:solidFill>
              <a:schemeClr val="dk1"/>
            </a:solidFill>
            <a:latin typeface="+mn-lt"/>
            <a:ea typeface="+mn-ea"/>
            <a:cs typeface="+mn-cs"/>
          </a:endParaRPr>
        </a:p>
        <a:p>
          <a:pPr algn="l"/>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標準財政規模に対する財政調整基金残高の占める割合は、前年度より</a:t>
          </a:r>
          <a:r>
            <a:rPr lang="ja-JP" altLang="en-US" sz="1300" b="0" i="0">
              <a:solidFill>
                <a:schemeClr val="dk1"/>
              </a:solidFill>
              <a:latin typeface="+mn-lt"/>
              <a:ea typeface="+mn-ea"/>
              <a:cs typeface="+mn-cs"/>
            </a:rPr>
            <a:t>減少</a:t>
          </a:r>
          <a:r>
            <a:rPr lang="ja-JP" altLang="ja-JP" sz="1300" b="0" i="0">
              <a:solidFill>
                <a:schemeClr val="dk1"/>
              </a:solidFill>
              <a:latin typeface="+mn-lt"/>
              <a:ea typeface="+mn-ea"/>
              <a:cs typeface="+mn-cs"/>
            </a:rPr>
            <a:t>し</a:t>
          </a:r>
          <a:r>
            <a:rPr lang="ja-JP" altLang="en-US" sz="1300" b="0" i="0">
              <a:solidFill>
                <a:schemeClr val="dk1"/>
              </a:solidFill>
              <a:latin typeface="+mn-lt"/>
              <a:ea typeface="+mn-ea"/>
              <a:cs typeface="+mn-cs"/>
            </a:rPr>
            <a:t>ています</a:t>
          </a:r>
          <a:r>
            <a:rPr lang="ja-JP" altLang="ja-JP" sz="1300" b="0" i="0">
              <a:solidFill>
                <a:schemeClr val="dk1"/>
              </a:solidFill>
              <a:latin typeface="+mn-lt"/>
              <a:ea typeface="+mn-ea"/>
              <a:cs typeface="+mn-cs"/>
            </a:rPr>
            <a:t>が、実質収支額は</a:t>
          </a:r>
          <a:r>
            <a:rPr lang="ja-JP" altLang="en-US" sz="1300" b="0" i="0">
              <a:solidFill>
                <a:schemeClr val="dk1"/>
              </a:solidFill>
              <a:latin typeface="+mn-lt"/>
              <a:ea typeface="+mn-ea"/>
              <a:cs typeface="+mn-cs"/>
            </a:rPr>
            <a:t>増加</a:t>
          </a:r>
          <a:r>
            <a:rPr lang="ja-JP" altLang="ja-JP" sz="1300" b="0" i="0">
              <a:solidFill>
                <a:schemeClr val="dk1"/>
              </a:solidFill>
              <a:latin typeface="+mn-lt"/>
              <a:ea typeface="+mn-ea"/>
              <a:cs typeface="+mn-cs"/>
            </a:rPr>
            <a:t>し</a:t>
          </a:r>
          <a:r>
            <a:rPr lang="ja-JP" altLang="en-US" sz="1300" b="0" i="0">
              <a:solidFill>
                <a:schemeClr val="dk1"/>
              </a:solidFill>
              <a:latin typeface="+mn-lt"/>
              <a:ea typeface="+mn-ea"/>
              <a:cs typeface="+mn-cs"/>
            </a:rPr>
            <a:t>ております</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また、実質単年度収支について、前</a:t>
          </a:r>
          <a:r>
            <a:rPr lang="ja-JP" altLang="en-US" sz="1300" b="0" i="0">
              <a:solidFill>
                <a:schemeClr val="dk1"/>
              </a:solidFill>
              <a:latin typeface="+mn-lt"/>
              <a:ea typeface="+mn-ea"/>
              <a:cs typeface="+mn-cs"/>
            </a:rPr>
            <a:t>々</a:t>
          </a:r>
          <a:r>
            <a:rPr lang="ja-JP" altLang="ja-JP" sz="1300" b="0" i="0">
              <a:solidFill>
                <a:schemeClr val="dk1"/>
              </a:solidFill>
              <a:latin typeface="+mn-lt"/>
              <a:ea typeface="+mn-ea"/>
              <a:cs typeface="+mn-cs"/>
            </a:rPr>
            <a:t>年度にプラスとなった</a:t>
          </a:r>
          <a:r>
            <a:rPr lang="ja-JP" altLang="en-US" sz="1300" b="0" i="0">
              <a:solidFill>
                <a:schemeClr val="dk1"/>
              </a:solidFill>
              <a:latin typeface="+mn-lt"/>
              <a:ea typeface="+mn-ea"/>
              <a:cs typeface="+mn-cs"/>
            </a:rPr>
            <a:t>ほか</a:t>
          </a:r>
          <a:r>
            <a:rPr lang="ja-JP" altLang="ja-JP" sz="1300" b="0" i="0">
              <a:solidFill>
                <a:schemeClr val="dk1"/>
              </a:solidFill>
              <a:latin typeface="+mn-lt"/>
              <a:ea typeface="+mn-ea"/>
              <a:cs typeface="+mn-cs"/>
            </a:rPr>
            <a:t>は、過去５年間において、マイナス傾向が強くなっています。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今後は、経済事情の影響や市税の減収などにより、財源不足が生じたときなど、年度間の財源の不均衡を調整するために、計画的な財政調整基金の運用を図ります。</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一般会計、特別会計及び企業会計において実質赤字はなく、連結実質赤字比率は、［指標なし］となっています。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今後は、市税の減収が見込まれるため、企業会計にあっては、収入の増加に努め、事業の経費は、主として事業の経営に伴う収入を充てるという基本原則を再確認し、経営の健全化に努めます。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また、特別会計については、独立採算制を基本原則に掲げ、経営の健全化に努め、歳入の確保、経費の縮減に努め、一般会計からの繰出しに依存しないような経営の健全化に努めます。</a:t>
          </a:r>
          <a:endParaRPr kumimoji="1"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21266650</v>
      </c>
      <c r="BO4" s="379"/>
      <c r="BP4" s="379"/>
      <c r="BQ4" s="379"/>
      <c r="BR4" s="379"/>
      <c r="BS4" s="379"/>
      <c r="BT4" s="379"/>
      <c r="BU4" s="380"/>
      <c r="BV4" s="378">
        <v>21085083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7.5</v>
      </c>
      <c r="CU4" s="385"/>
      <c r="CV4" s="385"/>
      <c r="CW4" s="385"/>
      <c r="CX4" s="385"/>
      <c r="CY4" s="385"/>
      <c r="CZ4" s="385"/>
      <c r="DA4" s="386"/>
      <c r="DB4" s="384">
        <v>5.6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20237140</v>
      </c>
      <c r="BO5" s="416"/>
      <c r="BP5" s="416"/>
      <c r="BQ5" s="416"/>
      <c r="BR5" s="416"/>
      <c r="BS5" s="416"/>
      <c r="BT5" s="416"/>
      <c r="BU5" s="417"/>
      <c r="BV5" s="415">
        <v>20198306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86.9</v>
      </c>
      <c r="CU5" s="413"/>
      <c r="CV5" s="413"/>
      <c r="CW5" s="413"/>
      <c r="CX5" s="413"/>
      <c r="CY5" s="413"/>
      <c r="CZ5" s="413"/>
      <c r="DA5" s="414"/>
      <c r="DB5" s="412">
        <v>87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1029510</v>
      </c>
      <c r="BO6" s="416"/>
      <c r="BP6" s="416"/>
      <c r="BQ6" s="416"/>
      <c r="BR6" s="416"/>
      <c r="BS6" s="416"/>
      <c r="BT6" s="416"/>
      <c r="BU6" s="417"/>
      <c r="BV6" s="415">
        <v>886777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92.5</v>
      </c>
      <c r="CU6" s="453"/>
      <c r="CV6" s="453"/>
      <c r="CW6" s="453"/>
      <c r="CX6" s="453"/>
      <c r="CY6" s="453"/>
      <c r="CZ6" s="453"/>
      <c r="DA6" s="454"/>
      <c r="DB6" s="452">
        <v>92.4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61147</v>
      </c>
      <c r="BO7" s="416"/>
      <c r="BP7" s="416"/>
      <c r="BQ7" s="416"/>
      <c r="BR7" s="416"/>
      <c r="BS7" s="416"/>
      <c r="BT7" s="416"/>
      <c r="BU7" s="417"/>
      <c r="BV7" s="415">
        <v>161329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12835300</v>
      </c>
      <c r="CU7" s="416"/>
      <c r="CV7" s="416"/>
      <c r="CW7" s="416"/>
      <c r="CX7" s="416"/>
      <c r="CY7" s="416"/>
      <c r="CZ7" s="416"/>
      <c r="DA7" s="417"/>
      <c r="DB7" s="415">
        <v>12916274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968363</v>
      </c>
      <c r="BO8" s="416"/>
      <c r="BP8" s="416"/>
      <c r="BQ8" s="416"/>
      <c r="BR8" s="416"/>
      <c r="BS8" s="416"/>
      <c r="BT8" s="416"/>
      <c r="BU8" s="417"/>
      <c r="BV8" s="415">
        <v>725448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0.96</v>
      </c>
      <c r="CU8" s="456"/>
      <c r="CV8" s="456"/>
      <c r="CW8" s="456"/>
      <c r="CX8" s="456"/>
      <c r="CY8" s="456"/>
      <c r="CZ8" s="456"/>
      <c r="DA8" s="457"/>
      <c r="DB8" s="455">
        <v>0.98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50254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91</v>
      </c>
      <c r="AV9" s="448"/>
      <c r="AW9" s="448"/>
      <c r="AX9" s="448"/>
      <c r="AY9" s="449" t="s">
        <v>98</v>
      </c>
      <c r="AZ9" s="450"/>
      <c r="BA9" s="450"/>
      <c r="BB9" s="450"/>
      <c r="BC9" s="450"/>
      <c r="BD9" s="450"/>
      <c r="BE9" s="450"/>
      <c r="BF9" s="450"/>
      <c r="BG9" s="450"/>
      <c r="BH9" s="450"/>
      <c r="BI9" s="450"/>
      <c r="BJ9" s="450"/>
      <c r="BK9" s="450"/>
      <c r="BL9" s="450"/>
      <c r="BM9" s="451"/>
      <c r="BN9" s="415">
        <v>242915</v>
      </c>
      <c r="BO9" s="416"/>
      <c r="BP9" s="416"/>
      <c r="BQ9" s="416"/>
      <c r="BR9" s="416"/>
      <c r="BS9" s="416"/>
      <c r="BT9" s="416"/>
      <c r="BU9" s="417"/>
      <c r="BV9" s="415">
        <v>-267025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14.2</v>
      </c>
      <c r="CU9" s="413"/>
      <c r="CV9" s="413"/>
      <c r="CW9" s="413"/>
      <c r="CX9" s="413"/>
      <c r="CY9" s="413"/>
      <c r="CZ9" s="413"/>
      <c r="DA9" s="414"/>
      <c r="DB9" s="412">
        <v>15.4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51023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6173</v>
      </c>
      <c r="BO10" s="416"/>
      <c r="BP10" s="416"/>
      <c r="BQ10" s="416"/>
      <c r="BR10" s="416"/>
      <c r="BS10" s="416"/>
      <c r="BT10" s="416"/>
      <c r="BU10" s="417"/>
      <c r="BV10" s="415">
        <v>4742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49804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559194</v>
      </c>
      <c r="BO12" s="416"/>
      <c r="BP12" s="416"/>
      <c r="BQ12" s="416"/>
      <c r="BR12" s="416"/>
      <c r="BS12" s="416"/>
      <c r="BT12" s="416"/>
      <c r="BU12" s="417"/>
      <c r="BV12" s="415">
        <v>527354</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48153</v>
      </c>
      <c r="S13" s="497"/>
      <c r="T13" s="497"/>
      <c r="U13" s="497"/>
      <c r="V13" s="498"/>
      <c r="W13" s="431" t="s">
        <v>120</v>
      </c>
      <c r="X13" s="432"/>
      <c r="Y13" s="432"/>
      <c r="Z13" s="432"/>
      <c r="AA13" s="432"/>
      <c r="AB13" s="422"/>
      <c r="AC13" s="466">
        <v>704</v>
      </c>
      <c r="AD13" s="467"/>
      <c r="AE13" s="467"/>
      <c r="AF13" s="467"/>
      <c r="AG13" s="506"/>
      <c r="AH13" s="466">
        <v>996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-310106</v>
      </c>
      <c r="BO13" s="416"/>
      <c r="BP13" s="416"/>
      <c r="BQ13" s="416"/>
      <c r="BR13" s="416"/>
      <c r="BS13" s="416"/>
      <c r="BT13" s="416"/>
      <c r="BU13" s="417"/>
      <c r="BV13" s="415">
        <v>-789637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2.4</v>
      </c>
      <c r="CU13" s="413"/>
      <c r="CV13" s="413"/>
      <c r="CW13" s="413"/>
      <c r="CX13" s="413"/>
      <c r="CY13" s="413"/>
      <c r="CZ13" s="413"/>
      <c r="DA13" s="414"/>
      <c r="DB13" s="412">
        <v>3.2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50054</v>
      </c>
      <c r="S14" s="497"/>
      <c r="T14" s="497"/>
      <c r="U14" s="497"/>
      <c r="V14" s="498"/>
      <c r="W14" s="405"/>
      <c r="X14" s="406"/>
      <c r="Y14" s="406"/>
      <c r="Z14" s="406"/>
      <c r="AA14" s="406"/>
      <c r="AB14" s="395"/>
      <c r="AC14" s="499">
        <v>3.1</v>
      </c>
      <c r="AD14" s="500"/>
      <c r="AE14" s="500"/>
      <c r="AF14" s="500"/>
      <c r="AG14" s="501"/>
      <c r="AH14" s="499">
        <v>3.9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48339</v>
      </c>
      <c r="S15" s="497"/>
      <c r="T15" s="497"/>
      <c r="U15" s="497"/>
      <c r="V15" s="498"/>
      <c r="W15" s="431" t="s">
        <v>127</v>
      </c>
      <c r="X15" s="432"/>
      <c r="Y15" s="432"/>
      <c r="Z15" s="432"/>
      <c r="AA15" s="432"/>
      <c r="AB15" s="422"/>
      <c r="AC15" s="466">
        <v>9655</v>
      </c>
      <c r="AD15" s="467"/>
      <c r="AE15" s="467"/>
      <c r="AF15" s="467"/>
      <c r="AG15" s="506"/>
      <c r="AH15" s="466">
        <v>10747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8367118</v>
      </c>
      <c r="BO15" s="379"/>
      <c r="BP15" s="379"/>
      <c r="BQ15" s="379"/>
      <c r="BR15" s="379"/>
      <c r="BS15" s="379"/>
      <c r="BT15" s="379"/>
      <c r="BU15" s="380"/>
      <c r="BV15" s="378">
        <v>8523657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41.9</v>
      </c>
      <c r="AD16" s="500"/>
      <c r="AE16" s="500"/>
      <c r="AF16" s="500"/>
      <c r="AG16" s="501"/>
      <c r="AH16" s="499">
        <v>41.9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8913549</v>
      </c>
      <c r="BO16" s="416"/>
      <c r="BP16" s="416"/>
      <c r="BQ16" s="416"/>
      <c r="BR16" s="416"/>
      <c r="BS16" s="416"/>
      <c r="BT16" s="416"/>
      <c r="BU16" s="417"/>
      <c r="BV16" s="415">
        <v>8758273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12708</v>
      </c>
      <c r="AD17" s="467"/>
      <c r="AE17" s="467"/>
      <c r="AF17" s="467"/>
      <c r="AG17" s="506"/>
      <c r="AH17" s="466">
        <v>13382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10772118</v>
      </c>
      <c r="BO17" s="416"/>
      <c r="BP17" s="416"/>
      <c r="BQ17" s="416"/>
      <c r="BR17" s="416"/>
      <c r="BS17" s="416"/>
      <c r="BT17" s="416"/>
      <c r="BU17" s="417"/>
      <c r="BV17" s="415">
        <v>11073728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191.04</v>
      </c>
      <c r="M18" s="528"/>
      <c r="N18" s="528"/>
      <c r="O18" s="528"/>
      <c r="P18" s="528"/>
      <c r="Q18" s="528"/>
      <c r="R18" s="529"/>
      <c r="S18" s="529"/>
      <c r="T18" s="529"/>
      <c r="U18" s="529"/>
      <c r="V18" s="530"/>
      <c r="W18" s="433"/>
      <c r="X18" s="434"/>
      <c r="Y18" s="434"/>
      <c r="Z18" s="434"/>
      <c r="AA18" s="434"/>
      <c r="AB18" s="425"/>
      <c r="AC18" s="531">
        <v>55.1</v>
      </c>
      <c r="AD18" s="532"/>
      <c r="AE18" s="532"/>
      <c r="AF18" s="532"/>
      <c r="AG18" s="533"/>
      <c r="AH18" s="531">
        <v>52.2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11638964</v>
      </c>
      <c r="BO18" s="416"/>
      <c r="BP18" s="416"/>
      <c r="BQ18" s="416"/>
      <c r="BR18" s="416"/>
      <c r="BS18" s="416"/>
      <c r="BT18" s="416"/>
      <c r="BU18" s="417"/>
      <c r="BV18" s="415">
        <v>11369927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263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15623872</v>
      </c>
      <c r="BO19" s="416"/>
      <c r="BP19" s="416"/>
      <c r="BQ19" s="416"/>
      <c r="BR19" s="416"/>
      <c r="BS19" s="416"/>
      <c r="BT19" s="416"/>
      <c r="BU19" s="417"/>
      <c r="BV19" s="415">
        <v>15612834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19945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17015283</v>
      </c>
      <c r="BO23" s="416"/>
      <c r="BP23" s="416"/>
      <c r="BQ23" s="416"/>
      <c r="BR23" s="416"/>
      <c r="BS23" s="416"/>
      <c r="BT23" s="416"/>
      <c r="BU23" s="417"/>
      <c r="BV23" s="415">
        <v>17374905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9453</v>
      </c>
      <c r="R24" s="467"/>
      <c r="S24" s="467"/>
      <c r="T24" s="467"/>
      <c r="U24" s="467"/>
      <c r="V24" s="506"/>
      <c r="W24" s="561"/>
      <c r="X24" s="549"/>
      <c r="Y24" s="550"/>
      <c r="Z24" s="465" t="s">
        <v>151</v>
      </c>
      <c r="AA24" s="445"/>
      <c r="AB24" s="445"/>
      <c r="AC24" s="445"/>
      <c r="AD24" s="445"/>
      <c r="AE24" s="445"/>
      <c r="AF24" s="445"/>
      <c r="AG24" s="446"/>
      <c r="AH24" s="466">
        <v>434</v>
      </c>
      <c r="AI24" s="467"/>
      <c r="AJ24" s="467"/>
      <c r="AK24" s="467"/>
      <c r="AL24" s="506"/>
      <c r="AM24" s="466">
        <v>1343230</v>
      </c>
      <c r="AN24" s="467"/>
      <c r="AO24" s="467"/>
      <c r="AP24" s="467"/>
      <c r="AQ24" s="467"/>
      <c r="AR24" s="506"/>
      <c r="AS24" s="466">
        <v>3095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11024918</v>
      </c>
      <c r="BO24" s="416"/>
      <c r="BP24" s="416"/>
      <c r="BQ24" s="416"/>
      <c r="BR24" s="416"/>
      <c r="BS24" s="416"/>
      <c r="BT24" s="416"/>
      <c r="BU24" s="417"/>
      <c r="BV24" s="415">
        <v>11050968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7078</v>
      </c>
      <c r="R25" s="467"/>
      <c r="S25" s="467"/>
      <c r="T25" s="467"/>
      <c r="U25" s="467"/>
      <c r="V25" s="506"/>
      <c r="W25" s="561"/>
      <c r="X25" s="549"/>
      <c r="Y25" s="550"/>
      <c r="Z25" s="465" t="s">
        <v>154</v>
      </c>
      <c r="AA25" s="445"/>
      <c r="AB25" s="445"/>
      <c r="AC25" s="445"/>
      <c r="AD25" s="445"/>
      <c r="AE25" s="445"/>
      <c r="AF25" s="445"/>
      <c r="AG25" s="446"/>
      <c r="AH25" s="466">
        <v>83</v>
      </c>
      <c r="AI25" s="467"/>
      <c r="AJ25" s="467"/>
      <c r="AK25" s="467"/>
      <c r="AL25" s="506"/>
      <c r="AM25" s="466">
        <v>240534</v>
      </c>
      <c r="AN25" s="467"/>
      <c r="AO25" s="467"/>
      <c r="AP25" s="467"/>
      <c r="AQ25" s="467"/>
      <c r="AR25" s="506"/>
      <c r="AS25" s="466">
        <v>2898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1596253</v>
      </c>
      <c r="BO25" s="379"/>
      <c r="BP25" s="379"/>
      <c r="BQ25" s="379"/>
      <c r="BR25" s="379"/>
      <c r="BS25" s="379"/>
      <c r="BT25" s="379"/>
      <c r="BU25" s="380"/>
      <c r="BV25" s="378">
        <v>1852347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6175</v>
      </c>
      <c r="R26" s="467"/>
      <c r="S26" s="467"/>
      <c r="T26" s="467"/>
      <c r="U26" s="467"/>
      <c r="V26" s="506"/>
      <c r="W26" s="561"/>
      <c r="X26" s="549"/>
      <c r="Y26" s="550"/>
      <c r="Z26" s="465" t="s">
        <v>157</v>
      </c>
      <c r="AA26" s="571"/>
      <c r="AB26" s="571"/>
      <c r="AC26" s="571"/>
      <c r="AD26" s="571"/>
      <c r="AE26" s="571"/>
      <c r="AF26" s="571"/>
      <c r="AG26" s="572"/>
      <c r="AH26" s="466">
        <v>25</v>
      </c>
      <c r="AI26" s="467"/>
      <c r="AJ26" s="467"/>
      <c r="AK26" s="467"/>
      <c r="AL26" s="506"/>
      <c r="AM26" s="466">
        <v>72050</v>
      </c>
      <c r="AN26" s="467"/>
      <c r="AO26" s="467"/>
      <c r="AP26" s="467"/>
      <c r="AQ26" s="467"/>
      <c r="AR26" s="506"/>
      <c r="AS26" s="466">
        <v>2882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4950</v>
      </c>
      <c r="R27" s="467"/>
      <c r="S27" s="467"/>
      <c r="T27" s="467"/>
      <c r="U27" s="467"/>
      <c r="V27" s="506"/>
      <c r="W27" s="561"/>
      <c r="X27" s="549"/>
      <c r="Y27" s="550"/>
      <c r="Z27" s="465" t="s">
        <v>160</v>
      </c>
      <c r="AA27" s="445"/>
      <c r="AB27" s="445"/>
      <c r="AC27" s="445"/>
      <c r="AD27" s="445"/>
      <c r="AE27" s="445"/>
      <c r="AF27" s="445"/>
      <c r="AG27" s="446"/>
      <c r="AH27" s="466">
        <v>19</v>
      </c>
      <c r="AI27" s="467"/>
      <c r="AJ27" s="467"/>
      <c r="AK27" s="467"/>
      <c r="AL27" s="506"/>
      <c r="AM27" s="466">
        <v>53466</v>
      </c>
      <c r="AN27" s="467"/>
      <c r="AO27" s="467"/>
      <c r="AP27" s="467"/>
      <c r="AQ27" s="467"/>
      <c r="AR27" s="506"/>
      <c r="AS27" s="466">
        <v>2814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814379</v>
      </c>
      <c r="BO27" s="585"/>
      <c r="BP27" s="585"/>
      <c r="BQ27" s="585"/>
      <c r="BR27" s="585"/>
      <c r="BS27" s="585"/>
      <c r="BT27" s="585"/>
      <c r="BU27" s="586"/>
      <c r="BV27" s="584">
        <v>890718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4200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4268607</v>
      </c>
      <c r="BO28" s="379"/>
      <c r="BP28" s="379"/>
      <c r="BQ28" s="379"/>
      <c r="BR28" s="379"/>
      <c r="BS28" s="379"/>
      <c r="BT28" s="379"/>
      <c r="BU28" s="380"/>
      <c r="BV28" s="378">
        <v>4451628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16</v>
      </c>
      <c r="M29" s="467"/>
      <c r="N29" s="467"/>
      <c r="O29" s="467"/>
      <c r="P29" s="506"/>
      <c r="Q29" s="466">
        <v>3900</v>
      </c>
      <c r="R29" s="467"/>
      <c r="S29" s="467"/>
      <c r="T29" s="467"/>
      <c r="U29" s="467"/>
      <c r="V29" s="506"/>
      <c r="W29" s="562"/>
      <c r="X29" s="563"/>
      <c r="Y29" s="564"/>
      <c r="Z29" s="465" t="s">
        <v>167</v>
      </c>
      <c r="AA29" s="445"/>
      <c r="AB29" s="445"/>
      <c r="AC29" s="445"/>
      <c r="AD29" s="445"/>
      <c r="AE29" s="445"/>
      <c r="AF29" s="445"/>
      <c r="AG29" s="446"/>
      <c r="AH29" s="466">
        <v>453</v>
      </c>
      <c r="AI29" s="467"/>
      <c r="AJ29" s="467"/>
      <c r="AK29" s="467"/>
      <c r="AL29" s="506"/>
      <c r="AM29" s="466">
        <v>1396696</v>
      </c>
      <c r="AN29" s="467"/>
      <c r="AO29" s="467"/>
      <c r="AP29" s="467"/>
      <c r="AQ29" s="467"/>
      <c r="AR29" s="506"/>
      <c r="AS29" s="466">
        <v>3083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381887</v>
      </c>
      <c r="BO29" s="416"/>
      <c r="BP29" s="416"/>
      <c r="BQ29" s="416"/>
      <c r="BR29" s="416"/>
      <c r="BS29" s="416"/>
      <c r="BT29" s="416"/>
      <c r="BU29" s="417"/>
      <c r="BV29" s="415">
        <v>431634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4008781</v>
      </c>
      <c r="BO30" s="585"/>
      <c r="BP30" s="585"/>
      <c r="BQ30" s="585"/>
      <c r="BR30" s="585"/>
      <c r="BS30" s="585"/>
      <c r="BT30" s="585"/>
      <c r="BU30" s="586"/>
      <c r="BV30" s="584">
        <v>4170086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三重県市町総合事務組合（うち一般会計）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亀山市地域社会振興会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f t="shared" ref="AM35:AM43" si="0">IF(AO35="","",AM34+1)</f>
        <v>5</v>
      </c>
      <c r="AN35" s="596"/>
      <c r="AO35" s="597" t="str">
        <f>IF('各会計、関係団体の財政状況及び健全化判断比率'!B31="","",'各会計、関係団体の財政状況及び健全化判断比率'!B31)</f>
        <v>工業用水道事業会計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三重県市町総合事務組合（うち共同研修特別会計）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亀山市土地開発公社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f t="shared" si="0"/>
        <v>6</v>
      </c>
      <c r="AN36" s="596"/>
      <c r="AO36" s="597" t="str">
        <f>IF('各会計、関係団体の財政状況及び健全化判断比率'!B32="","",'各会計、関係団体の財政状況及び健全化判断比率'!B32)</f>
        <v>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三重県市町総合事務組合（うちﾃﾞｼﾞﾀﾙ共有地図特別会計）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f t="shared" si="0"/>
        <v>7</v>
      </c>
      <c r="AN37" s="596"/>
      <c r="AO37" s="597" t="str">
        <f>IF('各会計、関係団体の財政状況及び健全化判断比率'!B33="","",'各会計、関係団体の財政状況及び健全化判断比率'!B33)</f>
        <v>公共下水道事業会計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三重県市町総合事務組合（うち物品特別会計）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三重県市町総合事務組合（うち退職手当特別会計）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三重県市町総合事務組合（うち消防救急無線特別会計）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三重県市町総合事務組合（うち公平委員会特別会計）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鈴鹿亀山地区広域連合（うち一般会計）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鈴鹿亀山地区広域連合（うち介護保険事業特別会計）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三泗鈴亀農業共済事務組合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1" t="s">
        <v>538</v>
      </c>
      <c r="D34" s="1181"/>
      <c r="E34" s="1182"/>
      <c r="F34" s="32">
        <v>11.46</v>
      </c>
      <c r="G34" s="33">
        <v>7.61</v>
      </c>
      <c r="H34" s="33">
        <v>7.47</v>
      </c>
      <c r="I34" s="33">
        <v>5.61</v>
      </c>
      <c r="J34" s="34">
        <v>7.54</v>
      </c>
      <c r="K34" s="22"/>
      <c r="L34" s="22"/>
      <c r="M34" s="22"/>
      <c r="N34" s="22"/>
      <c r="O34" s="22"/>
      <c r="P34" s="22"/>
    </row>
    <row r="35" spans="1:16" ht="39" customHeight="1" x14ac:dyDescent="0.15">
      <c r="A35" s="22"/>
      <c r="B35" s="35"/>
      <c r="C35" s="1175" t="s">
        <v>539</v>
      </c>
      <c r="D35" s="1176"/>
      <c r="E35" s="1177"/>
      <c r="F35" s="36">
        <v>6.65</v>
      </c>
      <c r="G35" s="37">
        <v>6.02</v>
      </c>
      <c r="H35" s="37">
        <v>6.36</v>
      </c>
      <c r="I35" s="37">
        <v>6.35</v>
      </c>
      <c r="J35" s="38">
        <v>6.25</v>
      </c>
      <c r="K35" s="22"/>
      <c r="L35" s="22"/>
      <c r="M35" s="22"/>
      <c r="N35" s="22"/>
      <c r="O35" s="22"/>
      <c r="P35" s="22"/>
    </row>
    <row r="36" spans="1:16" ht="39" customHeight="1" x14ac:dyDescent="0.15">
      <c r="A36" s="22"/>
      <c r="B36" s="35"/>
      <c r="C36" s="1175" t="s">
        <v>540</v>
      </c>
      <c r="D36" s="1176"/>
      <c r="E36" s="1177"/>
      <c r="F36" s="36" t="s">
        <v>490</v>
      </c>
      <c r="G36" s="37" t="s">
        <v>490</v>
      </c>
      <c r="H36" s="37" t="s">
        <v>490</v>
      </c>
      <c r="I36" s="37" t="s">
        <v>490</v>
      </c>
      <c r="J36" s="38">
        <v>3.5</v>
      </c>
      <c r="K36" s="22"/>
      <c r="L36" s="22"/>
      <c r="M36" s="22"/>
      <c r="N36" s="22"/>
      <c r="O36" s="22"/>
      <c r="P36" s="22"/>
    </row>
    <row r="37" spans="1:16" ht="39" customHeight="1" x14ac:dyDescent="0.15">
      <c r="A37" s="22"/>
      <c r="B37" s="35"/>
      <c r="C37" s="1175" t="s">
        <v>541</v>
      </c>
      <c r="D37" s="1176"/>
      <c r="E37" s="1177"/>
      <c r="F37" s="36">
        <v>7.93</v>
      </c>
      <c r="G37" s="37">
        <v>5.2</v>
      </c>
      <c r="H37" s="37">
        <v>3.5</v>
      </c>
      <c r="I37" s="37">
        <v>3.32</v>
      </c>
      <c r="J37" s="38">
        <v>2.66</v>
      </c>
      <c r="K37" s="22"/>
      <c r="L37" s="22"/>
      <c r="M37" s="22"/>
      <c r="N37" s="22"/>
      <c r="O37" s="22"/>
      <c r="P37" s="22"/>
    </row>
    <row r="38" spans="1:16" ht="39" customHeight="1" x14ac:dyDescent="0.15">
      <c r="A38" s="22"/>
      <c r="B38" s="35"/>
      <c r="C38" s="1175" t="s">
        <v>542</v>
      </c>
      <c r="D38" s="1176"/>
      <c r="E38" s="1177"/>
      <c r="F38" s="36">
        <v>1.35</v>
      </c>
      <c r="G38" s="37">
        <v>1.23</v>
      </c>
      <c r="H38" s="37">
        <v>1.17</v>
      </c>
      <c r="I38" s="37">
        <v>1.1399999999999999</v>
      </c>
      <c r="J38" s="38">
        <v>1.34</v>
      </c>
      <c r="K38" s="22"/>
      <c r="L38" s="22"/>
      <c r="M38" s="22"/>
      <c r="N38" s="22"/>
      <c r="O38" s="22"/>
      <c r="P38" s="22"/>
    </row>
    <row r="39" spans="1:16" ht="39" customHeight="1" x14ac:dyDescent="0.15">
      <c r="A39" s="22"/>
      <c r="B39" s="35"/>
      <c r="C39" s="1175" t="s">
        <v>543</v>
      </c>
      <c r="D39" s="1176"/>
      <c r="E39" s="1177"/>
      <c r="F39" s="36">
        <v>1.2</v>
      </c>
      <c r="G39" s="37">
        <v>1.57</v>
      </c>
      <c r="H39" s="37">
        <v>1.0900000000000001</v>
      </c>
      <c r="I39" s="37">
        <v>0.52</v>
      </c>
      <c r="J39" s="38">
        <v>0.2</v>
      </c>
      <c r="K39" s="22"/>
      <c r="L39" s="22"/>
      <c r="M39" s="22"/>
      <c r="N39" s="22"/>
      <c r="O39" s="22"/>
      <c r="P39" s="22"/>
    </row>
    <row r="40" spans="1:16" ht="39" customHeight="1" x14ac:dyDescent="0.15">
      <c r="A40" s="22"/>
      <c r="B40" s="35"/>
      <c r="C40" s="1175" t="s">
        <v>544</v>
      </c>
      <c r="D40" s="1176"/>
      <c r="E40" s="1177"/>
      <c r="F40" s="36">
        <v>0.09</v>
      </c>
      <c r="G40" s="37">
        <v>0.14000000000000001</v>
      </c>
      <c r="H40" s="37">
        <v>7.0000000000000007E-2</v>
      </c>
      <c r="I40" s="37">
        <v>0.03</v>
      </c>
      <c r="J40" s="38">
        <v>0.17</v>
      </c>
      <c r="K40" s="22"/>
      <c r="L40" s="22"/>
      <c r="M40" s="22"/>
      <c r="N40" s="22"/>
      <c r="O40" s="22"/>
      <c r="P40" s="22"/>
    </row>
    <row r="41" spans="1:16" ht="39" customHeight="1" x14ac:dyDescent="0.15">
      <c r="A41" s="22"/>
      <c r="B41" s="35"/>
      <c r="C41" s="1175" t="s">
        <v>545</v>
      </c>
      <c r="D41" s="1176"/>
      <c r="E41" s="1177"/>
      <c r="F41" s="36">
        <v>0</v>
      </c>
      <c r="G41" s="37">
        <v>0.04</v>
      </c>
      <c r="H41" s="37">
        <v>0.04</v>
      </c>
      <c r="I41" s="37">
        <v>0.01</v>
      </c>
      <c r="J41" s="38">
        <v>0.02</v>
      </c>
      <c r="K41" s="22"/>
      <c r="L41" s="22"/>
      <c r="M41" s="22"/>
      <c r="N41" s="22"/>
      <c r="O41" s="22"/>
      <c r="P41" s="22"/>
    </row>
    <row r="42" spans="1:16" ht="39" customHeight="1" x14ac:dyDescent="0.15">
      <c r="A42" s="22"/>
      <c r="B42" s="39"/>
      <c r="C42" s="1175" t="s">
        <v>546</v>
      </c>
      <c r="D42" s="1176"/>
      <c r="E42" s="1177"/>
      <c r="F42" s="36" t="s">
        <v>490</v>
      </c>
      <c r="G42" s="37" t="s">
        <v>490</v>
      </c>
      <c r="H42" s="37" t="s">
        <v>490</v>
      </c>
      <c r="I42" s="37" t="s">
        <v>490</v>
      </c>
      <c r="J42" s="38" t="s">
        <v>490</v>
      </c>
      <c r="K42" s="22"/>
      <c r="L42" s="22"/>
      <c r="M42" s="22"/>
      <c r="N42" s="22"/>
      <c r="O42" s="22"/>
      <c r="P42" s="22"/>
    </row>
    <row r="43" spans="1:16" ht="39" customHeight="1" thickBot="1" x14ac:dyDescent="0.2">
      <c r="A43" s="22"/>
      <c r="B43" s="40"/>
      <c r="C43" s="1178" t="s">
        <v>547</v>
      </c>
      <c r="D43" s="1179"/>
      <c r="E43" s="1180"/>
      <c r="F43" s="41">
        <v>1.31</v>
      </c>
      <c r="G43" s="42">
        <v>1.04</v>
      </c>
      <c r="H43" s="42">
        <v>0.25</v>
      </c>
      <c r="I43" s="42">
        <v>0.97</v>
      </c>
      <c r="J43" s="43" t="s">
        <v>490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2710</v>
      </c>
      <c r="L45" s="60">
        <v>2742</v>
      </c>
      <c r="M45" s="60">
        <v>2738</v>
      </c>
      <c r="N45" s="60">
        <v>2398</v>
      </c>
      <c r="O45" s="61">
        <v>2216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14</v>
      </c>
      <c r="F48" s="1185"/>
      <c r="G48" s="1185"/>
      <c r="H48" s="1185"/>
      <c r="I48" s="1185"/>
      <c r="J48" s="1186"/>
      <c r="K48" s="63">
        <v>558</v>
      </c>
      <c r="L48" s="64">
        <v>553</v>
      </c>
      <c r="M48" s="64">
        <v>590</v>
      </c>
      <c r="N48" s="64">
        <v>610</v>
      </c>
      <c r="O48" s="65">
        <v>715</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490</v>
      </c>
      <c r="L49" s="64" t="s">
        <v>490</v>
      </c>
      <c r="M49" s="64" t="s">
        <v>490</v>
      </c>
      <c r="N49" s="64" t="s">
        <v>490</v>
      </c>
      <c r="O49" s="65" t="s">
        <v>490</v>
      </c>
      <c r="P49" s="48"/>
      <c r="Q49" s="48"/>
      <c r="R49" s="48"/>
      <c r="S49" s="48"/>
      <c r="T49" s="48"/>
      <c r="U49" s="48"/>
    </row>
    <row r="50" spans="1:21" ht="30.75" customHeight="1" x14ac:dyDescent="0.15">
      <c r="A50" s="48"/>
      <c r="B50" s="1193"/>
      <c r="C50" s="1194"/>
      <c r="D50" s="62"/>
      <c r="E50" s="1185" t="s">
        <v>16</v>
      </c>
      <c r="F50" s="1185"/>
      <c r="G50" s="1185"/>
      <c r="H50" s="1185"/>
      <c r="I50" s="1185"/>
      <c r="J50" s="1186"/>
      <c r="K50" s="63">
        <v>2</v>
      </c>
      <c r="L50" s="64">
        <v>1</v>
      </c>
      <c r="M50" s="64">
        <v>1</v>
      </c>
      <c r="N50" s="64">
        <v>1</v>
      </c>
      <c r="O50" s="65">
        <v>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2750</v>
      </c>
      <c r="L52" s="64">
        <v>2802</v>
      </c>
      <c r="M52" s="64">
        <v>2893</v>
      </c>
      <c r="N52" s="64">
        <v>2859</v>
      </c>
      <c r="O52" s="65">
        <v>2716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520</v>
      </c>
      <c r="L53" s="69">
        <v>494</v>
      </c>
      <c r="M53" s="69">
        <v>436</v>
      </c>
      <c r="N53" s="69">
        <v>150</v>
      </c>
      <c r="O53" s="70">
        <v>216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199" t="s">
        <v>23</v>
      </c>
      <c r="C41" s="1200"/>
      <c r="D41" s="81"/>
      <c r="E41" s="1205" t="s">
        <v>24</v>
      </c>
      <c r="F41" s="1205"/>
      <c r="G41" s="1205"/>
      <c r="H41" s="1206"/>
      <c r="I41" s="82">
        <v>18410</v>
      </c>
      <c r="J41" s="83">
        <v>18128</v>
      </c>
      <c r="K41" s="83">
        <v>17629</v>
      </c>
      <c r="L41" s="83">
        <v>17375</v>
      </c>
      <c r="M41" s="84">
        <v>17015</v>
      </c>
    </row>
    <row r="42" spans="2:13" ht="27.75" customHeight="1" x14ac:dyDescent="0.15">
      <c r="B42" s="1201"/>
      <c r="C42" s="1202"/>
      <c r="D42" s="85"/>
      <c r="E42" s="1207" t="s">
        <v>25</v>
      </c>
      <c r="F42" s="1207"/>
      <c r="G42" s="1207"/>
      <c r="H42" s="1208"/>
      <c r="I42" s="86">
        <v>4</v>
      </c>
      <c r="J42" s="87">
        <v>3</v>
      </c>
      <c r="K42" s="87">
        <v>2</v>
      </c>
      <c r="L42" s="87">
        <v>1</v>
      </c>
      <c r="M42" s="88" t="s">
        <v>490</v>
      </c>
    </row>
    <row r="43" spans="2:13" ht="27.75" customHeight="1" x14ac:dyDescent="0.15">
      <c r="B43" s="1201"/>
      <c r="C43" s="1202"/>
      <c r="D43" s="85"/>
      <c r="E43" s="1207" t="s">
        <v>26</v>
      </c>
      <c r="F43" s="1207"/>
      <c r="G43" s="1207"/>
      <c r="H43" s="1208"/>
      <c r="I43" s="86">
        <v>8705</v>
      </c>
      <c r="J43" s="87">
        <v>9306</v>
      </c>
      <c r="K43" s="87">
        <v>9658</v>
      </c>
      <c r="L43" s="87">
        <v>9776</v>
      </c>
      <c r="M43" s="88">
        <v>10276</v>
      </c>
    </row>
    <row r="44" spans="2:13" ht="27.75" customHeight="1" x14ac:dyDescent="0.15">
      <c r="B44" s="1201"/>
      <c r="C44" s="1202"/>
      <c r="D44" s="85"/>
      <c r="E44" s="1207" t="s">
        <v>27</v>
      </c>
      <c r="F44" s="1207"/>
      <c r="G44" s="1207"/>
      <c r="H44" s="1208"/>
      <c r="I44" s="86" t="s">
        <v>490</v>
      </c>
      <c r="J44" s="87" t="s">
        <v>490</v>
      </c>
      <c r="K44" s="87">
        <v>45</v>
      </c>
      <c r="L44" s="87">
        <v>85</v>
      </c>
      <c r="M44" s="88">
        <v>81</v>
      </c>
    </row>
    <row r="45" spans="2:13" ht="27.75" customHeight="1" x14ac:dyDescent="0.15">
      <c r="B45" s="1201"/>
      <c r="C45" s="1202"/>
      <c r="D45" s="85"/>
      <c r="E45" s="1207" t="s">
        <v>28</v>
      </c>
      <c r="F45" s="1207"/>
      <c r="G45" s="1207"/>
      <c r="H45" s="1208"/>
      <c r="I45" s="86">
        <v>3241</v>
      </c>
      <c r="J45" s="87">
        <v>3077</v>
      </c>
      <c r="K45" s="87">
        <v>3400</v>
      </c>
      <c r="L45" s="87">
        <v>3093</v>
      </c>
      <c r="M45" s="88">
        <v>2915</v>
      </c>
    </row>
    <row r="46" spans="2:13" ht="27.75" customHeight="1" x14ac:dyDescent="0.15">
      <c r="B46" s="1201"/>
      <c r="C46" s="1202"/>
      <c r="D46" s="85"/>
      <c r="E46" s="1207" t="s">
        <v>29</v>
      </c>
      <c r="F46" s="1207"/>
      <c r="G46" s="1207"/>
      <c r="H46" s="1208"/>
      <c r="I46" s="86">
        <v>49</v>
      </c>
      <c r="J46" s="87">
        <v>300</v>
      </c>
      <c r="K46" s="87">
        <v>327</v>
      </c>
      <c r="L46" s="87">
        <v>86</v>
      </c>
      <c r="M46" s="88">
        <v>61</v>
      </c>
    </row>
    <row r="47" spans="2:13" ht="27.75" customHeight="1" x14ac:dyDescent="0.15">
      <c r="B47" s="1201"/>
      <c r="C47" s="1202"/>
      <c r="D47" s="85"/>
      <c r="E47" s="1207" t="s">
        <v>30</v>
      </c>
      <c r="F47" s="1207"/>
      <c r="G47" s="1207"/>
      <c r="H47" s="1208"/>
      <c r="I47" s="86" t="s">
        <v>490</v>
      </c>
      <c r="J47" s="87" t="s">
        <v>490</v>
      </c>
      <c r="K47" s="87" t="s">
        <v>490</v>
      </c>
      <c r="L47" s="87" t="s">
        <v>490</v>
      </c>
      <c r="M47" s="88" t="s">
        <v>490</v>
      </c>
    </row>
    <row r="48" spans="2:13" ht="27.75" customHeight="1" x14ac:dyDescent="0.15">
      <c r="B48" s="1203"/>
      <c r="C48" s="1204"/>
      <c r="D48" s="85"/>
      <c r="E48" s="1207" t="s">
        <v>31</v>
      </c>
      <c r="F48" s="1207"/>
      <c r="G48" s="1207"/>
      <c r="H48" s="1208"/>
      <c r="I48" s="86" t="s">
        <v>490</v>
      </c>
      <c r="J48" s="87" t="s">
        <v>490</v>
      </c>
      <c r="K48" s="87" t="s">
        <v>490</v>
      </c>
      <c r="L48" s="87" t="s">
        <v>490</v>
      </c>
      <c r="M48" s="88" t="s">
        <v>490</v>
      </c>
    </row>
    <row r="49" spans="2:13" ht="27.75" customHeight="1" x14ac:dyDescent="0.15">
      <c r="B49" s="1209" t="s">
        <v>32</v>
      </c>
      <c r="C49" s="1210"/>
      <c r="D49" s="89"/>
      <c r="E49" s="1207" t="s">
        <v>33</v>
      </c>
      <c r="F49" s="1207"/>
      <c r="G49" s="1207"/>
      <c r="H49" s="1208"/>
      <c r="I49" s="86">
        <v>9272</v>
      </c>
      <c r="J49" s="87">
        <v>7978</v>
      </c>
      <c r="K49" s="87">
        <v>8271</v>
      </c>
      <c r="L49" s="87">
        <v>8299</v>
      </c>
      <c r="M49" s="88">
        <v>7875</v>
      </c>
    </row>
    <row r="50" spans="2:13" ht="27.75" customHeight="1" x14ac:dyDescent="0.15">
      <c r="B50" s="1201"/>
      <c r="C50" s="1202"/>
      <c r="D50" s="85"/>
      <c r="E50" s="1207" t="s">
        <v>34</v>
      </c>
      <c r="F50" s="1207"/>
      <c r="G50" s="1207"/>
      <c r="H50" s="1208"/>
      <c r="I50" s="86">
        <v>6609</v>
      </c>
      <c r="J50" s="87">
        <v>5902</v>
      </c>
      <c r="K50" s="87">
        <v>5145</v>
      </c>
      <c r="L50" s="87">
        <v>4934</v>
      </c>
      <c r="M50" s="88">
        <v>5796</v>
      </c>
    </row>
    <row r="51" spans="2:13" ht="27.75" customHeight="1" x14ac:dyDescent="0.15">
      <c r="B51" s="1203"/>
      <c r="C51" s="1204"/>
      <c r="D51" s="85"/>
      <c r="E51" s="1207" t="s">
        <v>35</v>
      </c>
      <c r="F51" s="1207"/>
      <c r="G51" s="1207"/>
      <c r="H51" s="1208"/>
      <c r="I51" s="86">
        <v>20099</v>
      </c>
      <c r="J51" s="87">
        <v>20435</v>
      </c>
      <c r="K51" s="87">
        <v>20546</v>
      </c>
      <c r="L51" s="87">
        <v>20458</v>
      </c>
      <c r="M51" s="88">
        <v>20302</v>
      </c>
    </row>
    <row r="52" spans="2:13" ht="27.75" customHeight="1" thickBot="1" x14ac:dyDescent="0.2">
      <c r="B52" s="1211" t="s">
        <v>36</v>
      </c>
      <c r="C52" s="1212"/>
      <c r="D52" s="90"/>
      <c r="E52" s="1213" t="s">
        <v>37</v>
      </c>
      <c r="F52" s="1213"/>
      <c r="G52" s="1213"/>
      <c r="H52" s="1214"/>
      <c r="I52" s="91">
        <v>-5571</v>
      </c>
      <c r="J52" s="92">
        <v>-3501</v>
      </c>
      <c r="K52" s="92">
        <v>-2902</v>
      </c>
      <c r="L52" s="92">
        <v>-3275</v>
      </c>
      <c r="M52" s="93">
        <v>-3625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581</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581</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580</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576</v>
      </c>
      <c r="I42" s="352"/>
      <c r="J42" s="352"/>
      <c r="K42" s="352"/>
      <c r="L42" s="244"/>
      <c r="M42" s="244"/>
      <c r="N42" s="244"/>
      <c r="O42" s="244"/>
    </row>
    <row r="43" spans="2:17" ht="13.5" x14ac:dyDescent="0.15">
      <c r="B43" s="248"/>
      <c r="C43" s="244"/>
      <c r="D43" s="244"/>
      <c r="E43" s="244"/>
      <c r="F43" s="244"/>
      <c r="G43" s="1251"/>
      <c r="H43" s="1220"/>
      <c r="I43" s="1220"/>
      <c r="J43" s="1220"/>
      <c r="K43" s="1220"/>
      <c r="L43" s="1220"/>
      <c r="M43" s="1220"/>
      <c r="N43" s="1220"/>
      <c r="O43" s="1221"/>
    </row>
    <row r="44" spans="2:17" ht="13.5" x14ac:dyDescent="0.15">
      <c r="B44" s="248"/>
      <c r="C44" s="244"/>
      <c r="D44" s="244"/>
      <c r="E44" s="244"/>
      <c r="F44" s="244"/>
      <c r="G44" s="1222"/>
      <c r="H44" s="1223"/>
      <c r="I44" s="1223"/>
      <c r="J44" s="1223"/>
      <c r="K44" s="1223"/>
      <c r="L44" s="1223"/>
      <c r="M44" s="1223"/>
      <c r="N44" s="1223"/>
      <c r="O44" s="1224"/>
    </row>
    <row r="45" spans="2:17" ht="13.5" x14ac:dyDescent="0.15">
      <c r="B45" s="248"/>
      <c r="C45" s="244"/>
      <c r="D45" s="244"/>
      <c r="E45" s="244"/>
      <c r="F45" s="244"/>
      <c r="G45" s="1222"/>
      <c r="H45" s="1223"/>
      <c r="I45" s="1223"/>
      <c r="J45" s="1223"/>
      <c r="K45" s="1223"/>
      <c r="L45" s="1223"/>
      <c r="M45" s="1223"/>
      <c r="N45" s="1223"/>
      <c r="O45" s="1224"/>
    </row>
    <row r="46" spans="2:17" ht="13.5" x14ac:dyDescent="0.15">
      <c r="B46" s="248"/>
      <c r="C46" s="244"/>
      <c r="D46" s="244"/>
      <c r="E46" s="244"/>
      <c r="F46" s="244"/>
      <c r="G46" s="1222"/>
      <c r="H46" s="1223"/>
      <c r="I46" s="1223"/>
      <c r="J46" s="1223"/>
      <c r="K46" s="1223"/>
      <c r="L46" s="1223"/>
      <c r="M46" s="1223"/>
      <c r="N46" s="1223"/>
      <c r="O46" s="1224"/>
    </row>
    <row r="47" spans="2:17" ht="13.5" x14ac:dyDescent="0.15">
      <c r="B47" s="248"/>
      <c r="C47" s="244"/>
      <c r="D47" s="244"/>
      <c r="E47" s="244"/>
      <c r="F47" s="244"/>
      <c r="G47" s="1225"/>
      <c r="H47" s="1226"/>
      <c r="I47" s="1226"/>
      <c r="J47" s="1226"/>
      <c r="K47" s="1226"/>
      <c r="L47" s="1226"/>
      <c r="M47" s="1226"/>
      <c r="N47" s="1226"/>
      <c r="O47" s="1227"/>
    </row>
    <row r="48" spans="2:17" ht="13.5" x14ac:dyDescent="0.15">
      <c r="B48" s="248"/>
      <c r="C48" s="244"/>
      <c r="D48" s="244"/>
      <c r="E48" s="244"/>
      <c r="F48" s="244"/>
      <c r="G48" s="244"/>
      <c r="H48" s="363"/>
      <c r="I48" s="363"/>
      <c r="J48" s="363"/>
    </row>
    <row r="49" spans="1:17" ht="13.5" x14ac:dyDescent="0.15">
      <c r="B49" s="248"/>
      <c r="C49" s="244"/>
      <c r="D49" s="244"/>
      <c r="E49" s="244"/>
      <c r="F49" s="244"/>
      <c r="G49" s="243" t="s">
        <v>579</v>
      </c>
    </row>
    <row r="50" spans="1:17" ht="13.5" x14ac:dyDescent="0.15">
      <c r="B50" s="248"/>
      <c r="C50" s="244"/>
      <c r="D50" s="244"/>
      <c r="E50" s="244"/>
      <c r="F50" s="244"/>
      <c r="G50" s="1228"/>
      <c r="H50" s="1229"/>
      <c r="I50" s="1229"/>
      <c r="J50" s="1230"/>
      <c r="K50" s="345" t="s">
        <v>529</v>
      </c>
      <c r="L50" s="345" t="s">
        <v>530</v>
      </c>
      <c r="M50" s="345" t="s">
        <v>531</v>
      </c>
      <c r="N50" s="345" t="s">
        <v>532</v>
      </c>
      <c r="O50" s="345" t="s">
        <v>533</v>
      </c>
    </row>
    <row r="51" spans="1:17" ht="13.5" x14ac:dyDescent="0.15">
      <c r="B51" s="248"/>
      <c r="C51" s="244"/>
      <c r="D51" s="244"/>
      <c r="E51" s="244"/>
      <c r="F51" s="244"/>
      <c r="G51" s="1231" t="s">
        <v>573</v>
      </c>
      <c r="H51" s="1232"/>
      <c r="I51" s="1237" t="s">
        <v>571</v>
      </c>
      <c r="J51" s="1237"/>
      <c r="K51" s="1249"/>
      <c r="L51" s="1249"/>
      <c r="M51" s="1249"/>
      <c r="N51" s="1249"/>
      <c r="O51" s="1249"/>
    </row>
    <row r="52" spans="1:17" ht="13.5" x14ac:dyDescent="0.15">
      <c r="B52" s="248"/>
      <c r="C52" s="244"/>
      <c r="D52" s="244"/>
      <c r="E52" s="244"/>
      <c r="F52" s="244"/>
      <c r="G52" s="1233"/>
      <c r="H52" s="1234"/>
      <c r="I52" s="1238"/>
      <c r="J52" s="1238"/>
      <c r="K52" s="1215"/>
      <c r="L52" s="1215"/>
      <c r="M52" s="1215"/>
      <c r="N52" s="1215"/>
      <c r="O52" s="1215"/>
    </row>
    <row r="53" spans="1:17" ht="13.5" x14ac:dyDescent="0.15">
      <c r="A53" s="355"/>
      <c r="B53" s="248"/>
      <c r="C53" s="244"/>
      <c r="D53" s="244"/>
      <c r="E53" s="244"/>
      <c r="F53" s="244"/>
      <c r="G53" s="1233"/>
      <c r="H53" s="1234"/>
      <c r="I53" s="1246" t="s">
        <v>578</v>
      </c>
      <c r="J53" s="1246"/>
      <c r="K53" s="1250"/>
      <c r="L53" s="1250"/>
      <c r="M53" s="1250"/>
      <c r="N53" s="1250"/>
      <c r="O53" s="1250"/>
    </row>
    <row r="54" spans="1:17" ht="13.5" x14ac:dyDescent="0.15">
      <c r="A54" s="355"/>
      <c r="B54" s="248"/>
      <c r="C54" s="244"/>
      <c r="D54" s="244"/>
      <c r="E54" s="244"/>
      <c r="F54" s="244"/>
      <c r="G54" s="1235"/>
      <c r="H54" s="1236"/>
      <c r="I54" s="1246"/>
      <c r="J54" s="1246"/>
      <c r="K54" s="1248"/>
      <c r="L54" s="1248"/>
      <c r="M54" s="1248"/>
      <c r="N54" s="1248"/>
      <c r="O54" s="1248"/>
    </row>
    <row r="55" spans="1:17" ht="13.5" x14ac:dyDescent="0.15">
      <c r="A55" s="355"/>
      <c r="B55" s="248"/>
      <c r="C55" s="244"/>
      <c r="D55" s="244"/>
      <c r="E55" s="244"/>
      <c r="F55" s="244"/>
      <c r="G55" s="1240" t="s">
        <v>572</v>
      </c>
      <c r="H55" s="1241"/>
      <c r="I55" s="1246" t="s">
        <v>571</v>
      </c>
      <c r="J55" s="1246"/>
      <c r="K55" s="1249"/>
      <c r="L55" s="1249"/>
      <c r="M55" s="1249"/>
      <c r="N55" s="1249"/>
      <c r="O55" s="1249"/>
    </row>
    <row r="56" spans="1:17" ht="13.5" x14ac:dyDescent="0.15">
      <c r="A56" s="355"/>
      <c r="B56" s="248"/>
      <c r="C56" s="244"/>
      <c r="D56" s="244"/>
      <c r="E56" s="244"/>
      <c r="F56" s="244"/>
      <c r="G56" s="1242"/>
      <c r="H56" s="1243"/>
      <c r="I56" s="1246"/>
      <c r="J56" s="1246"/>
      <c r="K56" s="1215"/>
      <c r="L56" s="1215"/>
      <c r="M56" s="1215"/>
      <c r="N56" s="1215"/>
      <c r="O56" s="1215"/>
    </row>
    <row r="57" spans="1:17" s="355" customFormat="1" ht="13.5" x14ac:dyDescent="0.15">
      <c r="B57" s="356"/>
      <c r="C57" s="352"/>
      <c r="D57" s="352"/>
      <c r="E57" s="352"/>
      <c r="F57" s="352"/>
      <c r="G57" s="1242"/>
      <c r="H57" s="1243"/>
      <c r="I57" s="1217" t="s">
        <v>578</v>
      </c>
      <c r="J57" s="1217"/>
      <c r="K57" s="1250"/>
      <c r="L57" s="1250"/>
      <c r="M57" s="1250"/>
      <c r="N57" s="1250"/>
      <c r="O57" s="1250"/>
      <c r="P57" s="361"/>
      <c r="Q57" s="356"/>
    </row>
    <row r="58" spans="1:17" s="355" customFormat="1" ht="13.5" x14ac:dyDescent="0.15">
      <c r="A58" s="243"/>
      <c r="B58" s="356"/>
      <c r="C58" s="352"/>
      <c r="D58" s="352"/>
      <c r="E58" s="352"/>
      <c r="F58" s="352"/>
      <c r="G58" s="1244"/>
      <c r="H58" s="1245"/>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577</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576</v>
      </c>
      <c r="I64" s="352"/>
      <c r="J64" s="352"/>
      <c r="K64" s="352"/>
      <c r="L64" s="244"/>
      <c r="M64" s="244"/>
      <c r="N64" s="244"/>
      <c r="O64" s="244"/>
    </row>
    <row r="65" spans="2:30" ht="13.5" x14ac:dyDescent="0.15">
      <c r="B65" s="248"/>
      <c r="C65" s="244"/>
      <c r="D65" s="244"/>
      <c r="E65" s="244"/>
      <c r="F65" s="244"/>
      <c r="G65" s="1219" t="s">
        <v>575</v>
      </c>
      <c r="H65" s="1220"/>
      <c r="I65" s="1220"/>
      <c r="J65" s="1220"/>
      <c r="K65" s="1220"/>
      <c r="L65" s="1220"/>
      <c r="M65" s="1220"/>
      <c r="N65" s="1220"/>
      <c r="O65" s="1221"/>
    </row>
    <row r="66" spans="2:30" ht="13.5" x14ac:dyDescent="0.15">
      <c r="B66" s="248"/>
      <c r="C66" s="244"/>
      <c r="D66" s="244"/>
      <c r="E66" s="244"/>
      <c r="F66" s="244"/>
      <c r="G66" s="1222"/>
      <c r="H66" s="1223"/>
      <c r="I66" s="1223"/>
      <c r="J66" s="1223"/>
      <c r="K66" s="1223"/>
      <c r="L66" s="1223"/>
      <c r="M66" s="1223"/>
      <c r="N66" s="1223"/>
      <c r="O66" s="1224"/>
    </row>
    <row r="67" spans="2:30" ht="13.5" x14ac:dyDescent="0.15">
      <c r="B67" s="248"/>
      <c r="C67" s="244"/>
      <c r="D67" s="244"/>
      <c r="E67" s="244"/>
      <c r="F67" s="244"/>
      <c r="G67" s="1222"/>
      <c r="H67" s="1223"/>
      <c r="I67" s="1223"/>
      <c r="J67" s="1223"/>
      <c r="K67" s="1223"/>
      <c r="L67" s="1223"/>
      <c r="M67" s="1223"/>
      <c r="N67" s="1223"/>
      <c r="O67" s="1224"/>
    </row>
    <row r="68" spans="2:30" ht="13.5" x14ac:dyDescent="0.15">
      <c r="B68" s="248"/>
      <c r="C68" s="244"/>
      <c r="D68" s="244"/>
      <c r="E68" s="244"/>
      <c r="F68" s="244"/>
      <c r="G68" s="1222"/>
      <c r="H68" s="1223"/>
      <c r="I68" s="1223"/>
      <c r="J68" s="1223"/>
      <c r="K68" s="1223"/>
      <c r="L68" s="1223"/>
      <c r="M68" s="1223"/>
      <c r="N68" s="1223"/>
      <c r="O68" s="1224"/>
    </row>
    <row r="69" spans="2:30" ht="13.5" x14ac:dyDescent="0.15">
      <c r="B69" s="248"/>
      <c r="C69" s="244"/>
      <c r="D69" s="244"/>
      <c r="E69" s="244"/>
      <c r="F69" s="244"/>
      <c r="G69" s="1225"/>
      <c r="H69" s="1226"/>
      <c r="I69" s="1226"/>
      <c r="J69" s="1226"/>
      <c r="K69" s="1226"/>
      <c r="L69" s="1226"/>
      <c r="M69" s="1226"/>
      <c r="N69" s="1226"/>
      <c r="O69" s="1227"/>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574</v>
      </c>
      <c r="I71" s="349"/>
      <c r="J71" s="348"/>
      <c r="K71" s="348"/>
      <c r="L71" s="347"/>
      <c r="M71" s="348"/>
      <c r="N71" s="347"/>
      <c r="O71" s="346"/>
    </row>
    <row r="72" spans="2:30" ht="13.5" x14ac:dyDescent="0.15">
      <c r="B72" s="248"/>
      <c r="C72" s="244"/>
      <c r="D72" s="244"/>
      <c r="E72" s="244"/>
      <c r="F72" s="244"/>
      <c r="G72" s="1228"/>
      <c r="H72" s="1229"/>
      <c r="I72" s="1229"/>
      <c r="J72" s="1230"/>
      <c r="K72" s="345" t="s">
        <v>529</v>
      </c>
      <c r="L72" s="345" t="s">
        <v>530</v>
      </c>
      <c r="M72" s="345" t="s">
        <v>531</v>
      </c>
      <c r="N72" s="345" t="s">
        <v>532</v>
      </c>
      <c r="O72" s="345" t="s">
        <v>533</v>
      </c>
    </row>
    <row r="73" spans="2:30" ht="13.5" x14ac:dyDescent="0.15">
      <c r="B73" s="248"/>
      <c r="C73" s="244"/>
      <c r="D73" s="244"/>
      <c r="E73" s="244"/>
      <c r="F73" s="244"/>
      <c r="G73" s="1231" t="s">
        <v>573</v>
      </c>
      <c r="H73" s="1232"/>
      <c r="I73" s="1237" t="s">
        <v>571</v>
      </c>
      <c r="J73" s="1237"/>
      <c r="K73" s="1239"/>
      <c r="L73" s="1239"/>
      <c r="M73" s="1215"/>
      <c r="N73" s="1215"/>
      <c r="O73" s="1215"/>
      <c r="S73" s="243">
        <v>9.9</v>
      </c>
    </row>
    <row r="74" spans="2:30" ht="13.5" x14ac:dyDescent="0.15">
      <c r="B74" s="248"/>
      <c r="C74" s="244"/>
      <c r="D74" s="244"/>
      <c r="E74" s="244"/>
      <c r="F74" s="244"/>
      <c r="G74" s="1233"/>
      <c r="H74" s="1234"/>
      <c r="I74" s="1238"/>
      <c r="J74" s="1238"/>
      <c r="K74" s="1239"/>
      <c r="L74" s="1239"/>
      <c r="M74" s="1215"/>
      <c r="N74" s="1215"/>
      <c r="O74" s="1215"/>
    </row>
    <row r="75" spans="2:30" ht="13.5" x14ac:dyDescent="0.15">
      <c r="B75" s="248"/>
      <c r="C75" s="244"/>
      <c r="D75" s="244"/>
      <c r="E75" s="244"/>
      <c r="F75" s="244"/>
      <c r="G75" s="1233"/>
      <c r="H75" s="1234"/>
      <c r="I75" s="1246" t="s">
        <v>570</v>
      </c>
      <c r="J75" s="1246"/>
      <c r="K75" s="1247">
        <v>3.7</v>
      </c>
      <c r="L75" s="1247">
        <v>4.2</v>
      </c>
      <c r="M75" s="1247">
        <v>4.3</v>
      </c>
      <c r="N75" s="1247">
        <v>3.2</v>
      </c>
      <c r="O75" s="1247">
        <v>2.4</v>
      </c>
      <c r="U75" s="243">
        <v>81.2</v>
      </c>
      <c r="W75" s="243">
        <v>87.2</v>
      </c>
      <c r="Y75" s="243">
        <v>99.8</v>
      </c>
      <c r="AA75" s="243">
        <v>109.5</v>
      </c>
      <c r="AC75" s="243">
        <v>115.2</v>
      </c>
    </row>
    <row r="76" spans="2:30" ht="13.5" x14ac:dyDescent="0.15">
      <c r="B76" s="248"/>
      <c r="C76" s="244"/>
      <c r="D76" s="244"/>
      <c r="E76" s="244"/>
      <c r="F76" s="244"/>
      <c r="G76" s="1235"/>
      <c r="H76" s="1236"/>
      <c r="I76" s="1246"/>
      <c r="J76" s="1246"/>
      <c r="K76" s="1248"/>
      <c r="L76" s="1248"/>
      <c r="M76" s="1248"/>
      <c r="N76" s="1248"/>
      <c r="O76" s="1248"/>
    </row>
    <row r="77" spans="2:30" ht="13.5" x14ac:dyDescent="0.15">
      <c r="B77" s="248"/>
      <c r="C77" s="244"/>
      <c r="D77" s="244"/>
      <c r="E77" s="244"/>
      <c r="F77" s="244"/>
      <c r="G77" s="1240" t="s">
        <v>572</v>
      </c>
      <c r="H77" s="1241"/>
      <c r="I77" s="1246" t="s">
        <v>571</v>
      </c>
      <c r="J77" s="1246"/>
      <c r="K77" s="1239">
        <v>58.6</v>
      </c>
      <c r="L77" s="1239">
        <v>52.6</v>
      </c>
      <c r="M77" s="1215">
        <v>41.3</v>
      </c>
      <c r="N77" s="1215">
        <v>33</v>
      </c>
      <c r="O77" s="1215">
        <v>35.700000000000003</v>
      </c>
      <c r="R77" s="243">
        <v>12.3</v>
      </c>
      <c r="T77" s="243">
        <v>11.1</v>
      </c>
    </row>
    <row r="78" spans="2:30" ht="13.5" x14ac:dyDescent="0.15">
      <c r="B78" s="248"/>
      <c r="C78" s="244"/>
      <c r="D78" s="244"/>
      <c r="E78" s="244"/>
      <c r="F78" s="244"/>
      <c r="G78" s="1242"/>
      <c r="H78" s="1243"/>
      <c r="I78" s="1246"/>
      <c r="J78" s="1246"/>
      <c r="K78" s="1239"/>
      <c r="L78" s="1239"/>
      <c r="M78" s="1215"/>
      <c r="N78" s="1215"/>
      <c r="O78" s="1215"/>
    </row>
    <row r="79" spans="2:30" ht="13.5" x14ac:dyDescent="0.15">
      <c r="B79" s="248"/>
      <c r="C79" s="244"/>
      <c r="D79" s="244"/>
      <c r="E79" s="244"/>
      <c r="F79" s="244"/>
      <c r="G79" s="1242"/>
      <c r="H79" s="1243"/>
      <c r="I79" s="1216" t="s">
        <v>570</v>
      </c>
      <c r="J79" s="1217"/>
      <c r="K79" s="1218">
        <v>11.1</v>
      </c>
      <c r="L79" s="1218">
        <v>10.4</v>
      </c>
      <c r="M79" s="1218">
        <v>9.6</v>
      </c>
      <c r="N79" s="1218">
        <v>8.5</v>
      </c>
      <c r="O79" s="1218">
        <v>8</v>
      </c>
      <c r="V79" s="243">
        <v>53.5</v>
      </c>
      <c r="X79" s="243">
        <v>48.2</v>
      </c>
      <c r="Z79" s="243">
        <v>34.200000000000003</v>
      </c>
      <c r="AB79" s="243">
        <v>30.3</v>
      </c>
      <c r="AD79" s="243">
        <v>28.9</v>
      </c>
    </row>
    <row r="80" spans="2:30" ht="13.5" x14ac:dyDescent="0.15">
      <c r="B80" s="248"/>
      <c r="C80" s="244"/>
      <c r="D80" s="244"/>
      <c r="E80" s="244"/>
      <c r="F80" s="244"/>
      <c r="G80" s="1244"/>
      <c r="H80" s="1245"/>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s="243" customFormat="1" ht="13.5" hidden="1" customHeight="1" x14ac:dyDescent="0.15"/>
    <row r="162" s="243" customFormat="1" ht="13.5" hidden="1" customHeight="1" x14ac:dyDescent="0.15"/>
    <row r="163" s="243" customFormat="1" ht="13.5" hidden="1" customHeight="1" x14ac:dyDescent="0.15"/>
    <row r="164" s="243" customFormat="1" ht="13.5" hidden="1" customHeight="1" x14ac:dyDescent="0.15"/>
    <row r="165" s="243" customFormat="1" ht="13.5" hidden="1" customHeight="1" x14ac:dyDescent="0.15"/>
    <row r="166" s="243" customFormat="1" ht="13.5" hidden="1" customHeight="1" x14ac:dyDescent="0.15"/>
    <row r="167" s="243" customFormat="1" ht="13.5" hidden="1" customHeight="1" x14ac:dyDescent="0.15"/>
    <row r="168" s="243" customFormat="1" ht="13.5" hidden="1" customHeight="1" x14ac:dyDescent="0.15"/>
    <row r="169" s="243" customFormat="1" ht="13.5" hidden="1" customHeight="1" x14ac:dyDescent="0.15"/>
    <row r="170" s="243" customFormat="1" ht="13.5" hidden="1" customHeight="1" x14ac:dyDescent="0.15"/>
    <row r="171" s="243" customFormat="1" ht="13.5" hidden="1" customHeight="1" x14ac:dyDescent="0.15"/>
    <row r="172" s="243" customFormat="1" ht="13.5" hidden="1" customHeight="1" x14ac:dyDescent="0.15"/>
    <row r="173" s="243" customFormat="1" ht="13.5" hidden="1" customHeight="1" x14ac:dyDescent="0.15"/>
    <row r="174" s="243" customFormat="1" ht="13.5" hidden="1" customHeight="1" x14ac:dyDescent="0.15"/>
    <row r="175" s="243" customFormat="1" ht="13.5" hidden="1" customHeight="1" x14ac:dyDescent="0.15"/>
    <row r="176" s="243" customFormat="1" ht="13.5" hidden="1" customHeight="1" x14ac:dyDescent="0.15"/>
    <row r="177" s="243" customFormat="1" ht="13.5" hidden="1" customHeight="1" x14ac:dyDescent="0.15"/>
    <row r="178" s="243" customFormat="1" ht="13.5" hidden="1" customHeight="1" x14ac:dyDescent="0.15"/>
    <row r="179" s="243" customFormat="1" ht="13.5" hidden="1" customHeight="1" x14ac:dyDescent="0.15"/>
    <row r="180" s="243" customFormat="1" ht="13.5" hidden="1" customHeight="1" x14ac:dyDescent="0.15"/>
    <row r="181" s="243" customFormat="1" ht="13.5" hidden="1" customHeight="1" x14ac:dyDescent="0.15"/>
    <row r="182" s="243" customFormat="1" ht="13.5" hidden="1" customHeight="1" x14ac:dyDescent="0.15"/>
    <row r="183" s="243" customFormat="1" ht="13.5" hidden="1" customHeight="1" x14ac:dyDescent="0.15"/>
    <row r="184" s="243" customFormat="1" ht="13.5" hidden="1" customHeight="1" x14ac:dyDescent="0.15"/>
    <row r="185" s="243" customFormat="1" ht="13.5" hidden="1" customHeight="1" x14ac:dyDescent="0.15"/>
    <row r="186" s="243" customFormat="1" ht="13.5" hidden="1" customHeight="1" x14ac:dyDescent="0.15"/>
    <row r="187" s="243" customFormat="1" ht="13.5" hidden="1" customHeight="1" x14ac:dyDescent="0.15"/>
    <row r="188" s="243" customFormat="1" ht="13.5" hidden="1" customHeight="1" x14ac:dyDescent="0.15"/>
    <row r="189" s="243" customFormat="1" ht="13.5" hidden="1" customHeight="1" x14ac:dyDescent="0.15"/>
    <row r="190" s="243" customFormat="1" ht="13.5" hidden="1" customHeight="1" x14ac:dyDescent="0.15"/>
    <row r="191" s="243" customFormat="1" ht="13.5" hidden="1" customHeight="1" x14ac:dyDescent="0.15"/>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c r="AG59" s="242"/>
      <c r="AH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528</v>
      </c>
      <c r="G2" s="111"/>
      <c r="H2" s="112"/>
    </row>
    <row r="3" spans="1:8" x14ac:dyDescent="0.15">
      <c r="A3" s="108" t="s">
        <v>521</v>
      </c>
      <c r="B3" s="113"/>
      <c r="C3" s="114"/>
      <c r="D3" s="115">
        <v>43479</v>
      </c>
      <c r="E3" s="116"/>
      <c r="F3" s="117">
        <v>51704</v>
      </c>
      <c r="G3" s="118"/>
      <c r="H3" s="119"/>
    </row>
    <row r="4" spans="1:8" x14ac:dyDescent="0.15">
      <c r="A4" s="120"/>
      <c r="B4" s="121"/>
      <c r="C4" s="122"/>
      <c r="D4" s="123">
        <v>30808</v>
      </c>
      <c r="E4" s="124"/>
      <c r="F4" s="125">
        <v>26896</v>
      </c>
      <c r="G4" s="126"/>
      <c r="H4" s="127"/>
    </row>
    <row r="5" spans="1:8" x14ac:dyDescent="0.15">
      <c r="A5" s="108" t="s">
        <v>523</v>
      </c>
      <c r="B5" s="113"/>
      <c r="C5" s="114"/>
      <c r="D5" s="115">
        <v>59896</v>
      </c>
      <c r="E5" s="116"/>
      <c r="F5" s="117">
        <v>52678</v>
      </c>
      <c r="G5" s="118"/>
      <c r="H5" s="119"/>
    </row>
    <row r="6" spans="1:8" x14ac:dyDescent="0.15">
      <c r="A6" s="120"/>
      <c r="B6" s="121"/>
      <c r="C6" s="122"/>
      <c r="D6" s="123">
        <v>41221</v>
      </c>
      <c r="E6" s="124"/>
      <c r="F6" s="125">
        <v>30185</v>
      </c>
      <c r="G6" s="126"/>
      <c r="H6" s="127"/>
    </row>
    <row r="7" spans="1:8" x14ac:dyDescent="0.15">
      <c r="A7" s="108" t="s">
        <v>524</v>
      </c>
      <c r="B7" s="113"/>
      <c r="C7" s="114"/>
      <c r="D7" s="115">
        <v>55895</v>
      </c>
      <c r="E7" s="116"/>
      <c r="F7" s="117">
        <v>69560</v>
      </c>
      <c r="G7" s="118"/>
      <c r="H7" s="119"/>
    </row>
    <row r="8" spans="1:8" x14ac:dyDescent="0.15">
      <c r="A8" s="120"/>
      <c r="B8" s="121"/>
      <c r="C8" s="122"/>
      <c r="D8" s="123">
        <v>28588</v>
      </c>
      <c r="E8" s="124"/>
      <c r="F8" s="125">
        <v>35305</v>
      </c>
      <c r="G8" s="126"/>
      <c r="H8" s="127"/>
    </row>
    <row r="9" spans="1:8" x14ac:dyDescent="0.15">
      <c r="A9" s="108" t="s">
        <v>525</v>
      </c>
      <c r="B9" s="113"/>
      <c r="C9" s="114"/>
      <c r="D9" s="115">
        <v>50770</v>
      </c>
      <c r="E9" s="116"/>
      <c r="F9" s="117">
        <v>65988</v>
      </c>
      <c r="G9" s="118"/>
      <c r="H9" s="119"/>
    </row>
    <row r="10" spans="1:8" x14ac:dyDescent="0.15">
      <c r="A10" s="120"/>
      <c r="B10" s="121"/>
      <c r="C10" s="122"/>
      <c r="D10" s="123">
        <v>34584</v>
      </c>
      <c r="E10" s="124"/>
      <c r="F10" s="125">
        <v>36473</v>
      </c>
      <c r="G10" s="126"/>
      <c r="H10" s="127"/>
    </row>
    <row r="11" spans="1:8" x14ac:dyDescent="0.15">
      <c r="A11" s="108" t="s">
        <v>526</v>
      </c>
      <c r="B11" s="113"/>
      <c r="C11" s="114"/>
      <c r="D11" s="115">
        <v>45328</v>
      </c>
      <c r="E11" s="116"/>
      <c r="F11" s="117">
        <v>77507</v>
      </c>
      <c r="G11" s="118"/>
      <c r="H11" s="119"/>
    </row>
    <row r="12" spans="1:8" x14ac:dyDescent="0.15">
      <c r="A12" s="120"/>
      <c r="B12" s="121"/>
      <c r="C12" s="128"/>
      <c r="D12" s="123">
        <v>37707</v>
      </c>
      <c r="E12" s="124"/>
      <c r="F12" s="125">
        <v>42788</v>
      </c>
      <c r="G12" s="126"/>
      <c r="H12" s="127"/>
    </row>
    <row r="13" spans="1:8" x14ac:dyDescent="0.15">
      <c r="A13" s="108"/>
      <c r="B13" s="113"/>
      <c r="C13" s="129"/>
      <c r="D13" s="130">
        <v>51074</v>
      </c>
      <c r="E13" s="131"/>
      <c r="F13" s="132">
        <v>63487</v>
      </c>
      <c r="G13" s="133"/>
      <c r="H13" s="119"/>
    </row>
    <row r="14" spans="1:8" x14ac:dyDescent="0.15">
      <c r="A14" s="120"/>
      <c r="B14" s="121"/>
      <c r="C14" s="122"/>
      <c r="D14" s="123">
        <v>34582</v>
      </c>
      <c r="E14" s="124"/>
      <c r="F14" s="125">
        <v>34329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11.47</v>
      </c>
      <c r="C19" s="134">
        <f>ROUND(VALUE(SUBSTITUTE(実質収支比率等に係る経年分析!G$48,"▲","-")),2)</f>
        <v>7.62</v>
      </c>
      <c r="D19" s="134">
        <f>ROUND(VALUE(SUBSTITUTE(実質収支比率等に係る経年分析!H$48,"▲","-")),2)</f>
        <v>7.48</v>
      </c>
      <c r="E19" s="134">
        <f>ROUND(VALUE(SUBSTITUTE(実質収支比率等に係る経年分析!I$48,"▲","-")),2)</f>
        <v>5.62</v>
      </c>
      <c r="F19" s="134">
        <f>ROUND(VALUE(SUBSTITUTE(実質収支比率等に係る経年分析!J$48,"▲","-")),2)</f>
        <v>7.54</v>
      </c>
    </row>
    <row r="20" spans="1:11" x14ac:dyDescent="0.15">
      <c r="A20" s="134" t="s">
        <v>42</v>
      </c>
      <c r="B20" s="134">
        <f>ROUND(VALUE(SUBSTITUTE(実質収支比率等に係る経年分析!F$47,"▲","-")),2)</f>
        <v>35.700000000000003</v>
      </c>
      <c r="C20" s="134">
        <f>ROUND(VALUE(SUBSTITUTE(実質収支比率等に係る経年分析!G$47,"▲","-")),2)</f>
        <v>30.22</v>
      </c>
      <c r="D20" s="134">
        <f>ROUND(VALUE(SUBSTITUTE(実質収支比率等に係る経年分析!H$47,"▲","-")),2)</f>
        <v>33.700000000000003</v>
      </c>
      <c r="E20" s="134">
        <f>ROUND(VALUE(SUBSTITUTE(実質収支比率等に係る経年分析!I$47,"▲","-")),2)</f>
        <v>34.47</v>
      </c>
      <c r="F20" s="134">
        <f>ROUND(VALUE(SUBSTITUTE(実質収支比率等に係る経年分析!J$47,"▲","-")),2)</f>
        <v>33.26</v>
      </c>
    </row>
    <row r="21" spans="1:11" x14ac:dyDescent="0.15">
      <c r="A21" s="134" t="s">
        <v>43</v>
      </c>
      <c r="B21" s="134">
        <f>IF(ISNUMBER(VALUE(SUBSTITUTE(実質収支比率等に係る経年分析!F$49,"▲","-"))),ROUND(VALUE(SUBSTITUTE(実質収支比率等に係る経年分析!F$49,"▲","-")),2),NA())</f>
        <v>-1.17</v>
      </c>
      <c r="C21" s="134">
        <f>IF(ISNUMBER(VALUE(SUBSTITUTE(実質収支比率等に係る経年分析!G$49,"▲","-"))),ROUND(VALUE(SUBSTITUTE(実質収支比率等に係る経年分析!G$49,"▲","-")),2),NA())</f>
        <v>-13.69</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-6.11</v>
      </c>
      <c r="F21" s="134">
        <f>IF(ISNUMBER(VALUE(SUBSTITUTE(実質収支比率等に係る経年分析!J$49,"▲","-"))),ROUND(VALUE(SUBSTITUTE(実質収支比率等に係る経年分析!J$49,"▲","-")),2),NA())</f>
        <v>-2.42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0.97</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1.0900000000000001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1.1399999999999999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1.34</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2.66</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2750</v>
      </c>
      <c r="E42" s="136"/>
      <c r="F42" s="136"/>
      <c r="G42" s="136">
        <f>'実質公債費比率（分子）の構造'!L$52</f>
        <v>2802</v>
      </c>
      <c r="H42" s="136"/>
      <c r="I42" s="136"/>
      <c r="J42" s="136">
        <f>'実質公債費比率（分子）の構造'!M$52</f>
        <v>2893</v>
      </c>
      <c r="K42" s="136"/>
      <c r="L42" s="136"/>
      <c r="M42" s="136">
        <f>'実質公債費比率（分子）の構造'!N$52</f>
        <v>2859</v>
      </c>
      <c r="N42" s="136"/>
      <c r="O42" s="136"/>
      <c r="P42" s="136">
        <f>'実質公債費比率（分子）の構造'!O$52</f>
        <v>2716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558</v>
      </c>
      <c r="C46" s="136"/>
      <c r="D46" s="136"/>
      <c r="E46" s="136">
        <f>'実質公債費比率（分子）の構造'!L$48</f>
        <v>553</v>
      </c>
      <c r="F46" s="136"/>
      <c r="G46" s="136"/>
      <c r="H46" s="136">
        <f>'実質公債費比率（分子）の構造'!M$48</f>
        <v>590</v>
      </c>
      <c r="I46" s="136"/>
      <c r="J46" s="136"/>
      <c r="K46" s="136">
        <f>'実質公債費比率（分子）の構造'!N$48</f>
        <v>610</v>
      </c>
      <c r="L46" s="136"/>
      <c r="M46" s="136"/>
      <c r="N46" s="136">
        <f>'実質公債費比率（分子）の構造'!O$48</f>
        <v>715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2710</v>
      </c>
      <c r="C49" s="136"/>
      <c r="D49" s="136"/>
      <c r="E49" s="136">
        <f>'実質公債費比率（分子）の構造'!L$45</f>
        <v>2742</v>
      </c>
      <c r="F49" s="136"/>
      <c r="G49" s="136"/>
      <c r="H49" s="136">
        <f>'実質公債費比率（分子）の構造'!M$45</f>
        <v>2738</v>
      </c>
      <c r="I49" s="136"/>
      <c r="J49" s="136"/>
      <c r="K49" s="136">
        <f>'実質公債費比率（分子）の構造'!N$45</f>
        <v>2398</v>
      </c>
      <c r="L49" s="136"/>
      <c r="M49" s="136"/>
      <c r="N49" s="136">
        <f>'実質公債費比率（分子）の構造'!O$45</f>
        <v>2216</v>
      </c>
      <c r="O49" s="136"/>
      <c r="P49" s="136"/>
    </row>
    <row r="50" spans="1:16" x14ac:dyDescent="0.15">
      <c r="A50" s="136" t="s">
        <v>58</v>
      </c>
      <c r="B50" s="136" t="e">
        <f>NA()</f>
        <v>#N/A</v>
      </c>
      <c r="C50" s="136">
        <f>IF(ISNUMBER('実質公債費比率（分子）の構造'!K$53),'実質公債費比率（分子）の構造'!K$53,NA())</f>
        <v>520</v>
      </c>
      <c r="D50" s="136" t="e">
        <f>NA()</f>
        <v>#N/A</v>
      </c>
      <c r="E50" s="136" t="e">
        <f>NA()</f>
        <v>#N/A</v>
      </c>
      <c r="F50" s="136">
        <f>IF(ISNUMBER('実質公債費比率（分子）の構造'!L$53),'実質公債費比率（分子）の構造'!L$53,NA())</f>
        <v>494</v>
      </c>
      <c r="G50" s="136" t="e">
        <f>NA()</f>
        <v>#N/A</v>
      </c>
      <c r="H50" s="136" t="e">
        <f>NA()</f>
        <v>#N/A</v>
      </c>
      <c r="I50" s="136">
        <f>IF(ISNUMBER('実質公債費比率（分子）の構造'!M$53),'実質公債費比率（分子）の構造'!M$53,NA())</f>
        <v>436</v>
      </c>
      <c r="J50" s="136" t="e">
        <f>NA()</f>
        <v>#N/A</v>
      </c>
      <c r="K50" s="136" t="e">
        <f>NA()</f>
        <v>#N/A</v>
      </c>
      <c r="L50" s="136">
        <f>IF(ISNUMBER('実質公債費比率（分子）の構造'!N$53),'実質公債費比率（分子）の構造'!N$53,NA())</f>
        <v>150</v>
      </c>
      <c r="M50" s="136" t="e">
        <f>NA()</f>
        <v>#N/A</v>
      </c>
      <c r="N50" s="136" t="e">
        <f>NA()</f>
        <v>#N/A</v>
      </c>
      <c r="O50" s="136">
        <f>IF(ISNUMBER('実質公債費比率（分子）の構造'!O$53),'実質公債費比率（分子）の構造'!O$53,NA())</f>
        <v>216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20099</v>
      </c>
      <c r="E56" s="135"/>
      <c r="F56" s="135"/>
      <c r="G56" s="135">
        <f>'将来負担比率（分子）の構造'!J$51</f>
        <v>20435</v>
      </c>
      <c r="H56" s="135"/>
      <c r="I56" s="135"/>
      <c r="J56" s="135">
        <f>'将来負担比率（分子）の構造'!K$51</f>
        <v>20546</v>
      </c>
      <c r="K56" s="135"/>
      <c r="L56" s="135"/>
      <c r="M56" s="135">
        <f>'将来負担比率（分子）の構造'!L$51</f>
        <v>20458</v>
      </c>
      <c r="N56" s="135"/>
      <c r="O56" s="135"/>
      <c r="P56" s="135">
        <f>'将来負担比率（分子）の構造'!M$51</f>
        <v>20302</v>
      </c>
    </row>
    <row r="57" spans="1:16" x14ac:dyDescent="0.15">
      <c r="A57" s="135" t="s">
        <v>34</v>
      </c>
      <c r="B57" s="135"/>
      <c r="C57" s="135"/>
      <c r="D57" s="135">
        <f>'将来負担比率（分子）の構造'!I$50</f>
        <v>6609</v>
      </c>
      <c r="E57" s="135"/>
      <c r="F57" s="135"/>
      <c r="G57" s="135">
        <f>'将来負担比率（分子）の構造'!J$50</f>
        <v>5902</v>
      </c>
      <c r="H57" s="135"/>
      <c r="I57" s="135"/>
      <c r="J57" s="135">
        <f>'将来負担比率（分子）の構造'!K$50</f>
        <v>5145</v>
      </c>
      <c r="K57" s="135"/>
      <c r="L57" s="135"/>
      <c r="M57" s="135">
        <f>'将来負担比率（分子）の構造'!L$50</f>
        <v>4934</v>
      </c>
      <c r="N57" s="135"/>
      <c r="O57" s="135"/>
      <c r="P57" s="135">
        <f>'将来負担比率（分子）の構造'!M$50</f>
        <v>5796</v>
      </c>
    </row>
    <row r="58" spans="1:16" x14ac:dyDescent="0.15">
      <c r="A58" s="135" t="s">
        <v>33</v>
      </c>
      <c r="B58" s="135"/>
      <c r="C58" s="135"/>
      <c r="D58" s="135">
        <f>'将来負担比率（分子）の構造'!I$49</f>
        <v>9272</v>
      </c>
      <c r="E58" s="135"/>
      <c r="F58" s="135"/>
      <c r="G58" s="135">
        <f>'将来負担比率（分子）の構造'!J$49</f>
        <v>7978</v>
      </c>
      <c r="H58" s="135"/>
      <c r="I58" s="135"/>
      <c r="J58" s="135">
        <f>'将来負担比率（分子）の構造'!K$49</f>
        <v>8271</v>
      </c>
      <c r="K58" s="135"/>
      <c r="L58" s="135"/>
      <c r="M58" s="135">
        <f>'将来負担比率（分子）の構造'!L$49</f>
        <v>8299</v>
      </c>
      <c r="N58" s="135"/>
      <c r="O58" s="135"/>
      <c r="P58" s="135">
        <f>'将来負担比率（分子）の構造'!M$49</f>
        <v>7875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49</v>
      </c>
      <c r="C61" s="135"/>
      <c r="D61" s="135"/>
      <c r="E61" s="135">
        <f>'将来負担比率（分子）の構造'!J$46</f>
        <v>300</v>
      </c>
      <c r="F61" s="135"/>
      <c r="G61" s="135"/>
      <c r="H61" s="135">
        <f>'将来負担比率（分子）の構造'!K$46</f>
        <v>327</v>
      </c>
      <c r="I61" s="135"/>
      <c r="J61" s="135"/>
      <c r="K61" s="135">
        <f>'将来負担比率（分子）の構造'!L$46</f>
        <v>86</v>
      </c>
      <c r="L61" s="135"/>
      <c r="M61" s="135"/>
      <c r="N61" s="135">
        <f>'将来負担比率（分子）の構造'!M$46</f>
        <v>61</v>
      </c>
      <c r="O61" s="135"/>
      <c r="P61" s="135"/>
    </row>
    <row r="62" spans="1:16" x14ac:dyDescent="0.15">
      <c r="A62" s="135" t="s">
        <v>28</v>
      </c>
      <c r="B62" s="135">
        <f>'将来負担比率（分子）の構造'!I$45</f>
        <v>3241</v>
      </c>
      <c r="C62" s="135"/>
      <c r="D62" s="135"/>
      <c r="E62" s="135">
        <f>'将来負担比率（分子）の構造'!J$45</f>
        <v>3077</v>
      </c>
      <c r="F62" s="135"/>
      <c r="G62" s="135"/>
      <c r="H62" s="135">
        <f>'将来負担比率（分子）の構造'!K$45</f>
        <v>3400</v>
      </c>
      <c r="I62" s="135"/>
      <c r="J62" s="135"/>
      <c r="K62" s="135">
        <f>'将来負担比率（分子）の構造'!L$45</f>
        <v>3093</v>
      </c>
      <c r="L62" s="135"/>
      <c r="M62" s="135"/>
      <c r="N62" s="135">
        <f>'将来負担比率（分子）の構造'!M$45</f>
        <v>2915</v>
      </c>
      <c r="O62" s="135"/>
      <c r="P62" s="135"/>
    </row>
    <row r="63" spans="1:16" x14ac:dyDescent="0.15">
      <c r="A63" s="135" t="s">
        <v>27</v>
      </c>
      <c r="B63" s="135" t="str">
        <f>'将来負担比率（分子）の構造'!I$44</f>
        <v>-</v>
      </c>
      <c r="C63" s="135"/>
      <c r="D63" s="135"/>
      <c r="E63" s="135" t="str">
        <f>'将来負担比率（分子）の構造'!J$44</f>
        <v>-</v>
      </c>
      <c r="F63" s="135"/>
      <c r="G63" s="135"/>
      <c r="H63" s="135">
        <f>'将来負担比率（分子）の構造'!K$44</f>
        <v>45</v>
      </c>
      <c r="I63" s="135"/>
      <c r="J63" s="135"/>
      <c r="K63" s="135">
        <f>'将来負担比率（分子）の構造'!L$44</f>
        <v>85</v>
      </c>
      <c r="L63" s="135"/>
      <c r="M63" s="135"/>
      <c r="N63" s="135">
        <f>'将来負担比率（分子）の構造'!M$44</f>
        <v>81</v>
      </c>
      <c r="O63" s="135"/>
      <c r="P63" s="135"/>
    </row>
    <row r="64" spans="1:16" x14ac:dyDescent="0.15">
      <c r="A64" s="135" t="s">
        <v>26</v>
      </c>
      <c r="B64" s="135">
        <f>'将来負担比率（分子）の構造'!I$43</f>
        <v>8705</v>
      </c>
      <c r="C64" s="135"/>
      <c r="D64" s="135"/>
      <c r="E64" s="135">
        <f>'将来負担比率（分子）の構造'!J$43</f>
        <v>9306</v>
      </c>
      <c r="F64" s="135"/>
      <c r="G64" s="135"/>
      <c r="H64" s="135">
        <f>'将来負担比率（分子）の構造'!K$43</f>
        <v>9658</v>
      </c>
      <c r="I64" s="135"/>
      <c r="J64" s="135"/>
      <c r="K64" s="135">
        <f>'将来負担比率（分子）の構造'!L$43</f>
        <v>9776</v>
      </c>
      <c r="L64" s="135"/>
      <c r="M64" s="135"/>
      <c r="N64" s="135">
        <f>'将来負担比率（分子）の構造'!M$43</f>
        <v>10276</v>
      </c>
      <c r="O64" s="135"/>
      <c r="P64" s="135"/>
    </row>
    <row r="65" spans="1:16" x14ac:dyDescent="0.15">
      <c r="A65" s="135" t="s">
        <v>25</v>
      </c>
      <c r="B65" s="135">
        <f>'将来負担比率（分子）の構造'!I$42</f>
        <v>4</v>
      </c>
      <c r="C65" s="135"/>
      <c r="D65" s="135"/>
      <c r="E65" s="135">
        <f>'将来負担比率（分子）の構造'!J$42</f>
        <v>3</v>
      </c>
      <c r="F65" s="135"/>
      <c r="G65" s="135"/>
      <c r="H65" s="135">
        <f>'将来負担比率（分子）の構造'!K$42</f>
        <v>2</v>
      </c>
      <c r="I65" s="135"/>
      <c r="J65" s="135"/>
      <c r="K65" s="135">
        <f>'将来負担比率（分子）の構造'!L$42</f>
        <v>1</v>
      </c>
      <c r="L65" s="135"/>
      <c r="M65" s="135"/>
      <c r="N65" s="135" t="str">
        <f>'将来負担比率（分子）の構造'!M$42</f>
        <v>-</v>
      </c>
      <c r="O65" s="135"/>
      <c r="P65" s="135"/>
    </row>
    <row r="66" spans="1:16" x14ac:dyDescent="0.15">
      <c r="A66" s="135" t="s">
        <v>24</v>
      </c>
      <c r="B66" s="135">
        <f>'将来負担比率（分子）の構造'!I$41</f>
        <v>18410</v>
      </c>
      <c r="C66" s="135"/>
      <c r="D66" s="135"/>
      <c r="E66" s="135">
        <f>'将来負担比率（分子）の構造'!J$41</f>
        <v>18128</v>
      </c>
      <c r="F66" s="135"/>
      <c r="G66" s="135"/>
      <c r="H66" s="135">
        <f>'将来負担比率（分子）の構造'!K$41</f>
        <v>17629</v>
      </c>
      <c r="I66" s="135"/>
      <c r="J66" s="135"/>
      <c r="K66" s="135">
        <f>'将来負担比率（分子）の構造'!L$41</f>
        <v>17375</v>
      </c>
      <c r="L66" s="135"/>
      <c r="M66" s="135"/>
      <c r="N66" s="135">
        <f>'将来負担比率（分子）の構造'!M$41</f>
        <v>17015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10633987</v>
      </c>
      <c r="S5" s="613"/>
      <c r="T5" s="613"/>
      <c r="U5" s="613"/>
      <c r="V5" s="613"/>
      <c r="W5" s="613"/>
      <c r="X5" s="613"/>
      <c r="Y5" s="614"/>
      <c r="Z5" s="615">
        <v>50</v>
      </c>
      <c r="AA5" s="615"/>
      <c r="AB5" s="615"/>
      <c r="AC5" s="615"/>
      <c r="AD5" s="616">
        <v>9885110</v>
      </c>
      <c r="AE5" s="616"/>
      <c r="AF5" s="616"/>
      <c r="AG5" s="616"/>
      <c r="AH5" s="616"/>
      <c r="AI5" s="616"/>
      <c r="AJ5" s="616"/>
      <c r="AK5" s="616"/>
      <c r="AL5" s="617">
        <v>78.599999999999994</v>
      </c>
      <c r="AM5" s="618"/>
      <c r="AN5" s="618"/>
      <c r="AO5" s="619"/>
      <c r="AP5" s="609" t="s">
        <v>206</v>
      </c>
      <c r="AQ5" s="610"/>
      <c r="AR5" s="610"/>
      <c r="AS5" s="610"/>
      <c r="AT5" s="610"/>
      <c r="AU5" s="610"/>
      <c r="AV5" s="610"/>
      <c r="AW5" s="610"/>
      <c r="AX5" s="610"/>
      <c r="AY5" s="610"/>
      <c r="AZ5" s="610"/>
      <c r="BA5" s="610"/>
      <c r="BB5" s="610"/>
      <c r="BC5" s="610"/>
      <c r="BD5" s="610"/>
      <c r="BE5" s="610"/>
      <c r="BF5" s="611"/>
      <c r="BG5" s="623">
        <v>9882456</v>
      </c>
      <c r="BH5" s="624"/>
      <c r="BI5" s="624"/>
      <c r="BJ5" s="624"/>
      <c r="BK5" s="624"/>
      <c r="BL5" s="624"/>
      <c r="BM5" s="624"/>
      <c r="BN5" s="625"/>
      <c r="BO5" s="626">
        <v>92.9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185021</v>
      </c>
      <c r="S6" s="624"/>
      <c r="T6" s="624"/>
      <c r="U6" s="624"/>
      <c r="V6" s="624"/>
      <c r="W6" s="624"/>
      <c r="X6" s="624"/>
      <c r="Y6" s="625"/>
      <c r="Z6" s="626">
        <v>0.9</v>
      </c>
      <c r="AA6" s="626"/>
      <c r="AB6" s="626"/>
      <c r="AC6" s="626"/>
      <c r="AD6" s="627">
        <v>185021</v>
      </c>
      <c r="AE6" s="627"/>
      <c r="AF6" s="627"/>
      <c r="AG6" s="627"/>
      <c r="AH6" s="627"/>
      <c r="AI6" s="627"/>
      <c r="AJ6" s="627"/>
      <c r="AK6" s="627"/>
      <c r="AL6" s="628">
        <v>1.5</v>
      </c>
      <c r="AM6" s="629"/>
      <c r="AN6" s="629"/>
      <c r="AO6" s="630"/>
      <c r="AP6" s="620" t="s">
        <v>212</v>
      </c>
      <c r="AQ6" s="621"/>
      <c r="AR6" s="621"/>
      <c r="AS6" s="621"/>
      <c r="AT6" s="621"/>
      <c r="AU6" s="621"/>
      <c r="AV6" s="621"/>
      <c r="AW6" s="621"/>
      <c r="AX6" s="621"/>
      <c r="AY6" s="621"/>
      <c r="AZ6" s="621"/>
      <c r="BA6" s="621"/>
      <c r="BB6" s="621"/>
      <c r="BC6" s="621"/>
      <c r="BD6" s="621"/>
      <c r="BE6" s="621"/>
      <c r="BF6" s="622"/>
      <c r="BG6" s="623">
        <v>9882456</v>
      </c>
      <c r="BH6" s="624"/>
      <c r="BI6" s="624"/>
      <c r="BJ6" s="624"/>
      <c r="BK6" s="624"/>
      <c r="BL6" s="624"/>
      <c r="BM6" s="624"/>
      <c r="BN6" s="625"/>
      <c r="BO6" s="626">
        <v>92.9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276076</v>
      </c>
      <c r="CS6" s="624"/>
      <c r="CT6" s="624"/>
      <c r="CU6" s="624"/>
      <c r="CV6" s="624"/>
      <c r="CW6" s="624"/>
      <c r="CX6" s="624"/>
      <c r="CY6" s="625"/>
      <c r="CZ6" s="626">
        <v>1.4</v>
      </c>
      <c r="DA6" s="626"/>
      <c r="DB6" s="626"/>
      <c r="DC6" s="626"/>
      <c r="DD6" s="632">
        <v>23296</v>
      </c>
      <c r="DE6" s="624"/>
      <c r="DF6" s="624"/>
      <c r="DG6" s="624"/>
      <c r="DH6" s="624"/>
      <c r="DI6" s="624"/>
      <c r="DJ6" s="624"/>
      <c r="DK6" s="624"/>
      <c r="DL6" s="624"/>
      <c r="DM6" s="624"/>
      <c r="DN6" s="624"/>
      <c r="DO6" s="624"/>
      <c r="DP6" s="625"/>
      <c r="DQ6" s="632">
        <v>276076</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13665</v>
      </c>
      <c r="S7" s="624"/>
      <c r="T7" s="624"/>
      <c r="U7" s="624"/>
      <c r="V7" s="624"/>
      <c r="W7" s="624"/>
      <c r="X7" s="624"/>
      <c r="Y7" s="625"/>
      <c r="Z7" s="626">
        <v>0.1</v>
      </c>
      <c r="AA7" s="626"/>
      <c r="AB7" s="626"/>
      <c r="AC7" s="626"/>
      <c r="AD7" s="627">
        <v>13665</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3483207</v>
      </c>
      <c r="BH7" s="624"/>
      <c r="BI7" s="624"/>
      <c r="BJ7" s="624"/>
      <c r="BK7" s="624"/>
      <c r="BL7" s="624"/>
      <c r="BM7" s="624"/>
      <c r="BN7" s="625"/>
      <c r="BO7" s="626">
        <v>32.799999999999997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2354990</v>
      </c>
      <c r="CS7" s="624"/>
      <c r="CT7" s="624"/>
      <c r="CU7" s="624"/>
      <c r="CV7" s="624"/>
      <c r="CW7" s="624"/>
      <c r="CX7" s="624"/>
      <c r="CY7" s="625"/>
      <c r="CZ7" s="626">
        <v>11.6</v>
      </c>
      <c r="DA7" s="626"/>
      <c r="DB7" s="626"/>
      <c r="DC7" s="626"/>
      <c r="DD7" s="632">
        <v>130791</v>
      </c>
      <c r="DE7" s="624"/>
      <c r="DF7" s="624"/>
      <c r="DG7" s="624"/>
      <c r="DH7" s="624"/>
      <c r="DI7" s="624"/>
      <c r="DJ7" s="624"/>
      <c r="DK7" s="624"/>
      <c r="DL7" s="624"/>
      <c r="DM7" s="624"/>
      <c r="DN7" s="624"/>
      <c r="DO7" s="624"/>
      <c r="DP7" s="625"/>
      <c r="DQ7" s="632">
        <v>2033974</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46471</v>
      </c>
      <c r="S8" s="624"/>
      <c r="T8" s="624"/>
      <c r="U8" s="624"/>
      <c r="V8" s="624"/>
      <c r="W8" s="624"/>
      <c r="X8" s="624"/>
      <c r="Y8" s="625"/>
      <c r="Z8" s="626">
        <v>0.2</v>
      </c>
      <c r="AA8" s="626"/>
      <c r="AB8" s="626"/>
      <c r="AC8" s="626"/>
      <c r="AD8" s="627">
        <v>46471</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87020</v>
      </c>
      <c r="BH8" s="624"/>
      <c r="BI8" s="624"/>
      <c r="BJ8" s="624"/>
      <c r="BK8" s="624"/>
      <c r="BL8" s="624"/>
      <c r="BM8" s="624"/>
      <c r="BN8" s="625"/>
      <c r="BO8" s="626">
        <v>0.8</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6107658</v>
      </c>
      <c r="CS8" s="624"/>
      <c r="CT8" s="624"/>
      <c r="CU8" s="624"/>
      <c r="CV8" s="624"/>
      <c r="CW8" s="624"/>
      <c r="CX8" s="624"/>
      <c r="CY8" s="625"/>
      <c r="CZ8" s="626">
        <v>30.2</v>
      </c>
      <c r="DA8" s="626"/>
      <c r="DB8" s="626"/>
      <c r="DC8" s="626"/>
      <c r="DD8" s="632">
        <v>14160</v>
      </c>
      <c r="DE8" s="624"/>
      <c r="DF8" s="624"/>
      <c r="DG8" s="624"/>
      <c r="DH8" s="624"/>
      <c r="DI8" s="624"/>
      <c r="DJ8" s="624"/>
      <c r="DK8" s="624"/>
      <c r="DL8" s="624"/>
      <c r="DM8" s="624"/>
      <c r="DN8" s="624"/>
      <c r="DO8" s="624"/>
      <c r="DP8" s="625"/>
      <c r="DQ8" s="632">
        <v>3226982</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42213</v>
      </c>
      <c r="S9" s="624"/>
      <c r="T9" s="624"/>
      <c r="U9" s="624"/>
      <c r="V9" s="624"/>
      <c r="W9" s="624"/>
      <c r="X9" s="624"/>
      <c r="Y9" s="625"/>
      <c r="Z9" s="626">
        <v>0.2</v>
      </c>
      <c r="AA9" s="626"/>
      <c r="AB9" s="626"/>
      <c r="AC9" s="626"/>
      <c r="AD9" s="627">
        <v>42213</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2466691</v>
      </c>
      <c r="BH9" s="624"/>
      <c r="BI9" s="624"/>
      <c r="BJ9" s="624"/>
      <c r="BK9" s="624"/>
      <c r="BL9" s="624"/>
      <c r="BM9" s="624"/>
      <c r="BN9" s="625"/>
      <c r="BO9" s="626">
        <v>23.2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2502594</v>
      </c>
      <c r="CS9" s="624"/>
      <c r="CT9" s="624"/>
      <c r="CU9" s="624"/>
      <c r="CV9" s="624"/>
      <c r="CW9" s="624"/>
      <c r="CX9" s="624"/>
      <c r="CY9" s="625"/>
      <c r="CZ9" s="626">
        <v>12.4</v>
      </c>
      <c r="DA9" s="626"/>
      <c r="DB9" s="626"/>
      <c r="DC9" s="626"/>
      <c r="DD9" s="632">
        <v>510526</v>
      </c>
      <c r="DE9" s="624"/>
      <c r="DF9" s="624"/>
      <c r="DG9" s="624"/>
      <c r="DH9" s="624"/>
      <c r="DI9" s="624"/>
      <c r="DJ9" s="624"/>
      <c r="DK9" s="624"/>
      <c r="DL9" s="624"/>
      <c r="DM9" s="624"/>
      <c r="DN9" s="624"/>
      <c r="DO9" s="624"/>
      <c r="DP9" s="625"/>
      <c r="DQ9" s="632">
        <v>1889570</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945138</v>
      </c>
      <c r="S10" s="624"/>
      <c r="T10" s="624"/>
      <c r="U10" s="624"/>
      <c r="V10" s="624"/>
      <c r="W10" s="624"/>
      <c r="X10" s="624"/>
      <c r="Y10" s="625"/>
      <c r="Z10" s="626">
        <v>4.4000000000000004</v>
      </c>
      <c r="AA10" s="626"/>
      <c r="AB10" s="626"/>
      <c r="AC10" s="626"/>
      <c r="AD10" s="627">
        <v>945138</v>
      </c>
      <c r="AE10" s="627"/>
      <c r="AF10" s="627"/>
      <c r="AG10" s="627"/>
      <c r="AH10" s="627"/>
      <c r="AI10" s="627"/>
      <c r="AJ10" s="627"/>
      <c r="AK10" s="627"/>
      <c r="AL10" s="628">
        <v>7.5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163009</v>
      </c>
      <c r="BH10" s="624"/>
      <c r="BI10" s="624"/>
      <c r="BJ10" s="624"/>
      <c r="BK10" s="624"/>
      <c r="BL10" s="624"/>
      <c r="BM10" s="624"/>
      <c r="BN10" s="625"/>
      <c r="BO10" s="626">
        <v>1.5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39496</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6657</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107697</v>
      </c>
      <c r="S11" s="624"/>
      <c r="T11" s="624"/>
      <c r="U11" s="624"/>
      <c r="V11" s="624"/>
      <c r="W11" s="624"/>
      <c r="X11" s="624"/>
      <c r="Y11" s="625"/>
      <c r="Z11" s="626">
        <v>0.5</v>
      </c>
      <c r="AA11" s="626"/>
      <c r="AB11" s="626"/>
      <c r="AC11" s="626"/>
      <c r="AD11" s="627">
        <v>107697</v>
      </c>
      <c r="AE11" s="627"/>
      <c r="AF11" s="627"/>
      <c r="AG11" s="627"/>
      <c r="AH11" s="627"/>
      <c r="AI11" s="627"/>
      <c r="AJ11" s="627"/>
      <c r="AK11" s="627"/>
      <c r="AL11" s="628">
        <v>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766487</v>
      </c>
      <c r="BH11" s="624"/>
      <c r="BI11" s="624"/>
      <c r="BJ11" s="624"/>
      <c r="BK11" s="624"/>
      <c r="BL11" s="624"/>
      <c r="BM11" s="624"/>
      <c r="BN11" s="625"/>
      <c r="BO11" s="626">
        <v>7.2</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618756</v>
      </c>
      <c r="CS11" s="624"/>
      <c r="CT11" s="624"/>
      <c r="CU11" s="624"/>
      <c r="CV11" s="624"/>
      <c r="CW11" s="624"/>
      <c r="CX11" s="624"/>
      <c r="CY11" s="625"/>
      <c r="CZ11" s="626">
        <v>3.1</v>
      </c>
      <c r="DA11" s="626"/>
      <c r="DB11" s="626"/>
      <c r="DC11" s="626"/>
      <c r="DD11" s="632">
        <v>39969</v>
      </c>
      <c r="DE11" s="624"/>
      <c r="DF11" s="624"/>
      <c r="DG11" s="624"/>
      <c r="DH11" s="624"/>
      <c r="DI11" s="624"/>
      <c r="DJ11" s="624"/>
      <c r="DK11" s="624"/>
      <c r="DL11" s="624"/>
      <c r="DM11" s="624"/>
      <c r="DN11" s="624"/>
      <c r="DO11" s="624"/>
      <c r="DP11" s="625"/>
      <c r="DQ11" s="632">
        <v>544209</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5914500</v>
      </c>
      <c r="BH12" s="624"/>
      <c r="BI12" s="624"/>
      <c r="BJ12" s="624"/>
      <c r="BK12" s="624"/>
      <c r="BL12" s="624"/>
      <c r="BM12" s="624"/>
      <c r="BN12" s="625"/>
      <c r="BO12" s="626">
        <v>55.6</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365940</v>
      </c>
      <c r="CS12" s="624"/>
      <c r="CT12" s="624"/>
      <c r="CU12" s="624"/>
      <c r="CV12" s="624"/>
      <c r="CW12" s="624"/>
      <c r="CX12" s="624"/>
      <c r="CY12" s="625"/>
      <c r="CZ12" s="626">
        <v>1.8</v>
      </c>
      <c r="DA12" s="626"/>
      <c r="DB12" s="626"/>
      <c r="DC12" s="626"/>
      <c r="DD12" s="632">
        <v>1570</v>
      </c>
      <c r="DE12" s="624"/>
      <c r="DF12" s="624"/>
      <c r="DG12" s="624"/>
      <c r="DH12" s="624"/>
      <c r="DI12" s="624"/>
      <c r="DJ12" s="624"/>
      <c r="DK12" s="624"/>
      <c r="DL12" s="624"/>
      <c r="DM12" s="624"/>
      <c r="DN12" s="624"/>
      <c r="DO12" s="624"/>
      <c r="DP12" s="625"/>
      <c r="DQ12" s="632">
        <v>302473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44560</v>
      </c>
      <c r="S13" s="624"/>
      <c r="T13" s="624"/>
      <c r="U13" s="624"/>
      <c r="V13" s="624"/>
      <c r="W13" s="624"/>
      <c r="X13" s="624"/>
      <c r="Y13" s="625"/>
      <c r="Z13" s="626">
        <v>0.2</v>
      </c>
      <c r="AA13" s="626"/>
      <c r="AB13" s="626"/>
      <c r="AC13" s="626"/>
      <c r="AD13" s="627">
        <v>44560</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5913397</v>
      </c>
      <c r="BH13" s="624"/>
      <c r="BI13" s="624"/>
      <c r="BJ13" s="624"/>
      <c r="BK13" s="624"/>
      <c r="BL13" s="624"/>
      <c r="BM13" s="624"/>
      <c r="BN13" s="625"/>
      <c r="BO13" s="626">
        <v>55.6</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2464013</v>
      </c>
      <c r="CS13" s="624"/>
      <c r="CT13" s="624"/>
      <c r="CU13" s="624"/>
      <c r="CV13" s="624"/>
      <c r="CW13" s="624"/>
      <c r="CX13" s="624"/>
      <c r="CY13" s="625"/>
      <c r="CZ13" s="626">
        <v>12.2</v>
      </c>
      <c r="DA13" s="626"/>
      <c r="DB13" s="626"/>
      <c r="DC13" s="626"/>
      <c r="DD13" s="632">
        <v>967988</v>
      </c>
      <c r="DE13" s="624"/>
      <c r="DF13" s="624"/>
      <c r="DG13" s="624"/>
      <c r="DH13" s="624"/>
      <c r="DI13" s="624"/>
      <c r="DJ13" s="624"/>
      <c r="DK13" s="624"/>
      <c r="DL13" s="624"/>
      <c r="DM13" s="624"/>
      <c r="DN13" s="624"/>
      <c r="DO13" s="624"/>
      <c r="DP13" s="625"/>
      <c r="DQ13" s="632">
        <v>1503769</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116793</v>
      </c>
      <c r="BH14" s="624"/>
      <c r="BI14" s="624"/>
      <c r="BJ14" s="624"/>
      <c r="BK14" s="624"/>
      <c r="BL14" s="624"/>
      <c r="BM14" s="624"/>
      <c r="BN14" s="625"/>
      <c r="BO14" s="626">
        <v>1.1000000000000001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1004819</v>
      </c>
      <c r="CS14" s="624"/>
      <c r="CT14" s="624"/>
      <c r="CU14" s="624"/>
      <c r="CV14" s="624"/>
      <c r="CW14" s="624"/>
      <c r="CX14" s="624"/>
      <c r="CY14" s="625"/>
      <c r="CZ14" s="626">
        <v>5</v>
      </c>
      <c r="DA14" s="626"/>
      <c r="DB14" s="626"/>
      <c r="DC14" s="626"/>
      <c r="DD14" s="632">
        <v>71636</v>
      </c>
      <c r="DE14" s="624"/>
      <c r="DF14" s="624"/>
      <c r="DG14" s="624"/>
      <c r="DH14" s="624"/>
      <c r="DI14" s="624"/>
      <c r="DJ14" s="624"/>
      <c r="DK14" s="624"/>
      <c r="DL14" s="624"/>
      <c r="DM14" s="624"/>
      <c r="DN14" s="624"/>
      <c r="DO14" s="624"/>
      <c r="DP14" s="625"/>
      <c r="DQ14" s="632">
        <v>878486</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41806</v>
      </c>
      <c r="S15" s="624"/>
      <c r="T15" s="624"/>
      <c r="U15" s="624"/>
      <c r="V15" s="624"/>
      <c r="W15" s="624"/>
      <c r="X15" s="624"/>
      <c r="Y15" s="625"/>
      <c r="Z15" s="626">
        <v>0.2</v>
      </c>
      <c r="AA15" s="626"/>
      <c r="AB15" s="626"/>
      <c r="AC15" s="626"/>
      <c r="AD15" s="627">
        <v>41806</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367656</v>
      </c>
      <c r="BH15" s="624"/>
      <c r="BI15" s="624"/>
      <c r="BJ15" s="624"/>
      <c r="BK15" s="624"/>
      <c r="BL15" s="624"/>
      <c r="BM15" s="624"/>
      <c r="BN15" s="625"/>
      <c r="BO15" s="626">
        <v>3.5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2082188</v>
      </c>
      <c r="CS15" s="624"/>
      <c r="CT15" s="624"/>
      <c r="CU15" s="624"/>
      <c r="CV15" s="624"/>
      <c r="CW15" s="624"/>
      <c r="CX15" s="624"/>
      <c r="CY15" s="625"/>
      <c r="CZ15" s="626">
        <v>10.3</v>
      </c>
      <c r="DA15" s="626"/>
      <c r="DB15" s="626"/>
      <c r="DC15" s="626"/>
      <c r="DD15" s="632">
        <v>423305</v>
      </c>
      <c r="DE15" s="624"/>
      <c r="DF15" s="624"/>
      <c r="DG15" s="624"/>
      <c r="DH15" s="624"/>
      <c r="DI15" s="624"/>
      <c r="DJ15" s="624"/>
      <c r="DK15" s="624"/>
      <c r="DL15" s="624"/>
      <c r="DM15" s="624"/>
      <c r="DN15" s="624"/>
      <c r="DO15" s="624"/>
      <c r="DP15" s="625"/>
      <c r="DQ15" s="632">
        <v>1698516</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1690843</v>
      </c>
      <c r="S16" s="624"/>
      <c r="T16" s="624"/>
      <c r="U16" s="624"/>
      <c r="V16" s="624"/>
      <c r="W16" s="624"/>
      <c r="X16" s="624"/>
      <c r="Y16" s="625"/>
      <c r="Z16" s="626">
        <v>8</v>
      </c>
      <c r="AA16" s="626"/>
      <c r="AB16" s="626"/>
      <c r="AC16" s="626"/>
      <c r="AD16" s="627">
        <v>1248291</v>
      </c>
      <c r="AE16" s="627"/>
      <c r="AF16" s="627"/>
      <c r="AG16" s="627"/>
      <c r="AH16" s="627"/>
      <c r="AI16" s="627"/>
      <c r="AJ16" s="627"/>
      <c r="AK16" s="627"/>
      <c r="AL16" s="628">
        <v>9.9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128150</v>
      </c>
      <c r="CS16" s="624"/>
      <c r="CT16" s="624"/>
      <c r="CU16" s="624"/>
      <c r="CV16" s="624"/>
      <c r="CW16" s="624"/>
      <c r="CX16" s="624"/>
      <c r="CY16" s="625"/>
      <c r="CZ16" s="626">
        <v>0.6</v>
      </c>
      <c r="DA16" s="626"/>
      <c r="DB16" s="626"/>
      <c r="DC16" s="626"/>
      <c r="DD16" s="632" t="s">
        <v>108</v>
      </c>
      <c r="DE16" s="624"/>
      <c r="DF16" s="624"/>
      <c r="DG16" s="624"/>
      <c r="DH16" s="624"/>
      <c r="DI16" s="624"/>
      <c r="DJ16" s="624"/>
      <c r="DK16" s="624"/>
      <c r="DL16" s="624"/>
      <c r="DM16" s="624"/>
      <c r="DN16" s="624"/>
      <c r="DO16" s="624"/>
      <c r="DP16" s="625"/>
      <c r="DQ16" s="632">
        <v>17528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1248291</v>
      </c>
      <c r="S17" s="624"/>
      <c r="T17" s="624"/>
      <c r="U17" s="624"/>
      <c r="V17" s="624"/>
      <c r="W17" s="624"/>
      <c r="X17" s="624"/>
      <c r="Y17" s="625"/>
      <c r="Z17" s="626">
        <v>5.9</v>
      </c>
      <c r="AA17" s="626"/>
      <c r="AB17" s="626"/>
      <c r="AC17" s="626"/>
      <c r="AD17" s="627">
        <v>1248291</v>
      </c>
      <c r="AE17" s="627"/>
      <c r="AF17" s="627"/>
      <c r="AG17" s="627"/>
      <c r="AH17" s="627"/>
      <c r="AI17" s="627"/>
      <c r="AJ17" s="627"/>
      <c r="AK17" s="627"/>
      <c r="AL17" s="628">
        <v>9.9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v>300</v>
      </c>
      <c r="BH17" s="624"/>
      <c r="BI17" s="624"/>
      <c r="BJ17" s="624"/>
      <c r="BK17" s="624"/>
      <c r="BL17" s="624"/>
      <c r="BM17" s="624"/>
      <c r="BN17" s="625"/>
      <c r="BO17" s="626">
        <v>0</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2216122</v>
      </c>
      <c r="CS17" s="624"/>
      <c r="CT17" s="624"/>
      <c r="CU17" s="624"/>
      <c r="CV17" s="624"/>
      <c r="CW17" s="624"/>
      <c r="CX17" s="624"/>
      <c r="CY17" s="625"/>
      <c r="CZ17" s="626">
        <v>11</v>
      </c>
      <c r="DA17" s="626"/>
      <c r="DB17" s="626"/>
      <c r="DC17" s="626"/>
      <c r="DD17" s="632" t="s">
        <v>108</v>
      </c>
      <c r="DE17" s="624"/>
      <c r="DF17" s="624"/>
      <c r="DG17" s="624"/>
      <c r="DH17" s="624"/>
      <c r="DI17" s="624"/>
      <c r="DJ17" s="624"/>
      <c r="DK17" s="624"/>
      <c r="DL17" s="624"/>
      <c r="DM17" s="624"/>
      <c r="DN17" s="624"/>
      <c r="DO17" s="624"/>
      <c r="DP17" s="625"/>
      <c r="DQ17" s="632">
        <v>2216122</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442550</v>
      </c>
      <c r="S18" s="624"/>
      <c r="T18" s="624"/>
      <c r="U18" s="624"/>
      <c r="V18" s="624"/>
      <c r="W18" s="624"/>
      <c r="X18" s="624"/>
      <c r="Y18" s="625"/>
      <c r="Z18" s="626">
        <v>2.1</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76338</v>
      </c>
      <c r="CS18" s="624"/>
      <c r="CT18" s="624"/>
      <c r="CU18" s="624"/>
      <c r="CV18" s="624"/>
      <c r="CW18" s="624"/>
      <c r="CX18" s="624"/>
      <c r="CY18" s="625"/>
      <c r="CZ18" s="626">
        <v>0.4</v>
      </c>
      <c r="DA18" s="626"/>
      <c r="DB18" s="626"/>
      <c r="DC18" s="626"/>
      <c r="DD18" s="632">
        <v>74284</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751531</v>
      </c>
      <c r="BH19" s="624"/>
      <c r="BI19" s="624"/>
      <c r="BJ19" s="624"/>
      <c r="BK19" s="624"/>
      <c r="BL19" s="624"/>
      <c r="BM19" s="624"/>
      <c r="BN19" s="625"/>
      <c r="BO19" s="626">
        <v>7.1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13751401</v>
      </c>
      <c r="S20" s="624"/>
      <c r="T20" s="624"/>
      <c r="U20" s="624"/>
      <c r="V20" s="624"/>
      <c r="W20" s="624"/>
      <c r="X20" s="624"/>
      <c r="Y20" s="625"/>
      <c r="Z20" s="626">
        <v>64.7</v>
      </c>
      <c r="AA20" s="626"/>
      <c r="AB20" s="626"/>
      <c r="AC20" s="626"/>
      <c r="AD20" s="627">
        <v>12559972</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751531</v>
      </c>
      <c r="BH20" s="624"/>
      <c r="BI20" s="624"/>
      <c r="BJ20" s="624"/>
      <c r="BK20" s="624"/>
      <c r="BL20" s="624"/>
      <c r="BM20" s="624"/>
      <c r="BN20" s="625"/>
      <c r="BO20" s="626">
        <v>7.1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20237140</v>
      </c>
      <c r="CS20" s="624"/>
      <c r="CT20" s="624"/>
      <c r="CU20" s="624"/>
      <c r="CV20" s="624"/>
      <c r="CW20" s="624"/>
      <c r="CX20" s="624"/>
      <c r="CY20" s="625"/>
      <c r="CZ20" s="626">
        <v>100</v>
      </c>
      <c r="DA20" s="626"/>
      <c r="DB20" s="626"/>
      <c r="DC20" s="626"/>
      <c r="DD20" s="632">
        <v>2257525</v>
      </c>
      <c r="DE20" s="624"/>
      <c r="DF20" s="624"/>
      <c r="DG20" s="624"/>
      <c r="DH20" s="624"/>
      <c r="DI20" s="624"/>
      <c r="DJ20" s="624"/>
      <c r="DK20" s="624"/>
      <c r="DL20" s="624"/>
      <c r="DM20" s="624"/>
      <c r="DN20" s="624"/>
      <c r="DO20" s="624"/>
      <c r="DP20" s="625"/>
      <c r="DQ20" s="632">
        <v>14594362</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7709</v>
      </c>
      <c r="S21" s="624"/>
      <c r="T21" s="624"/>
      <c r="U21" s="624"/>
      <c r="V21" s="624"/>
      <c r="W21" s="624"/>
      <c r="X21" s="624"/>
      <c r="Y21" s="625"/>
      <c r="Z21" s="626">
        <v>0</v>
      </c>
      <c r="AA21" s="626"/>
      <c r="AB21" s="626"/>
      <c r="AC21" s="626"/>
      <c r="AD21" s="627">
        <v>7709</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2654</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230238</v>
      </c>
      <c r="S22" s="624"/>
      <c r="T22" s="624"/>
      <c r="U22" s="624"/>
      <c r="V22" s="624"/>
      <c r="W22" s="624"/>
      <c r="X22" s="624"/>
      <c r="Y22" s="625"/>
      <c r="Z22" s="626">
        <v>1.1000000000000001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304326</v>
      </c>
      <c r="S23" s="624"/>
      <c r="T23" s="624"/>
      <c r="U23" s="624"/>
      <c r="V23" s="624"/>
      <c r="W23" s="624"/>
      <c r="X23" s="624"/>
      <c r="Y23" s="625"/>
      <c r="Z23" s="626">
        <v>1.4</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748877</v>
      </c>
      <c r="BH23" s="624"/>
      <c r="BI23" s="624"/>
      <c r="BJ23" s="624"/>
      <c r="BK23" s="624"/>
      <c r="BL23" s="624"/>
      <c r="BM23" s="624"/>
      <c r="BN23" s="625"/>
      <c r="BO23" s="626">
        <v>7</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109611</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9469588</v>
      </c>
      <c r="CS24" s="613"/>
      <c r="CT24" s="613"/>
      <c r="CU24" s="613"/>
      <c r="CV24" s="613"/>
      <c r="CW24" s="613"/>
      <c r="CX24" s="613"/>
      <c r="CY24" s="614"/>
      <c r="CZ24" s="650">
        <v>46.8</v>
      </c>
      <c r="DA24" s="651"/>
      <c r="DB24" s="651"/>
      <c r="DC24" s="652"/>
      <c r="DD24" s="649">
        <v>6982343</v>
      </c>
      <c r="DE24" s="613"/>
      <c r="DF24" s="613"/>
      <c r="DG24" s="613"/>
      <c r="DH24" s="613"/>
      <c r="DI24" s="613"/>
      <c r="DJ24" s="613"/>
      <c r="DK24" s="614"/>
      <c r="DL24" s="649">
        <v>6367185</v>
      </c>
      <c r="DM24" s="613"/>
      <c r="DN24" s="613"/>
      <c r="DO24" s="613"/>
      <c r="DP24" s="613"/>
      <c r="DQ24" s="613"/>
      <c r="DR24" s="613"/>
      <c r="DS24" s="613"/>
      <c r="DT24" s="613"/>
      <c r="DU24" s="613"/>
      <c r="DV24" s="614"/>
      <c r="DW24" s="617">
        <v>47.5</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2177726</v>
      </c>
      <c r="S25" s="624"/>
      <c r="T25" s="624"/>
      <c r="U25" s="624"/>
      <c r="V25" s="624"/>
      <c r="W25" s="624"/>
      <c r="X25" s="624"/>
      <c r="Y25" s="625"/>
      <c r="Z25" s="626">
        <v>10.199999999999999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3842338</v>
      </c>
      <c r="CS25" s="655"/>
      <c r="CT25" s="655"/>
      <c r="CU25" s="655"/>
      <c r="CV25" s="655"/>
      <c r="CW25" s="655"/>
      <c r="CX25" s="655"/>
      <c r="CY25" s="656"/>
      <c r="CZ25" s="657">
        <v>19</v>
      </c>
      <c r="DA25" s="658"/>
      <c r="DB25" s="658"/>
      <c r="DC25" s="659"/>
      <c r="DD25" s="632">
        <v>3420869</v>
      </c>
      <c r="DE25" s="655"/>
      <c r="DF25" s="655"/>
      <c r="DG25" s="655"/>
      <c r="DH25" s="655"/>
      <c r="DI25" s="655"/>
      <c r="DJ25" s="655"/>
      <c r="DK25" s="656"/>
      <c r="DL25" s="632">
        <v>3285275</v>
      </c>
      <c r="DM25" s="655"/>
      <c r="DN25" s="655"/>
      <c r="DO25" s="655"/>
      <c r="DP25" s="655"/>
      <c r="DQ25" s="655"/>
      <c r="DR25" s="655"/>
      <c r="DS25" s="655"/>
      <c r="DT25" s="655"/>
      <c r="DU25" s="655"/>
      <c r="DV25" s="656"/>
      <c r="DW25" s="628">
        <v>24.5</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2583397</v>
      </c>
      <c r="CS26" s="624"/>
      <c r="CT26" s="624"/>
      <c r="CU26" s="624"/>
      <c r="CV26" s="624"/>
      <c r="CW26" s="624"/>
      <c r="CX26" s="624"/>
      <c r="CY26" s="625"/>
      <c r="CZ26" s="657">
        <v>12.8</v>
      </c>
      <c r="DA26" s="658"/>
      <c r="DB26" s="658"/>
      <c r="DC26" s="659"/>
      <c r="DD26" s="632">
        <v>2279496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1076683</v>
      </c>
      <c r="S27" s="624"/>
      <c r="T27" s="624"/>
      <c r="U27" s="624"/>
      <c r="V27" s="624"/>
      <c r="W27" s="624"/>
      <c r="X27" s="624"/>
      <c r="Y27" s="625"/>
      <c r="Z27" s="626">
        <v>5.0999999999999996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10633987</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3411128</v>
      </c>
      <c r="CS27" s="655"/>
      <c r="CT27" s="655"/>
      <c r="CU27" s="655"/>
      <c r="CV27" s="655"/>
      <c r="CW27" s="655"/>
      <c r="CX27" s="655"/>
      <c r="CY27" s="656"/>
      <c r="CZ27" s="657">
        <v>16.899999999999999</v>
      </c>
      <c r="DA27" s="658"/>
      <c r="DB27" s="658"/>
      <c r="DC27" s="659"/>
      <c r="DD27" s="632">
        <v>1345352</v>
      </c>
      <c r="DE27" s="655"/>
      <c r="DF27" s="655"/>
      <c r="DG27" s="655"/>
      <c r="DH27" s="655"/>
      <c r="DI27" s="655"/>
      <c r="DJ27" s="655"/>
      <c r="DK27" s="656"/>
      <c r="DL27" s="632">
        <v>915788</v>
      </c>
      <c r="DM27" s="655"/>
      <c r="DN27" s="655"/>
      <c r="DO27" s="655"/>
      <c r="DP27" s="655"/>
      <c r="DQ27" s="655"/>
      <c r="DR27" s="655"/>
      <c r="DS27" s="655"/>
      <c r="DT27" s="655"/>
      <c r="DU27" s="655"/>
      <c r="DV27" s="656"/>
      <c r="DW27" s="628">
        <v>6.8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30954</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2216122</v>
      </c>
      <c r="CS28" s="624"/>
      <c r="CT28" s="624"/>
      <c r="CU28" s="624"/>
      <c r="CV28" s="624"/>
      <c r="CW28" s="624"/>
      <c r="CX28" s="624"/>
      <c r="CY28" s="625"/>
      <c r="CZ28" s="657">
        <v>11</v>
      </c>
      <c r="DA28" s="658"/>
      <c r="DB28" s="658"/>
      <c r="DC28" s="659"/>
      <c r="DD28" s="632">
        <v>2216122</v>
      </c>
      <c r="DE28" s="624"/>
      <c r="DF28" s="624"/>
      <c r="DG28" s="624"/>
      <c r="DH28" s="624"/>
      <c r="DI28" s="624"/>
      <c r="DJ28" s="624"/>
      <c r="DK28" s="625"/>
      <c r="DL28" s="632">
        <v>2166122</v>
      </c>
      <c r="DM28" s="624"/>
      <c r="DN28" s="624"/>
      <c r="DO28" s="624"/>
      <c r="DP28" s="624"/>
      <c r="DQ28" s="624"/>
      <c r="DR28" s="624"/>
      <c r="DS28" s="624"/>
      <c r="DT28" s="624"/>
      <c r="DU28" s="624"/>
      <c r="DV28" s="625"/>
      <c r="DW28" s="628">
        <v>16.2</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1435</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2216122</v>
      </c>
      <c r="CS29" s="655"/>
      <c r="CT29" s="655"/>
      <c r="CU29" s="655"/>
      <c r="CV29" s="655"/>
      <c r="CW29" s="655"/>
      <c r="CX29" s="655"/>
      <c r="CY29" s="656"/>
      <c r="CZ29" s="657">
        <v>11</v>
      </c>
      <c r="DA29" s="658"/>
      <c r="DB29" s="658"/>
      <c r="DC29" s="659"/>
      <c r="DD29" s="632">
        <v>2216122</v>
      </c>
      <c r="DE29" s="655"/>
      <c r="DF29" s="655"/>
      <c r="DG29" s="655"/>
      <c r="DH29" s="655"/>
      <c r="DI29" s="655"/>
      <c r="DJ29" s="655"/>
      <c r="DK29" s="656"/>
      <c r="DL29" s="632">
        <v>2166122</v>
      </c>
      <c r="DM29" s="655"/>
      <c r="DN29" s="655"/>
      <c r="DO29" s="655"/>
      <c r="DP29" s="655"/>
      <c r="DQ29" s="655"/>
      <c r="DR29" s="655"/>
      <c r="DS29" s="655"/>
      <c r="DT29" s="655"/>
      <c r="DU29" s="655"/>
      <c r="DV29" s="656"/>
      <c r="DW29" s="628">
        <v>16.2</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994187</v>
      </c>
      <c r="S30" s="624"/>
      <c r="T30" s="624"/>
      <c r="U30" s="624"/>
      <c r="V30" s="624"/>
      <c r="W30" s="624"/>
      <c r="X30" s="624"/>
      <c r="Y30" s="625"/>
      <c r="Z30" s="626">
        <v>4.7</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93.1</v>
      </c>
      <c r="BN30" s="682"/>
      <c r="BO30" s="682"/>
      <c r="BP30" s="682"/>
      <c r="BQ30" s="683"/>
      <c r="BR30" s="681">
        <v>98.9</v>
      </c>
      <c r="BS30" s="682"/>
      <c r="BT30" s="682"/>
      <c r="BU30" s="682"/>
      <c r="BV30" s="682"/>
      <c r="BW30" s="682"/>
      <c r="BX30" s="618">
        <v>92.8</v>
      </c>
      <c r="BY30" s="682"/>
      <c r="BZ30" s="682"/>
      <c r="CA30" s="682"/>
      <c r="CB30" s="683"/>
      <c r="CD30" s="686"/>
      <c r="CE30" s="687"/>
      <c r="CF30" s="637" t="s">
        <v>290</v>
      </c>
      <c r="CG30" s="638"/>
      <c r="CH30" s="638"/>
      <c r="CI30" s="638"/>
      <c r="CJ30" s="638"/>
      <c r="CK30" s="638"/>
      <c r="CL30" s="638"/>
      <c r="CM30" s="638"/>
      <c r="CN30" s="638"/>
      <c r="CO30" s="638"/>
      <c r="CP30" s="638"/>
      <c r="CQ30" s="639"/>
      <c r="CR30" s="623">
        <v>2050922</v>
      </c>
      <c r="CS30" s="624"/>
      <c r="CT30" s="624"/>
      <c r="CU30" s="624"/>
      <c r="CV30" s="624"/>
      <c r="CW30" s="624"/>
      <c r="CX30" s="624"/>
      <c r="CY30" s="625"/>
      <c r="CZ30" s="657">
        <v>10.1</v>
      </c>
      <c r="DA30" s="658"/>
      <c r="DB30" s="658"/>
      <c r="DC30" s="659"/>
      <c r="DD30" s="632">
        <v>2050922</v>
      </c>
      <c r="DE30" s="624"/>
      <c r="DF30" s="624"/>
      <c r="DG30" s="624"/>
      <c r="DH30" s="624"/>
      <c r="DI30" s="624"/>
      <c r="DJ30" s="624"/>
      <c r="DK30" s="625"/>
      <c r="DL30" s="632">
        <v>2000922</v>
      </c>
      <c r="DM30" s="624"/>
      <c r="DN30" s="624"/>
      <c r="DO30" s="624"/>
      <c r="DP30" s="624"/>
      <c r="DQ30" s="624"/>
      <c r="DR30" s="624"/>
      <c r="DS30" s="624"/>
      <c r="DT30" s="624"/>
      <c r="DU30" s="624"/>
      <c r="DV30" s="625"/>
      <c r="DW30" s="628">
        <v>14.9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516777</v>
      </c>
      <c r="S31" s="624"/>
      <c r="T31" s="624"/>
      <c r="U31" s="624"/>
      <c r="V31" s="624"/>
      <c r="W31" s="624"/>
      <c r="X31" s="624"/>
      <c r="Y31" s="625"/>
      <c r="Z31" s="626">
        <v>2.4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98.7</v>
      </c>
      <c r="BH31" s="655"/>
      <c r="BI31" s="655"/>
      <c r="BJ31" s="655"/>
      <c r="BK31" s="655"/>
      <c r="BL31" s="655"/>
      <c r="BM31" s="629">
        <v>93.2</v>
      </c>
      <c r="BN31" s="679"/>
      <c r="BO31" s="679"/>
      <c r="BP31" s="679"/>
      <c r="BQ31" s="680"/>
      <c r="BR31" s="678">
        <v>98.8</v>
      </c>
      <c r="BS31" s="655"/>
      <c r="BT31" s="655"/>
      <c r="BU31" s="655"/>
      <c r="BV31" s="655"/>
      <c r="BW31" s="655"/>
      <c r="BX31" s="629">
        <v>92.7</v>
      </c>
      <c r="BY31" s="679"/>
      <c r="BZ31" s="679"/>
      <c r="CA31" s="679"/>
      <c r="CB31" s="680"/>
      <c r="CD31" s="686"/>
      <c r="CE31" s="687"/>
      <c r="CF31" s="637" t="s">
        <v>294</v>
      </c>
      <c r="CG31" s="638"/>
      <c r="CH31" s="638"/>
      <c r="CI31" s="638"/>
      <c r="CJ31" s="638"/>
      <c r="CK31" s="638"/>
      <c r="CL31" s="638"/>
      <c r="CM31" s="638"/>
      <c r="CN31" s="638"/>
      <c r="CO31" s="638"/>
      <c r="CP31" s="638"/>
      <c r="CQ31" s="639"/>
      <c r="CR31" s="623">
        <v>165200</v>
      </c>
      <c r="CS31" s="655"/>
      <c r="CT31" s="655"/>
      <c r="CU31" s="655"/>
      <c r="CV31" s="655"/>
      <c r="CW31" s="655"/>
      <c r="CX31" s="655"/>
      <c r="CY31" s="656"/>
      <c r="CZ31" s="657">
        <v>0.8</v>
      </c>
      <c r="DA31" s="658"/>
      <c r="DB31" s="658"/>
      <c r="DC31" s="659"/>
      <c r="DD31" s="632">
        <v>165200</v>
      </c>
      <c r="DE31" s="655"/>
      <c r="DF31" s="655"/>
      <c r="DG31" s="655"/>
      <c r="DH31" s="655"/>
      <c r="DI31" s="655"/>
      <c r="DJ31" s="655"/>
      <c r="DK31" s="656"/>
      <c r="DL31" s="632">
        <v>165200</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374303</v>
      </c>
      <c r="S32" s="624"/>
      <c r="T32" s="624"/>
      <c r="U32" s="624"/>
      <c r="V32" s="624"/>
      <c r="W32" s="624"/>
      <c r="X32" s="624"/>
      <c r="Y32" s="625"/>
      <c r="Z32" s="626">
        <v>1.8</v>
      </c>
      <c r="AA32" s="626"/>
      <c r="AB32" s="626"/>
      <c r="AC32" s="626"/>
      <c r="AD32" s="627">
        <v>15573</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94.7</v>
      </c>
      <c r="BN32" s="691"/>
      <c r="BO32" s="691"/>
      <c r="BP32" s="691"/>
      <c r="BQ32" s="693"/>
      <c r="BR32" s="690">
        <v>98.9</v>
      </c>
      <c r="BS32" s="691"/>
      <c r="BT32" s="691"/>
      <c r="BU32" s="691"/>
      <c r="BV32" s="691"/>
      <c r="BW32" s="691"/>
      <c r="BX32" s="692">
        <v>94.4</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1691300</v>
      </c>
      <c r="S33" s="624"/>
      <c r="T33" s="624"/>
      <c r="U33" s="624"/>
      <c r="V33" s="624"/>
      <c r="W33" s="624"/>
      <c r="X33" s="624"/>
      <c r="Y33" s="625"/>
      <c r="Z33" s="626">
        <v>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8381877</v>
      </c>
      <c r="CS33" s="655"/>
      <c r="CT33" s="655"/>
      <c r="CU33" s="655"/>
      <c r="CV33" s="655"/>
      <c r="CW33" s="655"/>
      <c r="CX33" s="655"/>
      <c r="CY33" s="656"/>
      <c r="CZ33" s="657">
        <v>41.4</v>
      </c>
      <c r="DA33" s="658"/>
      <c r="DB33" s="658"/>
      <c r="DC33" s="659"/>
      <c r="DD33" s="632">
        <v>6765381</v>
      </c>
      <c r="DE33" s="655"/>
      <c r="DF33" s="655"/>
      <c r="DG33" s="655"/>
      <c r="DH33" s="655"/>
      <c r="DI33" s="655"/>
      <c r="DJ33" s="655"/>
      <c r="DK33" s="656"/>
      <c r="DL33" s="632">
        <v>5271779</v>
      </c>
      <c r="DM33" s="655"/>
      <c r="DN33" s="655"/>
      <c r="DO33" s="655"/>
      <c r="DP33" s="655"/>
      <c r="DQ33" s="655"/>
      <c r="DR33" s="655"/>
      <c r="DS33" s="655"/>
      <c r="DT33" s="655"/>
      <c r="DU33" s="655"/>
      <c r="DV33" s="656"/>
      <c r="DW33" s="628">
        <v>39.299999999999997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3920010</v>
      </c>
      <c r="CS34" s="624"/>
      <c r="CT34" s="624"/>
      <c r="CU34" s="624"/>
      <c r="CV34" s="624"/>
      <c r="CW34" s="624"/>
      <c r="CX34" s="624"/>
      <c r="CY34" s="625"/>
      <c r="CZ34" s="657">
        <v>19.399999999999999</v>
      </c>
      <c r="DA34" s="658"/>
      <c r="DB34" s="658"/>
      <c r="DC34" s="659"/>
      <c r="DD34" s="632">
        <v>3151854</v>
      </c>
      <c r="DE34" s="624"/>
      <c r="DF34" s="624"/>
      <c r="DG34" s="624"/>
      <c r="DH34" s="624"/>
      <c r="DI34" s="624"/>
      <c r="DJ34" s="624"/>
      <c r="DK34" s="625"/>
      <c r="DL34" s="632">
        <v>2556800</v>
      </c>
      <c r="DM34" s="624"/>
      <c r="DN34" s="624"/>
      <c r="DO34" s="624"/>
      <c r="DP34" s="624"/>
      <c r="DQ34" s="624"/>
      <c r="DR34" s="624"/>
      <c r="DS34" s="624"/>
      <c r="DT34" s="624"/>
      <c r="DU34" s="624"/>
      <c r="DV34" s="625"/>
      <c r="DW34" s="628">
        <v>19.100000000000001</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814800</v>
      </c>
      <c r="S35" s="624"/>
      <c r="T35" s="624"/>
      <c r="U35" s="624"/>
      <c r="V35" s="624"/>
      <c r="W35" s="624"/>
      <c r="X35" s="624"/>
      <c r="Y35" s="625"/>
      <c r="Z35" s="626">
        <v>3.8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2768421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25968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595502</v>
      </c>
      <c r="CS35" s="655"/>
      <c r="CT35" s="655"/>
      <c r="CU35" s="655"/>
      <c r="CV35" s="655"/>
      <c r="CW35" s="655"/>
      <c r="CX35" s="655"/>
      <c r="CY35" s="656"/>
      <c r="CZ35" s="657">
        <v>2.9</v>
      </c>
      <c r="DA35" s="658"/>
      <c r="DB35" s="658"/>
      <c r="DC35" s="659"/>
      <c r="DD35" s="632">
        <v>492231</v>
      </c>
      <c r="DE35" s="655"/>
      <c r="DF35" s="655"/>
      <c r="DG35" s="655"/>
      <c r="DH35" s="655"/>
      <c r="DI35" s="655"/>
      <c r="DJ35" s="655"/>
      <c r="DK35" s="656"/>
      <c r="DL35" s="632">
        <v>258318</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21266650</v>
      </c>
      <c r="S36" s="696"/>
      <c r="T36" s="696"/>
      <c r="U36" s="696"/>
      <c r="V36" s="696"/>
      <c r="W36" s="696"/>
      <c r="X36" s="696"/>
      <c r="Y36" s="697"/>
      <c r="Z36" s="698">
        <v>100</v>
      </c>
      <c r="AA36" s="698"/>
      <c r="AB36" s="698"/>
      <c r="AC36" s="698"/>
      <c r="AD36" s="699">
        <v>12583254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1042085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25968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1763898</v>
      </c>
      <c r="CS36" s="624"/>
      <c r="CT36" s="624"/>
      <c r="CU36" s="624"/>
      <c r="CV36" s="624"/>
      <c r="CW36" s="624"/>
      <c r="CX36" s="624"/>
      <c r="CY36" s="625"/>
      <c r="CZ36" s="657">
        <v>8.6999999999999993</v>
      </c>
      <c r="DA36" s="658"/>
      <c r="DB36" s="658"/>
      <c r="DC36" s="659"/>
      <c r="DD36" s="632">
        <v>1543224</v>
      </c>
      <c r="DE36" s="624"/>
      <c r="DF36" s="624"/>
      <c r="DG36" s="624"/>
      <c r="DH36" s="624"/>
      <c r="DI36" s="624"/>
      <c r="DJ36" s="624"/>
      <c r="DK36" s="625"/>
      <c r="DL36" s="632">
        <v>1012852</v>
      </c>
      <c r="DM36" s="624"/>
      <c r="DN36" s="624"/>
      <c r="DO36" s="624"/>
      <c r="DP36" s="624"/>
      <c r="DQ36" s="624"/>
      <c r="DR36" s="624"/>
      <c r="DS36" s="624"/>
      <c r="DT36" s="624"/>
      <c r="DU36" s="624"/>
      <c r="DV36" s="625"/>
      <c r="DW36" s="628">
        <v>7.6</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307724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6291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26724</v>
      </c>
      <c r="CS37" s="655"/>
      <c r="CT37" s="655"/>
      <c r="CU37" s="655"/>
      <c r="CV37" s="655"/>
      <c r="CW37" s="655"/>
      <c r="CX37" s="655"/>
      <c r="CY37" s="656"/>
      <c r="CZ37" s="657">
        <v>0.1</v>
      </c>
      <c r="DA37" s="658"/>
      <c r="DB37" s="658"/>
      <c r="DC37" s="659"/>
      <c r="DD37" s="632">
        <v>26724</v>
      </c>
      <c r="DE37" s="655"/>
      <c r="DF37" s="655"/>
      <c r="DG37" s="655"/>
      <c r="DH37" s="655"/>
      <c r="DI37" s="655"/>
      <c r="DJ37" s="655"/>
      <c r="DK37" s="656"/>
      <c r="DL37" s="632">
        <v>22726</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17366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10348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1672778</v>
      </c>
      <c r="CS38" s="624"/>
      <c r="CT38" s="624"/>
      <c r="CU38" s="624"/>
      <c r="CV38" s="624"/>
      <c r="CW38" s="624"/>
      <c r="CX38" s="624"/>
      <c r="CY38" s="625"/>
      <c r="CZ38" s="657">
        <v>8.3000000000000007</v>
      </c>
      <c r="DA38" s="658"/>
      <c r="DB38" s="658"/>
      <c r="DC38" s="659"/>
      <c r="DD38" s="632">
        <v>1443809</v>
      </c>
      <c r="DE38" s="624"/>
      <c r="DF38" s="624"/>
      <c r="DG38" s="624"/>
      <c r="DH38" s="624"/>
      <c r="DI38" s="624"/>
      <c r="DJ38" s="624"/>
      <c r="DK38" s="625"/>
      <c r="DL38" s="632">
        <v>1443809</v>
      </c>
      <c r="DM38" s="624"/>
      <c r="DN38" s="624"/>
      <c r="DO38" s="624"/>
      <c r="DP38" s="624"/>
      <c r="DQ38" s="624"/>
      <c r="DR38" s="624"/>
      <c r="DS38" s="624"/>
      <c r="DT38" s="624"/>
      <c r="DU38" s="624"/>
      <c r="DV38" s="625"/>
      <c r="DW38" s="628">
        <v>10.8</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107723</v>
      </c>
      <c r="CS39" s="655"/>
      <c r="CT39" s="655"/>
      <c r="CU39" s="655"/>
      <c r="CV39" s="655"/>
      <c r="CW39" s="655"/>
      <c r="CX39" s="655"/>
      <c r="CY39" s="656"/>
      <c r="CZ39" s="657">
        <v>0.5</v>
      </c>
      <c r="DA39" s="658"/>
      <c r="DB39" s="658"/>
      <c r="DC39" s="659"/>
      <c r="DD39" s="632">
        <v>94827</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298497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321966</v>
      </c>
      <c r="CS40" s="624"/>
      <c r="CT40" s="624"/>
      <c r="CU40" s="624"/>
      <c r="CV40" s="624"/>
      <c r="CW40" s="624"/>
      <c r="CX40" s="624"/>
      <c r="CY40" s="625"/>
      <c r="CZ40" s="657">
        <v>1.6</v>
      </c>
      <c r="DA40" s="658"/>
      <c r="DB40" s="658"/>
      <c r="DC40" s="659"/>
      <c r="DD40" s="632">
        <v>39436</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1102749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2385675</v>
      </c>
      <c r="CS42" s="624"/>
      <c r="CT42" s="624"/>
      <c r="CU42" s="624"/>
      <c r="CV42" s="624"/>
      <c r="CW42" s="624"/>
      <c r="CX42" s="624"/>
      <c r="CY42" s="625"/>
      <c r="CZ42" s="657">
        <v>11.8</v>
      </c>
      <c r="DA42" s="706"/>
      <c r="DB42" s="706"/>
      <c r="DC42" s="707"/>
      <c r="DD42" s="632">
        <v>846638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81219</v>
      </c>
      <c r="CS43" s="655"/>
      <c r="CT43" s="655"/>
      <c r="CU43" s="655"/>
      <c r="CV43" s="655"/>
      <c r="CW43" s="655"/>
      <c r="CX43" s="655"/>
      <c r="CY43" s="656"/>
      <c r="CZ43" s="657">
        <v>0.4</v>
      </c>
      <c r="DA43" s="658"/>
      <c r="DB43" s="658"/>
      <c r="DC43" s="659"/>
      <c r="DD43" s="632">
        <v>81219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2257525</v>
      </c>
      <c r="CS44" s="624"/>
      <c r="CT44" s="624"/>
      <c r="CU44" s="624"/>
      <c r="CV44" s="624"/>
      <c r="CW44" s="624"/>
      <c r="CX44" s="624"/>
      <c r="CY44" s="625"/>
      <c r="CZ44" s="657">
        <v>11.2</v>
      </c>
      <c r="DA44" s="706"/>
      <c r="DB44" s="706"/>
      <c r="DC44" s="707"/>
      <c r="DD44" s="632">
        <v>829110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378221</v>
      </c>
      <c r="CS45" s="655"/>
      <c r="CT45" s="655"/>
      <c r="CU45" s="655"/>
      <c r="CV45" s="655"/>
      <c r="CW45" s="655"/>
      <c r="CX45" s="655"/>
      <c r="CY45" s="656"/>
      <c r="CZ45" s="657">
        <v>1.9</v>
      </c>
      <c r="DA45" s="658"/>
      <c r="DB45" s="658"/>
      <c r="DC45" s="659"/>
      <c r="DD45" s="632">
        <v>48138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1877971</v>
      </c>
      <c r="CS46" s="624"/>
      <c r="CT46" s="624"/>
      <c r="CU46" s="624"/>
      <c r="CV46" s="624"/>
      <c r="CW46" s="624"/>
      <c r="CX46" s="624"/>
      <c r="CY46" s="625"/>
      <c r="CZ46" s="657">
        <v>9.3000000000000007</v>
      </c>
      <c r="DA46" s="706"/>
      <c r="DB46" s="706"/>
      <c r="DC46" s="707"/>
      <c r="DD46" s="632">
        <v>779639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128150</v>
      </c>
      <c r="CS47" s="655"/>
      <c r="CT47" s="655"/>
      <c r="CU47" s="655"/>
      <c r="CV47" s="655"/>
      <c r="CW47" s="655"/>
      <c r="CX47" s="655"/>
      <c r="CY47" s="656"/>
      <c r="CZ47" s="657">
        <v>0.6</v>
      </c>
      <c r="DA47" s="658"/>
      <c r="DB47" s="658"/>
      <c r="DC47" s="659"/>
      <c r="DD47" s="632">
        <v>17528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20237140</v>
      </c>
      <c r="CS49" s="691"/>
      <c r="CT49" s="691"/>
      <c r="CU49" s="691"/>
      <c r="CV49" s="691"/>
      <c r="CW49" s="691"/>
      <c r="CX49" s="691"/>
      <c r="CY49" s="718"/>
      <c r="CZ49" s="719">
        <v>100</v>
      </c>
      <c r="DA49" s="720"/>
      <c r="DB49" s="720"/>
      <c r="DC49" s="721"/>
      <c r="DD49" s="722">
        <v>14594362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21267</v>
      </c>
      <c r="R7" s="753"/>
      <c r="S7" s="753"/>
      <c r="T7" s="753"/>
      <c r="U7" s="753"/>
      <c r="V7" s="753">
        <v>20237</v>
      </c>
      <c r="W7" s="753"/>
      <c r="X7" s="753"/>
      <c r="Y7" s="753"/>
      <c r="Z7" s="753"/>
      <c r="AA7" s="753">
        <v>1030</v>
      </c>
      <c r="AB7" s="753"/>
      <c r="AC7" s="753"/>
      <c r="AD7" s="753"/>
      <c r="AE7" s="754"/>
      <c r="AF7" s="755">
        <v>968</v>
      </c>
      <c r="AG7" s="756"/>
      <c r="AH7" s="756"/>
      <c r="AI7" s="756"/>
      <c r="AJ7" s="757"/>
      <c r="AK7" s="792">
        <v>994</v>
      </c>
      <c r="AL7" s="793"/>
      <c r="AM7" s="793"/>
      <c r="AN7" s="793"/>
      <c r="AO7" s="793"/>
      <c r="AP7" s="793">
        <v>17015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562</v>
      </c>
      <c r="BT7" s="797"/>
      <c r="BU7" s="797"/>
      <c r="BV7" s="797"/>
      <c r="BW7" s="797"/>
      <c r="BX7" s="797"/>
      <c r="BY7" s="797"/>
      <c r="BZ7" s="797"/>
      <c r="CA7" s="797"/>
      <c r="CB7" s="797"/>
      <c r="CC7" s="797"/>
      <c r="CD7" s="797"/>
      <c r="CE7" s="797"/>
      <c r="CF7" s="797"/>
      <c r="CG7" s="798"/>
      <c r="CH7" s="789">
        <v>-5</v>
      </c>
      <c r="CI7" s="790"/>
      <c r="CJ7" s="790"/>
      <c r="CK7" s="790"/>
      <c r="CL7" s="791"/>
      <c r="CM7" s="789">
        <v>234</v>
      </c>
      <c r="CN7" s="790"/>
      <c r="CO7" s="790"/>
      <c r="CP7" s="790"/>
      <c r="CQ7" s="791"/>
      <c r="CR7" s="789">
        <v>30</v>
      </c>
      <c r="CS7" s="790"/>
      <c r="CT7" s="790"/>
      <c r="CU7" s="790"/>
      <c r="CV7" s="791"/>
      <c r="CW7" s="789">
        <v>24</v>
      </c>
      <c r="CX7" s="790"/>
      <c r="CY7" s="790"/>
      <c r="CZ7" s="790"/>
      <c r="DA7" s="791"/>
      <c r="DB7" s="789" t="s">
        <v>551</v>
      </c>
      <c r="DC7" s="790"/>
      <c r="DD7" s="790"/>
      <c r="DE7" s="790"/>
      <c r="DF7" s="791"/>
      <c r="DG7" s="789" t="s">
        <v>551</v>
      </c>
      <c r="DH7" s="790"/>
      <c r="DI7" s="790"/>
      <c r="DJ7" s="790"/>
      <c r="DK7" s="791"/>
      <c r="DL7" s="789" t="s">
        <v>551</v>
      </c>
      <c r="DM7" s="790"/>
      <c r="DN7" s="790"/>
      <c r="DO7" s="790"/>
      <c r="DP7" s="791"/>
      <c r="DQ7" s="789" t="s">
        <v>551</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564</v>
      </c>
      <c r="BS8" s="786" t="s">
        <v>563</v>
      </c>
      <c r="BT8" s="787"/>
      <c r="BU8" s="787"/>
      <c r="BV8" s="787"/>
      <c r="BW8" s="787"/>
      <c r="BX8" s="787"/>
      <c r="BY8" s="787"/>
      <c r="BZ8" s="787"/>
      <c r="CA8" s="787"/>
      <c r="CB8" s="787"/>
      <c r="CC8" s="787"/>
      <c r="CD8" s="787"/>
      <c r="CE8" s="787"/>
      <c r="CF8" s="787"/>
      <c r="CG8" s="788"/>
      <c r="CH8" s="799">
        <v>3</v>
      </c>
      <c r="CI8" s="800"/>
      <c r="CJ8" s="800"/>
      <c r="CK8" s="800"/>
      <c r="CL8" s="801"/>
      <c r="CM8" s="799">
        <v>400</v>
      </c>
      <c r="CN8" s="800"/>
      <c r="CO8" s="800"/>
      <c r="CP8" s="800"/>
      <c r="CQ8" s="801"/>
      <c r="CR8" s="799">
        <v>6</v>
      </c>
      <c r="CS8" s="800"/>
      <c r="CT8" s="800"/>
      <c r="CU8" s="800"/>
      <c r="CV8" s="801"/>
      <c r="CW8" s="799" t="s">
        <v>551</v>
      </c>
      <c r="CX8" s="800"/>
      <c r="CY8" s="800"/>
      <c r="CZ8" s="800"/>
      <c r="DA8" s="801"/>
      <c r="DB8" s="799">
        <v>233</v>
      </c>
      <c r="DC8" s="800"/>
      <c r="DD8" s="800"/>
      <c r="DE8" s="800"/>
      <c r="DF8" s="801"/>
      <c r="DG8" s="799" t="s">
        <v>551</v>
      </c>
      <c r="DH8" s="800"/>
      <c r="DI8" s="800"/>
      <c r="DJ8" s="800"/>
      <c r="DK8" s="801"/>
      <c r="DL8" s="799" t="s">
        <v>551</v>
      </c>
      <c r="DM8" s="800"/>
      <c r="DN8" s="800"/>
      <c r="DO8" s="800"/>
      <c r="DP8" s="801"/>
      <c r="DQ8" s="799">
        <v>61</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21267</v>
      </c>
      <c r="R23" s="812"/>
      <c r="S23" s="812"/>
      <c r="T23" s="812"/>
      <c r="U23" s="812"/>
      <c r="V23" s="812">
        <v>20237</v>
      </c>
      <c r="W23" s="812"/>
      <c r="X23" s="812"/>
      <c r="Y23" s="812"/>
      <c r="Z23" s="812"/>
      <c r="AA23" s="812">
        <v>1030</v>
      </c>
      <c r="AB23" s="812"/>
      <c r="AC23" s="812"/>
      <c r="AD23" s="812"/>
      <c r="AE23" s="813"/>
      <c r="AF23" s="814">
        <v>968</v>
      </c>
      <c r="AG23" s="812"/>
      <c r="AH23" s="812"/>
      <c r="AI23" s="812"/>
      <c r="AJ23" s="815"/>
      <c r="AK23" s="816"/>
      <c r="AL23" s="817"/>
      <c r="AM23" s="817"/>
      <c r="AN23" s="817"/>
      <c r="AO23" s="817"/>
      <c r="AP23" s="812">
        <v>17015</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5152</v>
      </c>
      <c r="R28" s="841"/>
      <c r="S28" s="841"/>
      <c r="T28" s="841"/>
      <c r="U28" s="841"/>
      <c r="V28" s="841">
        <v>5126</v>
      </c>
      <c r="W28" s="841"/>
      <c r="X28" s="841"/>
      <c r="Y28" s="841"/>
      <c r="Z28" s="841"/>
      <c r="AA28" s="841">
        <v>26</v>
      </c>
      <c r="AB28" s="841"/>
      <c r="AC28" s="841"/>
      <c r="AD28" s="841"/>
      <c r="AE28" s="842"/>
      <c r="AF28" s="843">
        <v>26</v>
      </c>
      <c r="AG28" s="841"/>
      <c r="AH28" s="841"/>
      <c r="AI28" s="841"/>
      <c r="AJ28" s="844"/>
      <c r="AK28" s="845">
        <v>298</v>
      </c>
      <c r="AL28" s="836"/>
      <c r="AM28" s="836"/>
      <c r="AN28" s="836"/>
      <c r="AO28" s="836"/>
      <c r="AP28" s="836" t="s">
        <v>490</v>
      </c>
      <c r="AQ28" s="836"/>
      <c r="AR28" s="836"/>
      <c r="AS28" s="836"/>
      <c r="AT28" s="836"/>
      <c r="AU28" s="836" t="s">
        <v>490</v>
      </c>
      <c r="AV28" s="836"/>
      <c r="AW28" s="836"/>
      <c r="AX28" s="836"/>
      <c r="AY28" s="836"/>
      <c r="AZ28" s="837" t="s">
        <v>490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886</v>
      </c>
      <c r="R29" s="777"/>
      <c r="S29" s="777"/>
      <c r="T29" s="777"/>
      <c r="U29" s="777"/>
      <c r="V29" s="777">
        <v>884</v>
      </c>
      <c r="W29" s="777"/>
      <c r="X29" s="777"/>
      <c r="Y29" s="777"/>
      <c r="Z29" s="777"/>
      <c r="AA29" s="777">
        <v>3</v>
      </c>
      <c r="AB29" s="777"/>
      <c r="AC29" s="777"/>
      <c r="AD29" s="777"/>
      <c r="AE29" s="778"/>
      <c r="AF29" s="779">
        <v>3</v>
      </c>
      <c r="AG29" s="780"/>
      <c r="AH29" s="780"/>
      <c r="AI29" s="780"/>
      <c r="AJ29" s="781"/>
      <c r="AK29" s="848">
        <v>516</v>
      </c>
      <c r="AL29" s="849"/>
      <c r="AM29" s="849"/>
      <c r="AN29" s="849"/>
      <c r="AO29" s="849"/>
      <c r="AP29" s="849" t="s">
        <v>490</v>
      </c>
      <c r="AQ29" s="849"/>
      <c r="AR29" s="849"/>
      <c r="AS29" s="849"/>
      <c r="AT29" s="849"/>
      <c r="AU29" s="849" t="s">
        <v>490</v>
      </c>
      <c r="AV29" s="849"/>
      <c r="AW29" s="849"/>
      <c r="AX29" s="849"/>
      <c r="AY29" s="849"/>
      <c r="AZ29" s="850" t="s">
        <v>490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1244</v>
      </c>
      <c r="R30" s="777"/>
      <c r="S30" s="777"/>
      <c r="T30" s="777"/>
      <c r="U30" s="777"/>
      <c r="V30" s="777">
        <v>1140</v>
      </c>
      <c r="W30" s="777"/>
      <c r="X30" s="777"/>
      <c r="Y30" s="777"/>
      <c r="Z30" s="777"/>
      <c r="AA30" s="777">
        <v>103</v>
      </c>
      <c r="AB30" s="777"/>
      <c r="AC30" s="777"/>
      <c r="AD30" s="777"/>
      <c r="AE30" s="778"/>
      <c r="AF30" s="779">
        <v>803</v>
      </c>
      <c r="AG30" s="780"/>
      <c r="AH30" s="780"/>
      <c r="AI30" s="780"/>
      <c r="AJ30" s="781"/>
      <c r="AK30" s="848">
        <v>17</v>
      </c>
      <c r="AL30" s="849"/>
      <c r="AM30" s="849"/>
      <c r="AN30" s="849"/>
      <c r="AO30" s="849"/>
      <c r="AP30" s="849">
        <v>1949</v>
      </c>
      <c r="AQ30" s="849"/>
      <c r="AR30" s="849"/>
      <c r="AS30" s="849"/>
      <c r="AT30" s="849"/>
      <c r="AU30" s="849">
        <v>10</v>
      </c>
      <c r="AV30" s="849"/>
      <c r="AW30" s="849"/>
      <c r="AX30" s="849"/>
      <c r="AY30" s="849"/>
      <c r="AZ30" s="850" t="s">
        <v>551</v>
      </c>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75</v>
      </c>
      <c r="R31" s="777"/>
      <c r="S31" s="777"/>
      <c r="T31" s="777"/>
      <c r="U31" s="777"/>
      <c r="V31" s="777">
        <v>55</v>
      </c>
      <c r="W31" s="777"/>
      <c r="X31" s="777"/>
      <c r="Y31" s="777"/>
      <c r="Z31" s="777"/>
      <c r="AA31" s="777">
        <v>20</v>
      </c>
      <c r="AB31" s="777"/>
      <c r="AC31" s="777"/>
      <c r="AD31" s="777"/>
      <c r="AE31" s="778"/>
      <c r="AF31" s="779">
        <v>173</v>
      </c>
      <c r="AG31" s="780"/>
      <c r="AH31" s="780"/>
      <c r="AI31" s="780"/>
      <c r="AJ31" s="781"/>
      <c r="AK31" s="848" t="s">
        <v>565</v>
      </c>
      <c r="AL31" s="849"/>
      <c r="AM31" s="849"/>
      <c r="AN31" s="849"/>
      <c r="AO31" s="849"/>
      <c r="AP31" s="849">
        <v>276</v>
      </c>
      <c r="AQ31" s="849"/>
      <c r="AR31" s="849"/>
      <c r="AS31" s="849"/>
      <c r="AT31" s="849"/>
      <c r="AU31" s="849" t="s">
        <v>490</v>
      </c>
      <c r="AV31" s="849"/>
      <c r="AW31" s="849"/>
      <c r="AX31" s="849"/>
      <c r="AY31" s="849"/>
      <c r="AZ31" s="850" t="s">
        <v>551</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1552</v>
      </c>
      <c r="R32" s="777"/>
      <c r="S32" s="777"/>
      <c r="T32" s="777"/>
      <c r="U32" s="777"/>
      <c r="V32" s="777">
        <v>1796</v>
      </c>
      <c r="W32" s="777"/>
      <c r="X32" s="777"/>
      <c r="Y32" s="777"/>
      <c r="Z32" s="777"/>
      <c r="AA32" s="777">
        <v>-243</v>
      </c>
      <c r="AB32" s="777"/>
      <c r="AC32" s="777"/>
      <c r="AD32" s="777"/>
      <c r="AE32" s="778"/>
      <c r="AF32" s="779">
        <v>342</v>
      </c>
      <c r="AG32" s="780"/>
      <c r="AH32" s="780"/>
      <c r="AI32" s="780"/>
      <c r="AJ32" s="781"/>
      <c r="AK32" s="848">
        <v>308</v>
      </c>
      <c r="AL32" s="849"/>
      <c r="AM32" s="849"/>
      <c r="AN32" s="849"/>
      <c r="AO32" s="849"/>
      <c r="AP32" s="849">
        <v>268</v>
      </c>
      <c r="AQ32" s="849"/>
      <c r="AR32" s="849"/>
      <c r="AS32" s="849"/>
      <c r="AT32" s="849"/>
      <c r="AU32" s="849">
        <v>191</v>
      </c>
      <c r="AV32" s="849"/>
      <c r="AW32" s="849"/>
      <c r="AX32" s="849"/>
      <c r="AY32" s="849"/>
      <c r="AZ32" s="850" t="s">
        <v>551</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923</v>
      </c>
      <c r="R33" s="777"/>
      <c r="S33" s="777"/>
      <c r="T33" s="777"/>
      <c r="U33" s="777"/>
      <c r="V33" s="777">
        <v>901</v>
      </c>
      <c r="W33" s="777"/>
      <c r="X33" s="777"/>
      <c r="Y33" s="777"/>
      <c r="Z33" s="777"/>
      <c r="AA33" s="777">
        <v>22</v>
      </c>
      <c r="AB33" s="777"/>
      <c r="AC33" s="777"/>
      <c r="AD33" s="777"/>
      <c r="AE33" s="778"/>
      <c r="AF33" s="779">
        <v>450</v>
      </c>
      <c r="AG33" s="780"/>
      <c r="AH33" s="780"/>
      <c r="AI33" s="780"/>
      <c r="AJ33" s="781"/>
      <c r="AK33" s="848">
        <v>748</v>
      </c>
      <c r="AL33" s="849"/>
      <c r="AM33" s="849"/>
      <c r="AN33" s="849"/>
      <c r="AO33" s="849"/>
      <c r="AP33" s="849">
        <v>8128</v>
      </c>
      <c r="AQ33" s="849"/>
      <c r="AR33" s="849"/>
      <c r="AS33" s="849"/>
      <c r="AT33" s="849"/>
      <c r="AU33" s="849">
        <v>6884</v>
      </c>
      <c r="AV33" s="849"/>
      <c r="AW33" s="849"/>
      <c r="AX33" s="849"/>
      <c r="AY33" s="849"/>
      <c r="AZ33" s="850" t="s">
        <v>551</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482</v>
      </c>
      <c r="R34" s="777"/>
      <c r="S34" s="777"/>
      <c r="T34" s="777"/>
      <c r="U34" s="777"/>
      <c r="V34" s="777">
        <v>460</v>
      </c>
      <c r="W34" s="777"/>
      <c r="X34" s="777"/>
      <c r="Y34" s="777"/>
      <c r="Z34" s="777"/>
      <c r="AA34" s="777">
        <v>22</v>
      </c>
      <c r="AB34" s="777"/>
      <c r="AC34" s="777"/>
      <c r="AD34" s="777"/>
      <c r="AE34" s="778"/>
      <c r="AF34" s="779">
        <v>22</v>
      </c>
      <c r="AG34" s="780"/>
      <c r="AH34" s="780"/>
      <c r="AI34" s="780"/>
      <c r="AJ34" s="781"/>
      <c r="AK34" s="848">
        <v>294</v>
      </c>
      <c r="AL34" s="849"/>
      <c r="AM34" s="849"/>
      <c r="AN34" s="849"/>
      <c r="AO34" s="849"/>
      <c r="AP34" s="849">
        <v>3190</v>
      </c>
      <c r="AQ34" s="849"/>
      <c r="AR34" s="849"/>
      <c r="AS34" s="849"/>
      <c r="AT34" s="849"/>
      <c r="AU34" s="849">
        <v>3190</v>
      </c>
      <c r="AV34" s="849"/>
      <c r="AW34" s="849"/>
      <c r="AX34" s="849"/>
      <c r="AY34" s="849"/>
      <c r="AZ34" s="850" t="s">
        <v>551</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1819</v>
      </c>
      <c r="AG63" s="860"/>
      <c r="AH63" s="860"/>
      <c r="AI63" s="860"/>
      <c r="AJ63" s="861"/>
      <c r="AK63" s="862"/>
      <c r="AL63" s="857"/>
      <c r="AM63" s="857"/>
      <c r="AN63" s="857"/>
      <c r="AO63" s="857"/>
      <c r="AP63" s="860">
        <v>13811</v>
      </c>
      <c r="AQ63" s="860"/>
      <c r="AR63" s="860"/>
      <c r="AS63" s="860"/>
      <c r="AT63" s="860"/>
      <c r="AU63" s="860">
        <v>10275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548</v>
      </c>
      <c r="C68" s="888"/>
      <c r="D68" s="888"/>
      <c r="E68" s="888"/>
      <c r="F68" s="888"/>
      <c r="G68" s="888"/>
      <c r="H68" s="888"/>
      <c r="I68" s="888"/>
      <c r="J68" s="888"/>
      <c r="K68" s="888"/>
      <c r="L68" s="888"/>
      <c r="M68" s="888"/>
      <c r="N68" s="888"/>
      <c r="O68" s="888"/>
      <c r="P68" s="889"/>
      <c r="Q68" s="890">
        <v>400</v>
      </c>
      <c r="R68" s="884"/>
      <c r="S68" s="884"/>
      <c r="T68" s="884"/>
      <c r="U68" s="884"/>
      <c r="V68" s="884">
        <v>386</v>
      </c>
      <c r="W68" s="884"/>
      <c r="X68" s="884"/>
      <c r="Y68" s="884"/>
      <c r="Z68" s="884"/>
      <c r="AA68" s="884">
        <v>13</v>
      </c>
      <c r="AB68" s="884"/>
      <c r="AC68" s="884"/>
      <c r="AD68" s="884"/>
      <c r="AE68" s="884"/>
      <c r="AF68" s="884">
        <v>13</v>
      </c>
      <c r="AG68" s="884"/>
      <c r="AH68" s="884"/>
      <c r="AI68" s="884"/>
      <c r="AJ68" s="884"/>
      <c r="AK68" s="884">
        <v>84</v>
      </c>
      <c r="AL68" s="884"/>
      <c r="AM68" s="884"/>
      <c r="AN68" s="884"/>
      <c r="AO68" s="884"/>
      <c r="AP68" s="884" t="s">
        <v>549</v>
      </c>
      <c r="AQ68" s="884"/>
      <c r="AR68" s="884"/>
      <c r="AS68" s="884"/>
      <c r="AT68" s="884"/>
      <c r="AU68" s="884" t="s">
        <v>549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550</v>
      </c>
      <c r="C69" s="892"/>
      <c r="D69" s="892"/>
      <c r="E69" s="892"/>
      <c r="F69" s="892"/>
      <c r="G69" s="892"/>
      <c r="H69" s="892"/>
      <c r="I69" s="892"/>
      <c r="J69" s="892"/>
      <c r="K69" s="892"/>
      <c r="L69" s="892"/>
      <c r="M69" s="892"/>
      <c r="N69" s="892"/>
      <c r="O69" s="892"/>
      <c r="P69" s="893"/>
      <c r="Q69" s="894">
        <v>63</v>
      </c>
      <c r="R69" s="849"/>
      <c r="S69" s="849"/>
      <c r="T69" s="849"/>
      <c r="U69" s="849"/>
      <c r="V69" s="849">
        <v>62</v>
      </c>
      <c r="W69" s="849"/>
      <c r="X69" s="849"/>
      <c r="Y69" s="849"/>
      <c r="Z69" s="849"/>
      <c r="AA69" s="849">
        <v>1</v>
      </c>
      <c r="AB69" s="849"/>
      <c r="AC69" s="849"/>
      <c r="AD69" s="849"/>
      <c r="AE69" s="849"/>
      <c r="AF69" s="849">
        <v>1</v>
      </c>
      <c r="AG69" s="849"/>
      <c r="AH69" s="849"/>
      <c r="AI69" s="849"/>
      <c r="AJ69" s="849"/>
      <c r="AK69" s="849" t="s">
        <v>551</v>
      </c>
      <c r="AL69" s="849"/>
      <c r="AM69" s="849"/>
      <c r="AN69" s="849"/>
      <c r="AO69" s="849"/>
      <c r="AP69" s="849" t="s">
        <v>551</v>
      </c>
      <c r="AQ69" s="849"/>
      <c r="AR69" s="849"/>
      <c r="AS69" s="849"/>
      <c r="AT69" s="849"/>
      <c r="AU69" s="849" t="s">
        <v>551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552</v>
      </c>
      <c r="C70" s="892"/>
      <c r="D70" s="892"/>
      <c r="E70" s="892"/>
      <c r="F70" s="892"/>
      <c r="G70" s="892"/>
      <c r="H70" s="892"/>
      <c r="I70" s="892"/>
      <c r="J70" s="892"/>
      <c r="K70" s="892"/>
      <c r="L70" s="892"/>
      <c r="M70" s="892"/>
      <c r="N70" s="892"/>
      <c r="O70" s="892"/>
      <c r="P70" s="893"/>
      <c r="Q70" s="894">
        <v>49</v>
      </c>
      <c r="R70" s="849"/>
      <c r="S70" s="849"/>
      <c r="T70" s="849"/>
      <c r="U70" s="849"/>
      <c r="V70" s="849">
        <v>48</v>
      </c>
      <c r="W70" s="849"/>
      <c r="X70" s="849"/>
      <c r="Y70" s="849"/>
      <c r="Z70" s="849"/>
      <c r="AA70" s="849">
        <v>1</v>
      </c>
      <c r="AB70" s="849"/>
      <c r="AC70" s="849"/>
      <c r="AD70" s="849"/>
      <c r="AE70" s="849"/>
      <c r="AF70" s="849">
        <v>1</v>
      </c>
      <c r="AG70" s="849"/>
      <c r="AH70" s="849"/>
      <c r="AI70" s="849"/>
      <c r="AJ70" s="849"/>
      <c r="AK70" s="849" t="s">
        <v>551</v>
      </c>
      <c r="AL70" s="849"/>
      <c r="AM70" s="849"/>
      <c r="AN70" s="849"/>
      <c r="AO70" s="849"/>
      <c r="AP70" s="849" t="s">
        <v>551</v>
      </c>
      <c r="AQ70" s="849"/>
      <c r="AR70" s="849"/>
      <c r="AS70" s="849"/>
      <c r="AT70" s="849"/>
      <c r="AU70" s="849" t="s">
        <v>551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553</v>
      </c>
      <c r="C71" s="892"/>
      <c r="D71" s="892"/>
      <c r="E71" s="892"/>
      <c r="F71" s="892"/>
      <c r="G71" s="892"/>
      <c r="H71" s="892"/>
      <c r="I71" s="892"/>
      <c r="J71" s="892"/>
      <c r="K71" s="892"/>
      <c r="L71" s="892"/>
      <c r="M71" s="892"/>
      <c r="N71" s="892"/>
      <c r="O71" s="892"/>
      <c r="P71" s="893"/>
      <c r="Q71" s="894">
        <v>8</v>
      </c>
      <c r="R71" s="849"/>
      <c r="S71" s="849"/>
      <c r="T71" s="849"/>
      <c r="U71" s="849"/>
      <c r="V71" s="849">
        <v>6</v>
      </c>
      <c r="W71" s="849"/>
      <c r="X71" s="849"/>
      <c r="Y71" s="849"/>
      <c r="Z71" s="849"/>
      <c r="AA71" s="849">
        <v>1</v>
      </c>
      <c r="AB71" s="849"/>
      <c r="AC71" s="849"/>
      <c r="AD71" s="849"/>
      <c r="AE71" s="849"/>
      <c r="AF71" s="849">
        <v>1</v>
      </c>
      <c r="AG71" s="849"/>
      <c r="AH71" s="849"/>
      <c r="AI71" s="849"/>
      <c r="AJ71" s="849"/>
      <c r="AK71" s="849" t="s">
        <v>551</v>
      </c>
      <c r="AL71" s="849"/>
      <c r="AM71" s="849"/>
      <c r="AN71" s="849"/>
      <c r="AO71" s="849"/>
      <c r="AP71" s="849" t="s">
        <v>551</v>
      </c>
      <c r="AQ71" s="849"/>
      <c r="AR71" s="849"/>
      <c r="AS71" s="849"/>
      <c r="AT71" s="849"/>
      <c r="AU71" s="849" t="s">
        <v>551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554</v>
      </c>
      <c r="C72" s="892"/>
      <c r="D72" s="892"/>
      <c r="E72" s="892"/>
      <c r="F72" s="892"/>
      <c r="G72" s="892"/>
      <c r="H72" s="892"/>
      <c r="I72" s="892"/>
      <c r="J72" s="892"/>
      <c r="K72" s="892"/>
      <c r="L72" s="892"/>
      <c r="M72" s="892"/>
      <c r="N72" s="892"/>
      <c r="O72" s="892"/>
      <c r="P72" s="893"/>
      <c r="Q72" s="894">
        <v>6256</v>
      </c>
      <c r="R72" s="849"/>
      <c r="S72" s="849"/>
      <c r="T72" s="849"/>
      <c r="U72" s="849"/>
      <c r="V72" s="849">
        <v>5232</v>
      </c>
      <c r="W72" s="849"/>
      <c r="X72" s="849"/>
      <c r="Y72" s="849"/>
      <c r="Z72" s="849"/>
      <c r="AA72" s="849">
        <v>1024</v>
      </c>
      <c r="AB72" s="849"/>
      <c r="AC72" s="849"/>
      <c r="AD72" s="849"/>
      <c r="AE72" s="849"/>
      <c r="AF72" s="849">
        <v>1024</v>
      </c>
      <c r="AG72" s="849"/>
      <c r="AH72" s="849"/>
      <c r="AI72" s="849"/>
      <c r="AJ72" s="849"/>
      <c r="AK72" s="849">
        <v>16</v>
      </c>
      <c r="AL72" s="849"/>
      <c r="AM72" s="849"/>
      <c r="AN72" s="849"/>
      <c r="AO72" s="849"/>
      <c r="AP72" s="849" t="s">
        <v>551</v>
      </c>
      <c r="AQ72" s="849"/>
      <c r="AR72" s="849"/>
      <c r="AS72" s="849"/>
      <c r="AT72" s="849"/>
      <c r="AU72" s="849" t="s">
        <v>551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555</v>
      </c>
      <c r="C73" s="892"/>
      <c r="D73" s="892"/>
      <c r="E73" s="892"/>
      <c r="F73" s="892"/>
      <c r="G73" s="892"/>
      <c r="H73" s="892"/>
      <c r="I73" s="892"/>
      <c r="J73" s="892"/>
      <c r="K73" s="892"/>
      <c r="L73" s="892"/>
      <c r="M73" s="892"/>
      <c r="N73" s="892"/>
      <c r="O73" s="892"/>
      <c r="P73" s="893"/>
      <c r="Q73" s="894">
        <v>124</v>
      </c>
      <c r="R73" s="849"/>
      <c r="S73" s="849"/>
      <c r="T73" s="849"/>
      <c r="U73" s="849"/>
      <c r="V73" s="849">
        <v>117</v>
      </c>
      <c r="W73" s="849"/>
      <c r="X73" s="849"/>
      <c r="Y73" s="849"/>
      <c r="Z73" s="849"/>
      <c r="AA73" s="849">
        <v>8</v>
      </c>
      <c r="AB73" s="849"/>
      <c r="AC73" s="849"/>
      <c r="AD73" s="849"/>
      <c r="AE73" s="849"/>
      <c r="AF73" s="849">
        <v>8</v>
      </c>
      <c r="AG73" s="849"/>
      <c r="AH73" s="849"/>
      <c r="AI73" s="849"/>
      <c r="AJ73" s="849"/>
      <c r="AK73" s="849" t="s">
        <v>551</v>
      </c>
      <c r="AL73" s="849"/>
      <c r="AM73" s="849"/>
      <c r="AN73" s="849"/>
      <c r="AO73" s="849"/>
      <c r="AP73" s="849">
        <v>1794</v>
      </c>
      <c r="AQ73" s="849"/>
      <c r="AR73" s="849"/>
      <c r="AS73" s="849"/>
      <c r="AT73" s="849"/>
      <c r="AU73" s="849">
        <v>81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556</v>
      </c>
      <c r="C74" s="892"/>
      <c r="D74" s="892"/>
      <c r="E74" s="892"/>
      <c r="F74" s="892"/>
      <c r="G74" s="892"/>
      <c r="H74" s="892"/>
      <c r="I74" s="892"/>
      <c r="J74" s="892"/>
      <c r="K74" s="892"/>
      <c r="L74" s="892"/>
      <c r="M74" s="892"/>
      <c r="N74" s="892"/>
      <c r="O74" s="892"/>
      <c r="P74" s="893"/>
      <c r="Q74" s="894">
        <v>4</v>
      </c>
      <c r="R74" s="849"/>
      <c r="S74" s="849"/>
      <c r="T74" s="849"/>
      <c r="U74" s="849"/>
      <c r="V74" s="849">
        <v>2</v>
      </c>
      <c r="W74" s="849"/>
      <c r="X74" s="849"/>
      <c r="Y74" s="849"/>
      <c r="Z74" s="849"/>
      <c r="AA74" s="849">
        <v>2</v>
      </c>
      <c r="AB74" s="849"/>
      <c r="AC74" s="849"/>
      <c r="AD74" s="849"/>
      <c r="AE74" s="849"/>
      <c r="AF74" s="849">
        <v>2</v>
      </c>
      <c r="AG74" s="849"/>
      <c r="AH74" s="849"/>
      <c r="AI74" s="849"/>
      <c r="AJ74" s="849"/>
      <c r="AK74" s="849">
        <v>0</v>
      </c>
      <c r="AL74" s="849"/>
      <c r="AM74" s="849"/>
      <c r="AN74" s="849"/>
      <c r="AO74" s="849"/>
      <c r="AP74" s="849" t="s">
        <v>551</v>
      </c>
      <c r="AQ74" s="849"/>
      <c r="AR74" s="849"/>
      <c r="AS74" s="849"/>
      <c r="AT74" s="849"/>
      <c r="AU74" s="849" t="s">
        <v>551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557</v>
      </c>
      <c r="C75" s="892"/>
      <c r="D75" s="892"/>
      <c r="E75" s="892"/>
      <c r="F75" s="892"/>
      <c r="G75" s="892"/>
      <c r="H75" s="892"/>
      <c r="I75" s="892"/>
      <c r="J75" s="892"/>
      <c r="K75" s="892"/>
      <c r="L75" s="892"/>
      <c r="M75" s="892"/>
      <c r="N75" s="892"/>
      <c r="O75" s="892"/>
      <c r="P75" s="893"/>
      <c r="Q75" s="897">
        <v>125</v>
      </c>
      <c r="R75" s="898"/>
      <c r="S75" s="898"/>
      <c r="T75" s="898"/>
      <c r="U75" s="848"/>
      <c r="V75" s="899">
        <v>125</v>
      </c>
      <c r="W75" s="898"/>
      <c r="X75" s="898"/>
      <c r="Y75" s="898"/>
      <c r="Z75" s="848"/>
      <c r="AA75" s="899">
        <v>0</v>
      </c>
      <c r="AB75" s="898"/>
      <c r="AC75" s="898"/>
      <c r="AD75" s="898"/>
      <c r="AE75" s="848"/>
      <c r="AF75" s="899">
        <v>0</v>
      </c>
      <c r="AG75" s="898"/>
      <c r="AH75" s="898"/>
      <c r="AI75" s="898"/>
      <c r="AJ75" s="848"/>
      <c r="AK75" s="849" t="s">
        <v>551</v>
      </c>
      <c r="AL75" s="849"/>
      <c r="AM75" s="849"/>
      <c r="AN75" s="849"/>
      <c r="AO75" s="849"/>
      <c r="AP75" s="849" t="s">
        <v>551</v>
      </c>
      <c r="AQ75" s="849"/>
      <c r="AR75" s="849"/>
      <c r="AS75" s="849"/>
      <c r="AT75" s="849"/>
      <c r="AU75" s="849" t="s">
        <v>551</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558</v>
      </c>
      <c r="C76" s="892"/>
      <c r="D76" s="892"/>
      <c r="E76" s="892"/>
      <c r="F76" s="892"/>
      <c r="G76" s="892"/>
      <c r="H76" s="892"/>
      <c r="I76" s="892"/>
      <c r="J76" s="892"/>
      <c r="K76" s="892"/>
      <c r="L76" s="892"/>
      <c r="M76" s="892"/>
      <c r="N76" s="892"/>
      <c r="O76" s="892"/>
      <c r="P76" s="893"/>
      <c r="Q76" s="897">
        <v>16683</v>
      </c>
      <c r="R76" s="898"/>
      <c r="S76" s="898"/>
      <c r="T76" s="898"/>
      <c r="U76" s="848"/>
      <c r="V76" s="899">
        <v>16103</v>
      </c>
      <c r="W76" s="898"/>
      <c r="X76" s="898"/>
      <c r="Y76" s="898"/>
      <c r="Z76" s="848"/>
      <c r="AA76" s="899">
        <v>580</v>
      </c>
      <c r="AB76" s="898"/>
      <c r="AC76" s="898"/>
      <c r="AD76" s="898"/>
      <c r="AE76" s="848"/>
      <c r="AF76" s="899">
        <v>580</v>
      </c>
      <c r="AG76" s="898"/>
      <c r="AH76" s="898"/>
      <c r="AI76" s="898"/>
      <c r="AJ76" s="848"/>
      <c r="AK76" s="849">
        <v>27</v>
      </c>
      <c r="AL76" s="849"/>
      <c r="AM76" s="849"/>
      <c r="AN76" s="849"/>
      <c r="AO76" s="849"/>
      <c r="AP76" s="849" t="s">
        <v>551</v>
      </c>
      <c r="AQ76" s="849"/>
      <c r="AR76" s="849"/>
      <c r="AS76" s="849"/>
      <c r="AT76" s="849"/>
      <c r="AU76" s="849" t="s">
        <v>551</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559</v>
      </c>
      <c r="C77" s="892"/>
      <c r="D77" s="892"/>
      <c r="E77" s="892"/>
      <c r="F77" s="892"/>
      <c r="G77" s="892"/>
      <c r="H77" s="892"/>
      <c r="I77" s="892"/>
      <c r="J77" s="892"/>
      <c r="K77" s="892"/>
      <c r="L77" s="892"/>
      <c r="M77" s="892"/>
      <c r="N77" s="892"/>
      <c r="O77" s="892"/>
      <c r="P77" s="893"/>
      <c r="Q77" s="897">
        <v>401</v>
      </c>
      <c r="R77" s="898"/>
      <c r="S77" s="898"/>
      <c r="T77" s="898"/>
      <c r="U77" s="848"/>
      <c r="V77" s="899">
        <v>390</v>
      </c>
      <c r="W77" s="898"/>
      <c r="X77" s="898"/>
      <c r="Y77" s="898"/>
      <c r="Z77" s="848"/>
      <c r="AA77" s="899">
        <v>12</v>
      </c>
      <c r="AB77" s="898"/>
      <c r="AC77" s="898"/>
      <c r="AD77" s="898"/>
      <c r="AE77" s="848"/>
      <c r="AF77" s="899">
        <v>469</v>
      </c>
      <c r="AG77" s="898"/>
      <c r="AH77" s="898"/>
      <c r="AI77" s="898"/>
      <c r="AJ77" s="848"/>
      <c r="AK77" s="849" t="s">
        <v>551</v>
      </c>
      <c r="AL77" s="849"/>
      <c r="AM77" s="849"/>
      <c r="AN77" s="849"/>
      <c r="AO77" s="849"/>
      <c r="AP77" s="849" t="s">
        <v>551</v>
      </c>
      <c r="AQ77" s="849"/>
      <c r="AR77" s="849"/>
      <c r="AS77" s="849"/>
      <c r="AT77" s="849"/>
      <c r="AU77" s="849" t="s">
        <v>551</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568</v>
      </c>
      <c r="C78" s="892"/>
      <c r="D78" s="892"/>
      <c r="E78" s="892"/>
      <c r="F78" s="892"/>
      <c r="G78" s="892"/>
      <c r="H78" s="892"/>
      <c r="I78" s="892"/>
      <c r="J78" s="892"/>
      <c r="K78" s="892"/>
      <c r="L78" s="892"/>
      <c r="M78" s="892"/>
      <c r="N78" s="892"/>
      <c r="O78" s="892"/>
      <c r="P78" s="893"/>
      <c r="Q78" s="897">
        <v>237</v>
      </c>
      <c r="R78" s="898"/>
      <c r="S78" s="898"/>
      <c r="T78" s="898"/>
      <c r="U78" s="848"/>
      <c r="V78" s="899">
        <v>151</v>
      </c>
      <c r="W78" s="898"/>
      <c r="X78" s="898"/>
      <c r="Y78" s="898"/>
      <c r="Z78" s="848"/>
      <c r="AA78" s="899">
        <v>87</v>
      </c>
      <c r="AB78" s="898"/>
      <c r="AC78" s="898"/>
      <c r="AD78" s="898"/>
      <c r="AE78" s="848"/>
      <c r="AF78" s="899">
        <v>87</v>
      </c>
      <c r="AG78" s="898"/>
      <c r="AH78" s="898"/>
      <c r="AI78" s="898"/>
      <c r="AJ78" s="848"/>
      <c r="AK78" s="849" t="s">
        <v>549</v>
      </c>
      <c r="AL78" s="849"/>
      <c r="AM78" s="849"/>
      <c r="AN78" s="849"/>
      <c r="AO78" s="849"/>
      <c r="AP78" s="849" t="s">
        <v>549</v>
      </c>
      <c r="AQ78" s="849"/>
      <c r="AR78" s="849"/>
      <c r="AS78" s="849"/>
      <c r="AT78" s="849"/>
      <c r="AU78" s="849" t="s">
        <v>549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569</v>
      </c>
      <c r="C79" s="892"/>
      <c r="D79" s="892"/>
      <c r="E79" s="892"/>
      <c r="F79" s="892"/>
      <c r="G79" s="892"/>
      <c r="H79" s="892"/>
      <c r="I79" s="892"/>
      <c r="J79" s="892"/>
      <c r="K79" s="892"/>
      <c r="L79" s="892"/>
      <c r="M79" s="892"/>
      <c r="N79" s="892"/>
      <c r="O79" s="892"/>
      <c r="P79" s="893"/>
      <c r="Q79" s="897">
        <v>74</v>
      </c>
      <c r="R79" s="898"/>
      <c r="S79" s="898"/>
      <c r="T79" s="898"/>
      <c r="U79" s="848"/>
      <c r="V79" s="899">
        <v>37</v>
      </c>
      <c r="W79" s="898"/>
      <c r="X79" s="898"/>
      <c r="Y79" s="898"/>
      <c r="Z79" s="848"/>
      <c r="AA79" s="899">
        <v>37</v>
      </c>
      <c r="AB79" s="898"/>
      <c r="AC79" s="898"/>
      <c r="AD79" s="898"/>
      <c r="AE79" s="848"/>
      <c r="AF79" s="899">
        <v>37</v>
      </c>
      <c r="AG79" s="898"/>
      <c r="AH79" s="898"/>
      <c r="AI79" s="898"/>
      <c r="AJ79" s="848"/>
      <c r="AK79" s="849" t="s">
        <v>549</v>
      </c>
      <c r="AL79" s="849"/>
      <c r="AM79" s="849"/>
      <c r="AN79" s="849"/>
      <c r="AO79" s="849"/>
      <c r="AP79" s="849" t="s">
        <v>549</v>
      </c>
      <c r="AQ79" s="849"/>
      <c r="AR79" s="849"/>
      <c r="AS79" s="849"/>
      <c r="AT79" s="849"/>
      <c r="AU79" s="849" t="s">
        <v>549</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560</v>
      </c>
      <c r="C80" s="892"/>
      <c r="D80" s="892"/>
      <c r="E80" s="892"/>
      <c r="F80" s="892"/>
      <c r="G80" s="892"/>
      <c r="H80" s="892"/>
      <c r="I80" s="892"/>
      <c r="J80" s="892"/>
      <c r="K80" s="892"/>
      <c r="L80" s="892"/>
      <c r="M80" s="892"/>
      <c r="N80" s="892"/>
      <c r="O80" s="892"/>
      <c r="P80" s="893"/>
      <c r="Q80" s="897">
        <v>179</v>
      </c>
      <c r="R80" s="898"/>
      <c r="S80" s="898"/>
      <c r="T80" s="898"/>
      <c r="U80" s="848"/>
      <c r="V80" s="899">
        <v>176</v>
      </c>
      <c r="W80" s="898"/>
      <c r="X80" s="898"/>
      <c r="Y80" s="898"/>
      <c r="Z80" s="848"/>
      <c r="AA80" s="899">
        <v>3</v>
      </c>
      <c r="AB80" s="898"/>
      <c r="AC80" s="898"/>
      <c r="AD80" s="898"/>
      <c r="AE80" s="848"/>
      <c r="AF80" s="899">
        <v>3</v>
      </c>
      <c r="AG80" s="898"/>
      <c r="AH80" s="898"/>
      <c r="AI80" s="898"/>
      <c r="AJ80" s="848"/>
      <c r="AK80" s="849" t="s">
        <v>549</v>
      </c>
      <c r="AL80" s="849"/>
      <c r="AM80" s="849"/>
      <c r="AN80" s="849"/>
      <c r="AO80" s="849"/>
      <c r="AP80" s="899" t="s">
        <v>549</v>
      </c>
      <c r="AQ80" s="898"/>
      <c r="AR80" s="898"/>
      <c r="AS80" s="898"/>
      <c r="AT80" s="848"/>
      <c r="AU80" s="899" t="s">
        <v>549</v>
      </c>
      <c r="AV80" s="898"/>
      <c r="AW80" s="898"/>
      <c r="AX80" s="898"/>
      <c r="AY80" s="848"/>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561</v>
      </c>
      <c r="C81" s="892"/>
      <c r="D81" s="892"/>
      <c r="E81" s="892"/>
      <c r="F81" s="892"/>
      <c r="G81" s="892"/>
      <c r="H81" s="892"/>
      <c r="I81" s="892"/>
      <c r="J81" s="892"/>
      <c r="K81" s="892"/>
      <c r="L81" s="892"/>
      <c r="M81" s="892"/>
      <c r="N81" s="892"/>
      <c r="O81" s="892"/>
      <c r="P81" s="893"/>
      <c r="Q81" s="897">
        <v>206788</v>
      </c>
      <c r="R81" s="898"/>
      <c r="S81" s="898"/>
      <c r="T81" s="898"/>
      <c r="U81" s="848"/>
      <c r="V81" s="899">
        <v>199254</v>
      </c>
      <c r="W81" s="898"/>
      <c r="X81" s="898"/>
      <c r="Y81" s="898"/>
      <c r="Z81" s="848"/>
      <c r="AA81" s="899">
        <v>7534</v>
      </c>
      <c r="AB81" s="898"/>
      <c r="AC81" s="898"/>
      <c r="AD81" s="898"/>
      <c r="AE81" s="848"/>
      <c r="AF81" s="899">
        <v>7534</v>
      </c>
      <c r="AG81" s="898"/>
      <c r="AH81" s="898"/>
      <c r="AI81" s="898"/>
      <c r="AJ81" s="848"/>
      <c r="AK81" s="899">
        <v>168</v>
      </c>
      <c r="AL81" s="898"/>
      <c r="AM81" s="898"/>
      <c r="AN81" s="898"/>
      <c r="AO81" s="848"/>
      <c r="AP81" s="899" t="s">
        <v>549</v>
      </c>
      <c r="AQ81" s="898"/>
      <c r="AR81" s="898"/>
      <c r="AS81" s="898"/>
      <c r="AT81" s="848"/>
      <c r="AU81" s="899" t="s">
        <v>549</v>
      </c>
      <c r="AV81" s="898"/>
      <c r="AW81" s="898"/>
      <c r="AX81" s="898"/>
      <c r="AY81" s="848"/>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9760</v>
      </c>
      <c r="AG88" s="860"/>
      <c r="AH88" s="860"/>
      <c r="AI88" s="860"/>
      <c r="AJ88" s="860"/>
      <c r="AK88" s="857"/>
      <c r="AL88" s="857"/>
      <c r="AM88" s="857"/>
      <c r="AN88" s="857"/>
      <c r="AO88" s="857"/>
      <c r="AP88" s="860">
        <v>1794</v>
      </c>
      <c r="AQ88" s="860"/>
      <c r="AR88" s="860"/>
      <c r="AS88" s="860"/>
      <c r="AT88" s="860"/>
      <c r="AU88" s="860">
        <v>81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36</v>
      </c>
      <c r="CS102" s="868"/>
      <c r="CT102" s="868"/>
      <c r="CU102" s="868"/>
      <c r="CV102" s="911"/>
      <c r="CW102" s="910">
        <v>24</v>
      </c>
      <c r="CX102" s="868"/>
      <c r="CY102" s="868"/>
      <c r="CZ102" s="868"/>
      <c r="DA102" s="911"/>
      <c r="DB102" s="910">
        <v>233</v>
      </c>
      <c r="DC102" s="868"/>
      <c r="DD102" s="868"/>
      <c r="DE102" s="868"/>
      <c r="DF102" s="911"/>
      <c r="DG102" s="910" t="s">
        <v>567</v>
      </c>
      <c r="DH102" s="868"/>
      <c r="DI102" s="868"/>
      <c r="DJ102" s="868"/>
      <c r="DK102" s="911"/>
      <c r="DL102" s="910" t="s">
        <v>566</v>
      </c>
      <c r="DM102" s="868"/>
      <c r="DN102" s="868"/>
      <c r="DO102" s="868"/>
      <c r="DP102" s="911"/>
      <c r="DQ102" s="910">
        <v>61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284</v>
      </c>
      <c r="AG109" s="913"/>
      <c r="AH109" s="913"/>
      <c r="AI109" s="913"/>
      <c r="AJ109" s="914"/>
      <c r="AK109" s="912" t="s">
        <v>283</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284</v>
      </c>
      <c r="BW109" s="913"/>
      <c r="BX109" s="913"/>
      <c r="BY109" s="913"/>
      <c r="BZ109" s="914"/>
      <c r="CA109" s="912" t="s">
        <v>283</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284</v>
      </c>
      <c r="DM109" s="913"/>
      <c r="DN109" s="913"/>
      <c r="DO109" s="913"/>
      <c r="DP109" s="914"/>
      <c r="DQ109" s="912" t="s">
        <v>283</v>
      </c>
      <c r="DR109" s="913"/>
      <c r="DS109" s="913"/>
      <c r="DT109" s="913"/>
      <c r="DU109" s="914"/>
      <c r="DV109" s="912" t="s">
        <v>406</v>
      </c>
      <c r="DW109" s="913"/>
      <c r="DX109" s="913"/>
      <c r="DY109" s="913"/>
      <c r="DZ109" s="915"/>
    </row>
    <row r="110" spans="1:131" s="197" customFormat="1" ht="26.25" customHeight="1" x14ac:dyDescent="0.15">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2737589</v>
      </c>
      <c r="AB110" s="920"/>
      <c r="AC110" s="920"/>
      <c r="AD110" s="920"/>
      <c r="AE110" s="921"/>
      <c r="AF110" s="922">
        <v>2398195</v>
      </c>
      <c r="AG110" s="920"/>
      <c r="AH110" s="920"/>
      <c r="AI110" s="920"/>
      <c r="AJ110" s="921"/>
      <c r="AK110" s="922">
        <v>2216122</v>
      </c>
      <c r="AL110" s="920"/>
      <c r="AM110" s="920"/>
      <c r="AN110" s="920"/>
      <c r="AO110" s="921"/>
      <c r="AP110" s="923">
        <v>20.399999999999999</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17629384</v>
      </c>
      <c r="BR110" s="957"/>
      <c r="BS110" s="957"/>
      <c r="BT110" s="957"/>
      <c r="BU110" s="957"/>
      <c r="BV110" s="957">
        <v>17374905</v>
      </c>
      <c r="BW110" s="957"/>
      <c r="BX110" s="957"/>
      <c r="BY110" s="957"/>
      <c r="BZ110" s="957"/>
      <c r="CA110" s="957">
        <v>17015283</v>
      </c>
      <c r="CB110" s="957"/>
      <c r="CC110" s="957"/>
      <c r="CD110" s="957"/>
      <c r="CE110" s="957"/>
      <c r="CF110" s="971">
        <v>156.6</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414</v>
      </c>
      <c r="AB111" s="964"/>
      <c r="AC111" s="964"/>
      <c r="AD111" s="964"/>
      <c r="AE111" s="965"/>
      <c r="AF111" s="966" t="s">
        <v>414</v>
      </c>
      <c r="AG111" s="964"/>
      <c r="AH111" s="964"/>
      <c r="AI111" s="964"/>
      <c r="AJ111" s="965"/>
      <c r="AK111" s="966" t="s">
        <v>414</v>
      </c>
      <c r="AL111" s="964"/>
      <c r="AM111" s="964"/>
      <c r="AN111" s="964"/>
      <c r="AO111" s="965"/>
      <c r="AP111" s="967" t="s">
        <v>414</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v>1840</v>
      </c>
      <c r="BR111" s="950"/>
      <c r="BS111" s="950"/>
      <c r="BT111" s="950"/>
      <c r="BU111" s="950"/>
      <c r="BV111" s="950">
        <v>871</v>
      </c>
      <c r="BW111" s="950"/>
      <c r="BX111" s="950"/>
      <c r="BY111" s="950"/>
      <c r="BZ111" s="950"/>
      <c r="CA111" s="950" t="s">
        <v>412</v>
      </c>
      <c r="CB111" s="950"/>
      <c r="CC111" s="950"/>
      <c r="CD111" s="950"/>
      <c r="CE111" s="950"/>
      <c r="CF111" s="944" t="s">
        <v>412</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9658395</v>
      </c>
      <c r="BR112" s="950"/>
      <c r="BS112" s="950"/>
      <c r="BT112" s="950"/>
      <c r="BU112" s="950"/>
      <c r="BV112" s="950">
        <v>9776329</v>
      </c>
      <c r="BW112" s="950"/>
      <c r="BX112" s="950"/>
      <c r="BY112" s="950"/>
      <c r="BZ112" s="950"/>
      <c r="CA112" s="950">
        <v>10275768</v>
      </c>
      <c r="CB112" s="950"/>
      <c r="CC112" s="950"/>
      <c r="CD112" s="950"/>
      <c r="CE112" s="950"/>
      <c r="CF112" s="944">
        <v>94.5</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1840</v>
      </c>
      <c r="DH112" s="950"/>
      <c r="DI112" s="950"/>
      <c r="DJ112" s="950"/>
      <c r="DK112" s="950"/>
      <c r="DL112" s="950">
        <v>871</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589862</v>
      </c>
      <c r="AB113" s="964"/>
      <c r="AC113" s="964"/>
      <c r="AD113" s="964"/>
      <c r="AE113" s="965"/>
      <c r="AF113" s="966">
        <v>610430</v>
      </c>
      <c r="AG113" s="964"/>
      <c r="AH113" s="964"/>
      <c r="AI113" s="964"/>
      <c r="AJ113" s="965"/>
      <c r="AK113" s="966">
        <v>714630</v>
      </c>
      <c r="AL113" s="964"/>
      <c r="AM113" s="964"/>
      <c r="AN113" s="964"/>
      <c r="AO113" s="965"/>
      <c r="AP113" s="967">
        <v>6.6</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44900</v>
      </c>
      <c r="BR113" s="950"/>
      <c r="BS113" s="950"/>
      <c r="BT113" s="950"/>
      <c r="BU113" s="950"/>
      <c r="BV113" s="950">
        <v>85445</v>
      </c>
      <c r="BW113" s="950"/>
      <c r="BX113" s="950"/>
      <c r="BY113" s="950"/>
      <c r="BZ113" s="950"/>
      <c r="CA113" s="950">
        <v>80536</v>
      </c>
      <c r="CB113" s="950"/>
      <c r="CC113" s="950"/>
      <c r="CD113" s="950"/>
      <c r="CE113" s="950"/>
      <c r="CF113" s="944">
        <v>0.7</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3400327</v>
      </c>
      <c r="BR114" s="950"/>
      <c r="BS114" s="950"/>
      <c r="BT114" s="950"/>
      <c r="BU114" s="950"/>
      <c r="BV114" s="950">
        <v>3092796</v>
      </c>
      <c r="BW114" s="950"/>
      <c r="BX114" s="950"/>
      <c r="BY114" s="950"/>
      <c r="BZ114" s="950"/>
      <c r="CA114" s="950">
        <v>2915106</v>
      </c>
      <c r="CB114" s="950"/>
      <c r="CC114" s="950"/>
      <c r="CD114" s="950"/>
      <c r="CE114" s="950"/>
      <c r="CF114" s="944">
        <v>26.8</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969</v>
      </c>
      <c r="AB115" s="964"/>
      <c r="AC115" s="964"/>
      <c r="AD115" s="964"/>
      <c r="AE115" s="965"/>
      <c r="AF115" s="966">
        <v>969</v>
      </c>
      <c r="AG115" s="964"/>
      <c r="AH115" s="964"/>
      <c r="AI115" s="964"/>
      <c r="AJ115" s="965"/>
      <c r="AK115" s="966">
        <v>871</v>
      </c>
      <c r="AL115" s="964"/>
      <c r="AM115" s="964"/>
      <c r="AN115" s="964"/>
      <c r="AO115" s="965"/>
      <c r="AP115" s="967">
        <v>0</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v>326657</v>
      </c>
      <c r="BR115" s="950"/>
      <c r="BS115" s="950"/>
      <c r="BT115" s="950"/>
      <c r="BU115" s="950"/>
      <c r="BV115" s="950">
        <v>86396</v>
      </c>
      <c r="BW115" s="950"/>
      <c r="BX115" s="950"/>
      <c r="BY115" s="950"/>
      <c r="BZ115" s="950"/>
      <c r="CA115" s="950">
        <v>60555</v>
      </c>
      <c r="CB115" s="950"/>
      <c r="CC115" s="950"/>
      <c r="CD115" s="950"/>
      <c r="CE115" s="950"/>
      <c r="CF115" s="944">
        <v>0.6</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3328420</v>
      </c>
      <c r="AB117" s="996"/>
      <c r="AC117" s="996"/>
      <c r="AD117" s="996"/>
      <c r="AE117" s="997"/>
      <c r="AF117" s="995">
        <v>3009594</v>
      </c>
      <c r="AG117" s="996"/>
      <c r="AH117" s="996"/>
      <c r="AI117" s="996"/>
      <c r="AJ117" s="997"/>
      <c r="AK117" s="995">
        <v>2931623</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284</v>
      </c>
      <c r="AG118" s="913"/>
      <c r="AH118" s="913"/>
      <c r="AI118" s="913"/>
      <c r="AJ118" s="914"/>
      <c r="AK118" s="912" t="s">
        <v>283</v>
      </c>
      <c r="AL118" s="913"/>
      <c r="AM118" s="913"/>
      <c r="AN118" s="913"/>
      <c r="AO118" s="914"/>
      <c r="AP118" s="1020" t="s">
        <v>406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436</v>
      </c>
      <c r="BP118" s="1024"/>
      <c r="BQ118" s="1015">
        <v>31061503</v>
      </c>
      <c r="BR118" s="1016"/>
      <c r="BS118" s="1016"/>
      <c r="BT118" s="1016"/>
      <c r="BU118" s="1016"/>
      <c r="BV118" s="1016">
        <v>30416742</v>
      </c>
      <c r="BW118" s="1016"/>
      <c r="BX118" s="1016"/>
      <c r="BY118" s="1016"/>
      <c r="BZ118" s="1016"/>
      <c r="CA118" s="1016">
        <v>30347248</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8271468</v>
      </c>
      <c r="BR119" s="957"/>
      <c r="BS119" s="957"/>
      <c r="BT119" s="957"/>
      <c r="BU119" s="957"/>
      <c r="BV119" s="957">
        <v>8299383</v>
      </c>
      <c r="BW119" s="957"/>
      <c r="BX119" s="957"/>
      <c r="BY119" s="957"/>
      <c r="BZ119" s="957"/>
      <c r="CA119" s="957">
        <v>7874839</v>
      </c>
      <c r="CB119" s="957"/>
      <c r="CC119" s="957"/>
      <c r="CD119" s="957"/>
      <c r="CE119" s="957"/>
      <c r="CF119" s="971">
        <v>72.5</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5145309</v>
      </c>
      <c r="BR120" s="950"/>
      <c r="BS120" s="950"/>
      <c r="BT120" s="950"/>
      <c r="BU120" s="950"/>
      <c r="BV120" s="950">
        <v>4934094</v>
      </c>
      <c r="BW120" s="950"/>
      <c r="BX120" s="950"/>
      <c r="BY120" s="950"/>
      <c r="BZ120" s="950"/>
      <c r="CA120" s="950">
        <v>5795582</v>
      </c>
      <c r="CB120" s="950"/>
      <c r="CC120" s="950"/>
      <c r="CD120" s="950"/>
      <c r="CE120" s="950"/>
      <c r="CF120" s="944">
        <v>53.3</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t="s">
        <v>108</v>
      </c>
      <c r="DH120" s="957"/>
      <c r="DI120" s="957"/>
      <c r="DJ120" s="957"/>
      <c r="DK120" s="957"/>
      <c r="DL120" s="957" t="s">
        <v>108</v>
      </c>
      <c r="DM120" s="957"/>
      <c r="DN120" s="957"/>
      <c r="DO120" s="957"/>
      <c r="DP120" s="957"/>
      <c r="DQ120" s="957">
        <v>6884193</v>
      </c>
      <c r="DR120" s="957"/>
      <c r="DS120" s="957"/>
      <c r="DT120" s="957"/>
      <c r="DU120" s="957"/>
      <c r="DV120" s="958">
        <v>63.3</v>
      </c>
      <c r="DW120" s="958"/>
      <c r="DX120" s="958"/>
      <c r="DY120" s="958"/>
      <c r="DZ120" s="959"/>
    </row>
    <row r="121" spans="1:130" s="197" customFormat="1" ht="26.25" customHeight="1" x14ac:dyDescent="0.15">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969</v>
      </c>
      <c r="AB121" s="989"/>
      <c r="AC121" s="989"/>
      <c r="AD121" s="989"/>
      <c r="AE121" s="990"/>
      <c r="AF121" s="991">
        <v>969</v>
      </c>
      <c r="AG121" s="989"/>
      <c r="AH121" s="989"/>
      <c r="AI121" s="989"/>
      <c r="AJ121" s="990"/>
      <c r="AK121" s="991">
        <v>871</v>
      </c>
      <c r="AL121" s="989"/>
      <c r="AM121" s="989"/>
      <c r="AN121" s="989"/>
      <c r="AO121" s="990"/>
      <c r="AP121" s="992">
        <v>0</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20546335</v>
      </c>
      <c r="BR121" s="1016"/>
      <c r="BS121" s="1016"/>
      <c r="BT121" s="1016"/>
      <c r="BU121" s="1016"/>
      <c r="BV121" s="1016">
        <v>20457787</v>
      </c>
      <c r="BW121" s="1016"/>
      <c r="BX121" s="1016"/>
      <c r="BY121" s="1016"/>
      <c r="BZ121" s="1016"/>
      <c r="CA121" s="1016">
        <v>20302313</v>
      </c>
      <c r="CB121" s="1016"/>
      <c r="CC121" s="1016"/>
      <c r="CD121" s="1016"/>
      <c r="CE121" s="1016"/>
      <c r="CF121" s="1054">
        <v>186.8</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3203551</v>
      </c>
      <c r="DH121" s="950"/>
      <c r="DI121" s="950"/>
      <c r="DJ121" s="950"/>
      <c r="DK121" s="950"/>
      <c r="DL121" s="950">
        <v>3293935</v>
      </c>
      <c r="DM121" s="950"/>
      <c r="DN121" s="950"/>
      <c r="DO121" s="950"/>
      <c r="DP121" s="950"/>
      <c r="DQ121" s="950">
        <v>3190495</v>
      </c>
      <c r="DR121" s="950"/>
      <c r="DS121" s="950"/>
      <c r="DT121" s="950"/>
      <c r="DU121" s="950"/>
      <c r="DV121" s="951">
        <v>29.4</v>
      </c>
      <c r="DW121" s="951"/>
      <c r="DX121" s="951"/>
      <c r="DY121" s="951"/>
      <c r="DZ121" s="952"/>
    </row>
    <row r="122" spans="1:130" s="197" customFormat="1" ht="26.25" customHeight="1" x14ac:dyDescent="0.15">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447</v>
      </c>
      <c r="BP122" s="1024"/>
      <c r="BQ122" s="1064">
        <v>33963112</v>
      </c>
      <c r="BR122" s="1065"/>
      <c r="BS122" s="1065"/>
      <c r="BT122" s="1065"/>
      <c r="BU122" s="1065"/>
      <c r="BV122" s="1065">
        <v>33691264</v>
      </c>
      <c r="BW122" s="1065"/>
      <c r="BX122" s="1065"/>
      <c r="BY122" s="1065"/>
      <c r="BZ122" s="1065"/>
      <c r="CA122" s="1065">
        <v>33972734</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273624</v>
      </c>
      <c r="DH122" s="950"/>
      <c r="DI122" s="950"/>
      <c r="DJ122" s="950"/>
      <c r="DK122" s="950"/>
      <c r="DL122" s="950">
        <v>233837</v>
      </c>
      <c r="DM122" s="950"/>
      <c r="DN122" s="950"/>
      <c r="DO122" s="950"/>
      <c r="DP122" s="950"/>
      <c r="DQ122" s="950">
        <v>191333</v>
      </c>
      <c r="DR122" s="950"/>
      <c r="DS122" s="950"/>
      <c r="DT122" s="950"/>
      <c r="DU122" s="950"/>
      <c r="DV122" s="951">
        <v>1.8</v>
      </c>
      <c r="DW122" s="951"/>
      <c r="DX122" s="951"/>
      <c r="DY122" s="951"/>
      <c r="DZ122" s="952"/>
    </row>
    <row r="123" spans="1:130" s="197" customFormat="1" ht="26.25" customHeight="1" thickBot="1" x14ac:dyDescent="0.2">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v>4613</v>
      </c>
      <c r="DH123" s="989"/>
      <c r="DI123" s="989"/>
      <c r="DJ123" s="989"/>
      <c r="DK123" s="990"/>
      <c r="DL123" s="991">
        <v>8514</v>
      </c>
      <c r="DM123" s="989"/>
      <c r="DN123" s="989"/>
      <c r="DO123" s="989"/>
      <c r="DP123" s="990"/>
      <c r="DQ123" s="991">
        <v>9747</v>
      </c>
      <c r="DR123" s="989"/>
      <c r="DS123" s="989"/>
      <c r="DT123" s="989"/>
      <c r="DU123" s="990"/>
      <c r="DV123" s="992">
        <v>0.1</v>
      </c>
      <c r="DW123" s="993"/>
      <c r="DX123" s="993"/>
      <c r="DY123" s="993"/>
      <c r="DZ123" s="994"/>
    </row>
    <row r="124" spans="1:130" s="197" customFormat="1" ht="26.25" customHeight="1" x14ac:dyDescent="0.15">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6176607</v>
      </c>
      <c r="DH124" s="1028"/>
      <c r="DI124" s="1028"/>
      <c r="DJ124" s="1028"/>
      <c r="DK124" s="1029"/>
      <c r="DL124" s="1030">
        <v>6240043</v>
      </c>
      <c r="DM124" s="1028"/>
      <c r="DN124" s="1028"/>
      <c r="DO124" s="1028"/>
      <c r="DP124" s="1029"/>
      <c r="DQ124" s="1030" t="s">
        <v>451</v>
      </c>
      <c r="DR124" s="1028"/>
      <c r="DS124" s="1028"/>
      <c r="DT124" s="1028"/>
      <c r="DU124" s="1029"/>
      <c r="DV124" s="1031" t="s">
        <v>451</v>
      </c>
      <c r="DW124" s="1032"/>
      <c r="DX124" s="1032"/>
      <c r="DY124" s="1032"/>
      <c r="DZ124" s="1033"/>
    </row>
    <row r="125" spans="1:130" s="197" customFormat="1" ht="26.25" customHeight="1" thickBot="1" x14ac:dyDescent="0.2">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x14ac:dyDescent="0.15">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v>326657</v>
      </c>
      <c r="DH126" s="950"/>
      <c r="DI126" s="950"/>
      <c r="DJ126" s="950"/>
      <c r="DK126" s="950"/>
      <c r="DL126" s="950">
        <v>86396</v>
      </c>
      <c r="DM126" s="950"/>
      <c r="DN126" s="950"/>
      <c r="DO126" s="950"/>
      <c r="DP126" s="950"/>
      <c r="DQ126" s="950">
        <v>60555</v>
      </c>
      <c r="DR126" s="950"/>
      <c r="DS126" s="950"/>
      <c r="DT126" s="950"/>
      <c r="DU126" s="950"/>
      <c r="DV126" s="951">
        <v>0.6</v>
      </c>
      <c r="DW126" s="951"/>
      <c r="DX126" s="951"/>
      <c r="DY126" s="951"/>
      <c r="DZ126" s="952"/>
    </row>
    <row r="127" spans="1:130" s="197" customFormat="1" ht="26.25" customHeight="1" thickBot="1" x14ac:dyDescent="0.2">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451</v>
      </c>
      <c r="AB127" s="989"/>
      <c r="AC127" s="989"/>
      <c r="AD127" s="989"/>
      <c r="AE127" s="990"/>
      <c r="AF127" s="991" t="s">
        <v>451</v>
      </c>
      <c r="AG127" s="989"/>
      <c r="AH127" s="989"/>
      <c r="AI127" s="989"/>
      <c r="AJ127" s="990"/>
      <c r="AK127" s="991" t="s">
        <v>451</v>
      </c>
      <c r="AL127" s="989"/>
      <c r="AM127" s="989"/>
      <c r="AN127" s="989"/>
      <c r="AO127" s="990"/>
      <c r="AP127" s="992" t="s">
        <v>451</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12.97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x14ac:dyDescent="0.15">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761770</v>
      </c>
      <c r="AB128" s="1120"/>
      <c r="AC128" s="1120"/>
      <c r="AD128" s="1120"/>
      <c r="AE128" s="1121"/>
      <c r="AF128" s="1122">
        <v>767258</v>
      </c>
      <c r="AG128" s="1120"/>
      <c r="AH128" s="1120"/>
      <c r="AI128" s="1120"/>
      <c r="AJ128" s="1121"/>
      <c r="AK128" s="1122">
        <v>748784</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17.97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13274787</v>
      </c>
      <c r="AB129" s="989"/>
      <c r="AC129" s="989"/>
      <c r="AD129" s="989"/>
      <c r="AE129" s="990"/>
      <c r="AF129" s="991">
        <v>12916274</v>
      </c>
      <c r="AG129" s="989"/>
      <c r="AH129" s="989"/>
      <c r="AI129" s="989"/>
      <c r="AJ129" s="990"/>
      <c r="AK129" s="991">
        <v>12835300</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2.4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2130815</v>
      </c>
      <c r="AB130" s="989"/>
      <c r="AC130" s="989"/>
      <c r="AD130" s="989"/>
      <c r="AE130" s="990"/>
      <c r="AF130" s="991">
        <v>2092189</v>
      </c>
      <c r="AG130" s="989"/>
      <c r="AH130" s="989"/>
      <c r="AI130" s="989"/>
      <c r="AJ130" s="990"/>
      <c r="AK130" s="991">
        <v>1967023</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t="s">
        <v>473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11143972</v>
      </c>
      <c r="AB131" s="1028"/>
      <c r="AC131" s="1028"/>
      <c r="AD131" s="1028"/>
      <c r="AE131" s="1029"/>
      <c r="AF131" s="1030">
        <v>10824085</v>
      </c>
      <c r="AG131" s="1028"/>
      <c r="AH131" s="1028"/>
      <c r="AI131" s="1028"/>
      <c r="AJ131" s="1029"/>
      <c r="AK131" s="1030">
        <v>10868277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3.9109484480000001</v>
      </c>
      <c r="AB132" s="1134"/>
      <c r="AC132" s="1134"/>
      <c r="AD132" s="1134"/>
      <c r="AE132" s="1135"/>
      <c r="AF132" s="1136">
        <v>1.3871565130000001</v>
      </c>
      <c r="AG132" s="1134"/>
      <c r="AH132" s="1134"/>
      <c r="AI132" s="1134"/>
      <c r="AJ132" s="1135"/>
      <c r="AK132" s="1136">
        <v>1.9857425420000001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4.3</v>
      </c>
      <c r="AB133" s="1141"/>
      <c r="AC133" s="1141"/>
      <c r="AD133" s="1141"/>
      <c r="AE133" s="1142"/>
      <c r="AF133" s="1140">
        <v>3.2</v>
      </c>
      <c r="AG133" s="1141"/>
      <c r="AH133" s="1141"/>
      <c r="AI133" s="1141"/>
      <c r="AJ133" s="1142"/>
      <c r="AK133" s="1140">
        <v>2.4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50" zoomScaleNormal="50"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50" zoomScaleNormal="50"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47" t="s">
        <v>480</v>
      </c>
      <c r="L7" s="254"/>
      <c r="M7" s="255" t="s">
        <v>481</v>
      </c>
      <c r="N7" s="256"/>
    </row>
    <row r="8" spans="1:16" x14ac:dyDescent="0.15">
      <c r="A8" s="248"/>
      <c r="B8" s="244"/>
      <c r="C8" s="244"/>
      <c r="D8" s="244"/>
      <c r="E8" s="244"/>
      <c r="F8" s="244"/>
      <c r="G8" s="257"/>
      <c r="H8" s="258"/>
      <c r="I8" s="258"/>
      <c r="J8" s="259"/>
      <c r="K8" s="1148"/>
      <c r="L8" s="260" t="s">
        <v>482</v>
      </c>
      <c r="M8" s="261" t="s">
        <v>483</v>
      </c>
      <c r="N8" s="262" t="s">
        <v>484</v>
      </c>
    </row>
    <row r="9" spans="1:16" x14ac:dyDescent="0.15">
      <c r="A9" s="248"/>
      <c r="B9" s="244"/>
      <c r="C9" s="244"/>
      <c r="D9" s="244"/>
      <c r="E9" s="244"/>
      <c r="F9" s="244"/>
      <c r="G9" s="1149" t="s">
        <v>485</v>
      </c>
      <c r="H9" s="1150"/>
      <c r="I9" s="1150"/>
      <c r="J9" s="1151"/>
      <c r="K9" s="263">
        <v>3842338</v>
      </c>
      <c r="L9" s="264">
        <v>77149</v>
      </c>
      <c r="M9" s="265">
        <v>68904</v>
      </c>
      <c r="N9" s="266">
        <v>12</v>
      </c>
    </row>
    <row r="10" spans="1:16" x14ac:dyDescent="0.15">
      <c r="A10" s="248"/>
      <c r="B10" s="244"/>
      <c r="C10" s="244"/>
      <c r="D10" s="244"/>
      <c r="E10" s="244"/>
      <c r="F10" s="244"/>
      <c r="G10" s="1149" t="s">
        <v>486</v>
      </c>
      <c r="H10" s="1150"/>
      <c r="I10" s="1150"/>
      <c r="J10" s="1151"/>
      <c r="K10" s="267">
        <v>620916</v>
      </c>
      <c r="L10" s="268">
        <v>12467</v>
      </c>
      <c r="M10" s="269">
        <v>6789</v>
      </c>
      <c r="N10" s="270">
        <v>83.6</v>
      </c>
    </row>
    <row r="11" spans="1:16" ht="13.5" customHeight="1" x14ac:dyDescent="0.15">
      <c r="A11" s="248"/>
      <c r="B11" s="244"/>
      <c r="C11" s="244"/>
      <c r="D11" s="244"/>
      <c r="E11" s="244"/>
      <c r="F11" s="244"/>
      <c r="G11" s="1149" t="s">
        <v>487</v>
      </c>
      <c r="H11" s="1150"/>
      <c r="I11" s="1150"/>
      <c r="J11" s="1151"/>
      <c r="K11" s="267">
        <v>1170</v>
      </c>
      <c r="L11" s="268">
        <v>23</v>
      </c>
      <c r="M11" s="269">
        <v>7890</v>
      </c>
      <c r="N11" s="270">
        <v>-99.7</v>
      </c>
    </row>
    <row r="12" spans="1:16" ht="13.5" customHeight="1" x14ac:dyDescent="0.15">
      <c r="A12" s="248"/>
      <c r="B12" s="244"/>
      <c r="C12" s="244"/>
      <c r="D12" s="244"/>
      <c r="E12" s="244"/>
      <c r="F12" s="244"/>
      <c r="G12" s="1149" t="s">
        <v>488</v>
      </c>
      <c r="H12" s="1150"/>
      <c r="I12" s="1150"/>
      <c r="J12" s="1151"/>
      <c r="K12" s="267">
        <v>190629</v>
      </c>
      <c r="L12" s="268">
        <v>3828</v>
      </c>
      <c r="M12" s="269">
        <v>805</v>
      </c>
      <c r="N12" s="270">
        <v>375.5</v>
      </c>
    </row>
    <row r="13" spans="1:16" ht="13.5" customHeight="1" x14ac:dyDescent="0.15">
      <c r="A13" s="248"/>
      <c r="B13" s="244"/>
      <c r="C13" s="244"/>
      <c r="D13" s="244"/>
      <c r="E13" s="244"/>
      <c r="F13" s="244"/>
      <c r="G13" s="1149" t="s">
        <v>489</v>
      </c>
      <c r="H13" s="1150"/>
      <c r="I13" s="1150"/>
      <c r="J13" s="1151"/>
      <c r="K13" s="267" t="s">
        <v>490</v>
      </c>
      <c r="L13" s="268" t="s">
        <v>490</v>
      </c>
      <c r="M13" s="269" t="s">
        <v>490</v>
      </c>
      <c r="N13" s="270" t="s">
        <v>490</v>
      </c>
    </row>
    <row r="14" spans="1:16" ht="13.5" customHeight="1" x14ac:dyDescent="0.15">
      <c r="A14" s="248"/>
      <c r="B14" s="244"/>
      <c r="C14" s="244"/>
      <c r="D14" s="244"/>
      <c r="E14" s="244"/>
      <c r="F14" s="244"/>
      <c r="G14" s="1149" t="s">
        <v>491</v>
      </c>
      <c r="H14" s="1150"/>
      <c r="I14" s="1150"/>
      <c r="J14" s="1151"/>
      <c r="K14" s="267">
        <v>103643</v>
      </c>
      <c r="L14" s="268">
        <v>2081</v>
      </c>
      <c r="M14" s="269">
        <v>2538</v>
      </c>
      <c r="N14" s="270">
        <v>-18</v>
      </c>
    </row>
    <row r="15" spans="1:16" ht="13.5" customHeight="1" x14ac:dyDescent="0.15">
      <c r="A15" s="248"/>
      <c r="B15" s="244"/>
      <c r="C15" s="244"/>
      <c r="D15" s="244"/>
      <c r="E15" s="244"/>
      <c r="F15" s="244"/>
      <c r="G15" s="1149" t="s">
        <v>492</v>
      </c>
      <c r="H15" s="1150"/>
      <c r="I15" s="1150"/>
      <c r="J15" s="1151"/>
      <c r="K15" s="267">
        <v>81219</v>
      </c>
      <c r="L15" s="268">
        <v>1631</v>
      </c>
      <c r="M15" s="269">
        <v>1488</v>
      </c>
      <c r="N15" s="270">
        <v>9.6</v>
      </c>
    </row>
    <row r="16" spans="1:16" x14ac:dyDescent="0.15">
      <c r="A16" s="248"/>
      <c r="B16" s="244"/>
      <c r="C16" s="244"/>
      <c r="D16" s="244"/>
      <c r="E16" s="244"/>
      <c r="F16" s="244"/>
      <c r="G16" s="1152" t="s">
        <v>493</v>
      </c>
      <c r="H16" s="1153"/>
      <c r="I16" s="1153"/>
      <c r="J16" s="1154"/>
      <c r="K16" s="268">
        <v>-400780</v>
      </c>
      <c r="L16" s="268">
        <v>-8047</v>
      </c>
      <c r="M16" s="269">
        <v>-7406</v>
      </c>
      <c r="N16" s="270">
        <v>8.6999999999999993</v>
      </c>
    </row>
    <row r="17" spans="1:16" x14ac:dyDescent="0.15">
      <c r="A17" s="248"/>
      <c r="B17" s="244"/>
      <c r="C17" s="244"/>
      <c r="D17" s="244"/>
      <c r="E17" s="244"/>
      <c r="F17" s="244"/>
      <c r="G17" s="1152" t="s">
        <v>167</v>
      </c>
      <c r="H17" s="1153"/>
      <c r="I17" s="1153"/>
      <c r="J17" s="1154"/>
      <c r="K17" s="268">
        <v>4439135</v>
      </c>
      <c r="L17" s="268">
        <v>89132</v>
      </c>
      <c r="M17" s="269">
        <v>81006</v>
      </c>
      <c r="N17" s="270">
        <v>10</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44" t="s">
        <v>498</v>
      </c>
      <c r="H21" s="1145"/>
      <c r="I21" s="1145"/>
      <c r="J21" s="1146"/>
      <c r="K21" s="280">
        <v>9.1</v>
      </c>
      <c r="L21" s="281">
        <v>7.8</v>
      </c>
      <c r="M21" s="282">
        <v>1.3</v>
      </c>
      <c r="N21" s="249"/>
      <c r="O21" s="283"/>
      <c r="P21" s="279"/>
    </row>
    <row r="22" spans="1:16" s="284" customFormat="1" x14ac:dyDescent="0.15">
      <c r="A22" s="279"/>
      <c r="B22" s="249"/>
      <c r="C22" s="249"/>
      <c r="D22" s="249"/>
      <c r="E22" s="249"/>
      <c r="F22" s="249"/>
      <c r="G22" s="1144" t="s">
        <v>499</v>
      </c>
      <c r="H22" s="1145"/>
      <c r="I22" s="1145"/>
      <c r="J22" s="1146"/>
      <c r="K22" s="285">
        <v>100.1</v>
      </c>
      <c r="L22" s="286">
        <v>98.4</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47" t="s">
        <v>480</v>
      </c>
      <c r="L30" s="254"/>
      <c r="M30" s="255" t="s">
        <v>481</v>
      </c>
      <c r="N30" s="256"/>
    </row>
    <row r="31" spans="1:16" x14ac:dyDescent="0.15">
      <c r="A31" s="248"/>
      <c r="B31" s="244"/>
      <c r="C31" s="244"/>
      <c r="D31" s="244"/>
      <c r="E31" s="244"/>
      <c r="F31" s="244"/>
      <c r="G31" s="257"/>
      <c r="H31" s="258"/>
      <c r="I31" s="258"/>
      <c r="J31" s="259"/>
      <c r="K31" s="1148"/>
      <c r="L31" s="260" t="s">
        <v>482</v>
      </c>
      <c r="M31" s="261" t="s">
        <v>483</v>
      </c>
      <c r="N31" s="262" t="s">
        <v>484</v>
      </c>
    </row>
    <row r="32" spans="1:16" ht="27" customHeight="1" x14ac:dyDescent="0.15">
      <c r="A32" s="248"/>
      <c r="B32" s="244"/>
      <c r="C32" s="244"/>
      <c r="D32" s="244"/>
      <c r="E32" s="244"/>
      <c r="F32" s="244"/>
      <c r="G32" s="1160" t="s">
        <v>503</v>
      </c>
      <c r="H32" s="1161"/>
      <c r="I32" s="1161"/>
      <c r="J32" s="1162"/>
      <c r="K32" s="294">
        <v>2216122</v>
      </c>
      <c r="L32" s="294">
        <v>44497</v>
      </c>
      <c r="M32" s="295">
        <v>46726</v>
      </c>
      <c r="N32" s="296">
        <v>-4.8</v>
      </c>
    </row>
    <row r="33" spans="1:16" ht="13.5" customHeight="1" x14ac:dyDescent="0.15">
      <c r="A33" s="248"/>
      <c r="B33" s="244"/>
      <c r="C33" s="244"/>
      <c r="D33" s="244"/>
      <c r="E33" s="244"/>
      <c r="F33" s="244"/>
      <c r="G33" s="1160" t="s">
        <v>504</v>
      </c>
      <c r="H33" s="1161"/>
      <c r="I33" s="1161"/>
      <c r="J33" s="1162"/>
      <c r="K33" s="294" t="s">
        <v>490</v>
      </c>
      <c r="L33" s="294" t="s">
        <v>490</v>
      </c>
      <c r="M33" s="295" t="s">
        <v>490</v>
      </c>
      <c r="N33" s="296" t="s">
        <v>490</v>
      </c>
    </row>
    <row r="34" spans="1:16" ht="27" customHeight="1" x14ac:dyDescent="0.15">
      <c r="A34" s="248"/>
      <c r="B34" s="244"/>
      <c r="C34" s="244"/>
      <c r="D34" s="244"/>
      <c r="E34" s="244"/>
      <c r="F34" s="244"/>
      <c r="G34" s="1160" t="s">
        <v>505</v>
      </c>
      <c r="H34" s="1161"/>
      <c r="I34" s="1161"/>
      <c r="J34" s="1162"/>
      <c r="K34" s="294" t="s">
        <v>490</v>
      </c>
      <c r="L34" s="294" t="s">
        <v>490</v>
      </c>
      <c r="M34" s="295">
        <v>186</v>
      </c>
      <c r="N34" s="296" t="s">
        <v>490</v>
      </c>
    </row>
    <row r="35" spans="1:16" ht="27" customHeight="1" x14ac:dyDescent="0.15">
      <c r="A35" s="248"/>
      <c r="B35" s="244"/>
      <c r="C35" s="244"/>
      <c r="D35" s="244"/>
      <c r="E35" s="244"/>
      <c r="F35" s="244"/>
      <c r="G35" s="1160" t="s">
        <v>506</v>
      </c>
      <c r="H35" s="1161"/>
      <c r="I35" s="1161"/>
      <c r="J35" s="1162"/>
      <c r="K35" s="294">
        <v>714630</v>
      </c>
      <c r="L35" s="294">
        <v>14349</v>
      </c>
      <c r="M35" s="295">
        <v>13324</v>
      </c>
      <c r="N35" s="296">
        <v>7.7</v>
      </c>
    </row>
    <row r="36" spans="1:16" ht="27" customHeight="1" x14ac:dyDescent="0.15">
      <c r="A36" s="248"/>
      <c r="B36" s="244"/>
      <c r="C36" s="244"/>
      <c r="D36" s="244"/>
      <c r="E36" s="244"/>
      <c r="F36" s="244"/>
      <c r="G36" s="1160" t="s">
        <v>507</v>
      </c>
      <c r="H36" s="1161"/>
      <c r="I36" s="1161"/>
      <c r="J36" s="1162"/>
      <c r="K36" s="294" t="s">
        <v>490</v>
      </c>
      <c r="L36" s="294" t="s">
        <v>490</v>
      </c>
      <c r="M36" s="295">
        <v>2981</v>
      </c>
      <c r="N36" s="296" t="s">
        <v>490</v>
      </c>
    </row>
    <row r="37" spans="1:16" ht="13.5" customHeight="1" x14ac:dyDescent="0.15">
      <c r="A37" s="248"/>
      <c r="B37" s="244"/>
      <c r="C37" s="244"/>
      <c r="D37" s="244"/>
      <c r="E37" s="244"/>
      <c r="F37" s="244"/>
      <c r="G37" s="1160" t="s">
        <v>508</v>
      </c>
      <c r="H37" s="1161"/>
      <c r="I37" s="1161"/>
      <c r="J37" s="1162"/>
      <c r="K37" s="294">
        <v>871</v>
      </c>
      <c r="L37" s="294">
        <v>17</v>
      </c>
      <c r="M37" s="295">
        <v>1587</v>
      </c>
      <c r="N37" s="296">
        <v>-98.9</v>
      </c>
    </row>
    <row r="38" spans="1:16" ht="27" customHeight="1" x14ac:dyDescent="0.15">
      <c r="A38" s="248"/>
      <c r="B38" s="244"/>
      <c r="C38" s="244"/>
      <c r="D38" s="244"/>
      <c r="E38" s="244"/>
      <c r="F38" s="244"/>
      <c r="G38" s="1163" t="s">
        <v>509</v>
      </c>
      <c r="H38" s="1164"/>
      <c r="I38" s="1164"/>
      <c r="J38" s="1165"/>
      <c r="K38" s="297" t="s">
        <v>490</v>
      </c>
      <c r="L38" s="297" t="s">
        <v>490</v>
      </c>
      <c r="M38" s="298">
        <v>2</v>
      </c>
      <c r="N38" s="299" t="s">
        <v>490</v>
      </c>
      <c r="O38" s="293"/>
    </row>
    <row r="39" spans="1:16" x14ac:dyDescent="0.15">
      <c r="A39" s="248"/>
      <c r="B39" s="244"/>
      <c r="C39" s="244"/>
      <c r="D39" s="244"/>
      <c r="E39" s="244"/>
      <c r="F39" s="244"/>
      <c r="G39" s="1163" t="s">
        <v>510</v>
      </c>
      <c r="H39" s="1164"/>
      <c r="I39" s="1164"/>
      <c r="J39" s="1165"/>
      <c r="K39" s="300">
        <v>-748784</v>
      </c>
      <c r="L39" s="300">
        <v>-15035</v>
      </c>
      <c r="M39" s="301">
        <v>-3711</v>
      </c>
      <c r="N39" s="302">
        <v>305.10000000000002</v>
      </c>
      <c r="O39" s="293"/>
    </row>
    <row r="40" spans="1:16" ht="27" customHeight="1" x14ac:dyDescent="0.15">
      <c r="A40" s="248"/>
      <c r="B40" s="244"/>
      <c r="C40" s="244"/>
      <c r="D40" s="244"/>
      <c r="E40" s="244"/>
      <c r="F40" s="244"/>
      <c r="G40" s="1160" t="s">
        <v>511</v>
      </c>
      <c r="H40" s="1161"/>
      <c r="I40" s="1161"/>
      <c r="J40" s="1162"/>
      <c r="K40" s="300">
        <v>-1967023</v>
      </c>
      <c r="L40" s="300">
        <v>-39495</v>
      </c>
      <c r="M40" s="301">
        <v>-43003</v>
      </c>
      <c r="N40" s="302">
        <v>-8.1999999999999993</v>
      </c>
      <c r="O40" s="293"/>
    </row>
    <row r="41" spans="1:16" x14ac:dyDescent="0.15">
      <c r="A41" s="248"/>
      <c r="B41" s="244"/>
      <c r="C41" s="244"/>
      <c r="D41" s="244"/>
      <c r="E41" s="244"/>
      <c r="F41" s="244"/>
      <c r="G41" s="1166" t="s">
        <v>278</v>
      </c>
      <c r="H41" s="1167"/>
      <c r="I41" s="1167"/>
      <c r="J41" s="1168"/>
      <c r="K41" s="294">
        <v>215816</v>
      </c>
      <c r="L41" s="300">
        <v>4333</v>
      </c>
      <c r="M41" s="301">
        <v>18093</v>
      </c>
      <c r="N41" s="302">
        <v>-76.099999999999994</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55" t="s">
        <v>480</v>
      </c>
      <c r="J49" s="1157" t="s">
        <v>515</v>
      </c>
      <c r="K49" s="1158"/>
      <c r="L49" s="1158"/>
      <c r="M49" s="1158"/>
      <c r="N49" s="1159"/>
    </row>
    <row r="50" spans="1:14" x14ac:dyDescent="0.15">
      <c r="A50" s="248"/>
      <c r="B50" s="244"/>
      <c r="C50" s="244"/>
      <c r="D50" s="244"/>
      <c r="E50" s="244"/>
      <c r="F50" s="244"/>
      <c r="G50" s="312"/>
      <c r="H50" s="313"/>
      <c r="I50" s="1156"/>
      <c r="J50" s="314" t="s">
        <v>516</v>
      </c>
      <c r="K50" s="315" t="s">
        <v>517</v>
      </c>
      <c r="L50" s="316" t="s">
        <v>518</v>
      </c>
      <c r="M50" s="317" t="s">
        <v>519</v>
      </c>
      <c r="N50" s="318" t="s">
        <v>520</v>
      </c>
    </row>
    <row r="51" spans="1:14" x14ac:dyDescent="0.15">
      <c r="A51" s="248"/>
      <c r="B51" s="244"/>
      <c r="C51" s="244"/>
      <c r="D51" s="244"/>
      <c r="E51" s="244"/>
      <c r="F51" s="244"/>
      <c r="G51" s="310" t="s">
        <v>521</v>
      </c>
      <c r="H51" s="311"/>
      <c r="I51" s="319">
        <v>2087805</v>
      </c>
      <c r="J51" s="320">
        <v>43479</v>
      </c>
      <c r="K51" s="321">
        <v>-43.7</v>
      </c>
      <c r="L51" s="322">
        <v>51704</v>
      </c>
      <c r="M51" s="323">
        <v>-40.1</v>
      </c>
      <c r="N51" s="324">
        <v>-3.6</v>
      </c>
    </row>
    <row r="52" spans="1:14" x14ac:dyDescent="0.15">
      <c r="A52" s="248"/>
      <c r="B52" s="244"/>
      <c r="C52" s="244"/>
      <c r="D52" s="244"/>
      <c r="E52" s="244"/>
      <c r="F52" s="244"/>
      <c r="G52" s="325"/>
      <c r="H52" s="326" t="s">
        <v>522</v>
      </c>
      <c r="I52" s="327">
        <v>1479392</v>
      </c>
      <c r="J52" s="328">
        <v>30808</v>
      </c>
      <c r="K52" s="329">
        <v>-25</v>
      </c>
      <c r="L52" s="330">
        <v>26896</v>
      </c>
      <c r="M52" s="331">
        <v>-34.799999999999997</v>
      </c>
      <c r="N52" s="332">
        <v>9.8000000000000007</v>
      </c>
    </row>
    <row r="53" spans="1:14" x14ac:dyDescent="0.15">
      <c r="A53" s="248"/>
      <c r="B53" s="244"/>
      <c r="C53" s="244"/>
      <c r="D53" s="244"/>
      <c r="E53" s="244"/>
      <c r="F53" s="244"/>
      <c r="G53" s="310" t="s">
        <v>523</v>
      </c>
      <c r="H53" s="311"/>
      <c r="I53" s="319">
        <v>2977443</v>
      </c>
      <c r="J53" s="320">
        <v>59896</v>
      </c>
      <c r="K53" s="321">
        <v>37.799999999999997</v>
      </c>
      <c r="L53" s="322">
        <v>52678</v>
      </c>
      <c r="M53" s="323">
        <v>1.9</v>
      </c>
      <c r="N53" s="324">
        <v>35.9</v>
      </c>
    </row>
    <row r="54" spans="1:14" x14ac:dyDescent="0.15">
      <c r="A54" s="248"/>
      <c r="B54" s="244"/>
      <c r="C54" s="244"/>
      <c r="D54" s="244"/>
      <c r="E54" s="244"/>
      <c r="F54" s="244"/>
      <c r="G54" s="325"/>
      <c r="H54" s="326" t="s">
        <v>522</v>
      </c>
      <c r="I54" s="327">
        <v>2049115</v>
      </c>
      <c r="J54" s="328">
        <v>41221</v>
      </c>
      <c r="K54" s="329">
        <v>33.799999999999997</v>
      </c>
      <c r="L54" s="330">
        <v>30185</v>
      </c>
      <c r="M54" s="331">
        <v>12.2</v>
      </c>
      <c r="N54" s="332">
        <v>21.6</v>
      </c>
    </row>
    <row r="55" spans="1:14" x14ac:dyDescent="0.15">
      <c r="A55" s="248"/>
      <c r="B55" s="244"/>
      <c r="C55" s="244"/>
      <c r="D55" s="244"/>
      <c r="E55" s="244"/>
      <c r="F55" s="244"/>
      <c r="G55" s="310" t="s">
        <v>524</v>
      </c>
      <c r="H55" s="311"/>
      <c r="I55" s="319">
        <v>2798845</v>
      </c>
      <c r="J55" s="320">
        <v>55895</v>
      </c>
      <c r="K55" s="321">
        <v>-6.7</v>
      </c>
      <c r="L55" s="322">
        <v>69560</v>
      </c>
      <c r="M55" s="323">
        <v>32</v>
      </c>
      <c r="N55" s="324">
        <v>-38.700000000000003</v>
      </c>
    </row>
    <row r="56" spans="1:14" x14ac:dyDescent="0.15">
      <c r="A56" s="248"/>
      <c r="B56" s="244"/>
      <c r="C56" s="244"/>
      <c r="D56" s="244"/>
      <c r="E56" s="244"/>
      <c r="F56" s="244"/>
      <c r="G56" s="325"/>
      <c r="H56" s="326" t="s">
        <v>522</v>
      </c>
      <c r="I56" s="327">
        <v>1431481</v>
      </c>
      <c r="J56" s="328">
        <v>28588</v>
      </c>
      <c r="K56" s="329">
        <v>-30.6</v>
      </c>
      <c r="L56" s="330">
        <v>35305</v>
      </c>
      <c r="M56" s="331">
        <v>17</v>
      </c>
      <c r="N56" s="332">
        <v>-47.6</v>
      </c>
    </row>
    <row r="57" spans="1:14" x14ac:dyDescent="0.15">
      <c r="A57" s="248"/>
      <c r="B57" s="244"/>
      <c r="C57" s="244"/>
      <c r="D57" s="244"/>
      <c r="E57" s="244"/>
      <c r="F57" s="244"/>
      <c r="G57" s="310" t="s">
        <v>525</v>
      </c>
      <c r="H57" s="311"/>
      <c r="I57" s="319">
        <v>2541227</v>
      </c>
      <c r="J57" s="320">
        <v>50770</v>
      </c>
      <c r="K57" s="321">
        <v>-9.1999999999999993</v>
      </c>
      <c r="L57" s="322">
        <v>65988</v>
      </c>
      <c r="M57" s="323">
        <v>-5.0999999999999996</v>
      </c>
      <c r="N57" s="324">
        <v>-4.0999999999999996</v>
      </c>
    </row>
    <row r="58" spans="1:14" x14ac:dyDescent="0.15">
      <c r="A58" s="248"/>
      <c r="B58" s="244"/>
      <c r="C58" s="244"/>
      <c r="D58" s="244"/>
      <c r="E58" s="244"/>
      <c r="F58" s="244"/>
      <c r="G58" s="325"/>
      <c r="H58" s="326" t="s">
        <v>522</v>
      </c>
      <c r="I58" s="327">
        <v>1731077</v>
      </c>
      <c r="J58" s="328">
        <v>34584</v>
      </c>
      <c r="K58" s="329">
        <v>21</v>
      </c>
      <c r="L58" s="330">
        <v>36473</v>
      </c>
      <c r="M58" s="331">
        <v>3.3</v>
      </c>
      <c r="N58" s="332">
        <v>17.7</v>
      </c>
    </row>
    <row r="59" spans="1:14" x14ac:dyDescent="0.15">
      <c r="A59" s="248"/>
      <c r="B59" s="244"/>
      <c r="C59" s="244"/>
      <c r="D59" s="244"/>
      <c r="E59" s="244"/>
      <c r="F59" s="244"/>
      <c r="G59" s="310" t="s">
        <v>526</v>
      </c>
      <c r="H59" s="311"/>
      <c r="I59" s="319">
        <v>2257525</v>
      </c>
      <c r="J59" s="320">
        <v>45328</v>
      </c>
      <c r="K59" s="321">
        <v>-10.7</v>
      </c>
      <c r="L59" s="322">
        <v>77507</v>
      </c>
      <c r="M59" s="323">
        <v>17.5</v>
      </c>
      <c r="N59" s="324">
        <v>-28.2</v>
      </c>
    </row>
    <row r="60" spans="1:14" x14ac:dyDescent="0.15">
      <c r="A60" s="248"/>
      <c r="B60" s="244"/>
      <c r="C60" s="244"/>
      <c r="D60" s="244"/>
      <c r="E60" s="244"/>
      <c r="F60" s="244"/>
      <c r="G60" s="325"/>
      <c r="H60" s="326" t="s">
        <v>522</v>
      </c>
      <c r="I60" s="333">
        <v>1877971</v>
      </c>
      <c r="J60" s="328">
        <v>37707</v>
      </c>
      <c r="K60" s="329">
        <v>9</v>
      </c>
      <c r="L60" s="330">
        <v>42788</v>
      </c>
      <c r="M60" s="331">
        <v>17.3</v>
      </c>
      <c r="N60" s="332">
        <v>-8.3000000000000007</v>
      </c>
    </row>
    <row r="61" spans="1:14" x14ac:dyDescent="0.15">
      <c r="A61" s="248"/>
      <c r="B61" s="244"/>
      <c r="C61" s="244"/>
      <c r="D61" s="244"/>
      <c r="E61" s="244"/>
      <c r="F61" s="244"/>
      <c r="G61" s="310" t="s">
        <v>527</v>
      </c>
      <c r="H61" s="334"/>
      <c r="I61" s="335">
        <v>2532569</v>
      </c>
      <c r="J61" s="336">
        <v>51074</v>
      </c>
      <c r="K61" s="337">
        <v>-6.5</v>
      </c>
      <c r="L61" s="338">
        <v>63487</v>
      </c>
      <c r="M61" s="339">
        <v>1.2</v>
      </c>
      <c r="N61" s="324">
        <v>-7.7</v>
      </c>
    </row>
    <row r="62" spans="1:14" x14ac:dyDescent="0.15">
      <c r="A62" s="248"/>
      <c r="B62" s="244"/>
      <c r="C62" s="244"/>
      <c r="D62" s="244"/>
      <c r="E62" s="244"/>
      <c r="F62" s="244"/>
      <c r="G62" s="325"/>
      <c r="H62" s="326" t="s">
        <v>522</v>
      </c>
      <c r="I62" s="327">
        <v>1713807</v>
      </c>
      <c r="J62" s="328">
        <v>34582</v>
      </c>
      <c r="K62" s="329">
        <v>1.6</v>
      </c>
      <c r="L62" s="330">
        <v>34329</v>
      </c>
      <c r="M62" s="331">
        <v>3</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69" t="s">
        <v>3</v>
      </c>
      <c r="D47" s="1169"/>
      <c r="E47" s="1170"/>
      <c r="F47" s="11">
        <v>35.700000000000003</v>
      </c>
      <c r="G47" s="12">
        <v>30.22</v>
      </c>
      <c r="H47" s="12">
        <v>33.700000000000003</v>
      </c>
      <c r="I47" s="12">
        <v>34.47</v>
      </c>
      <c r="J47" s="13">
        <v>33.26</v>
      </c>
    </row>
    <row r="48" spans="2:10" ht="57.75" customHeight="1" x14ac:dyDescent="0.15">
      <c r="B48" s="14"/>
      <c r="C48" s="1171" t="s">
        <v>4</v>
      </c>
      <c r="D48" s="1171"/>
      <c r="E48" s="1172"/>
      <c r="F48" s="15">
        <v>11.47</v>
      </c>
      <c r="G48" s="16">
        <v>7.62</v>
      </c>
      <c r="H48" s="16">
        <v>7.48</v>
      </c>
      <c r="I48" s="16">
        <v>5.62</v>
      </c>
      <c r="J48" s="17">
        <v>7.54</v>
      </c>
    </row>
    <row r="49" spans="2:10" ht="57.75" customHeight="1" thickBot="1" x14ac:dyDescent="0.2">
      <c r="B49" s="18"/>
      <c r="C49" s="1173" t="s">
        <v>5</v>
      </c>
      <c r="D49" s="1173"/>
      <c r="E49" s="1174"/>
      <c r="F49" s="19" t="s">
        <v>534</v>
      </c>
      <c r="G49" s="20" t="s">
        <v>535</v>
      </c>
      <c r="H49" s="20">
        <v>0.09</v>
      </c>
      <c r="I49" s="20" t="s">
        <v>536</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MK</cp:lastModifiedBy>
  <cp:lastPrinted>2017-02-24T02:54:51Z</cp:lastPrinted>
  <dcterms:created xsi:type="dcterms:W3CDTF">2017-02-15T20:01:26Z</dcterms:created>
  <dcterms:modified xsi:type="dcterms:W3CDTF">2017-05-24T07:32:09Z</dcterms:modified>
  <cp:category/>
</cp:coreProperties>
</file>