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90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AM35" i="9"/>
  <c r="C35" i="9"/>
  <c r="BW34" i="9"/>
  <c r="U34" i="9"/>
  <c r="U35" i="9" s="1"/>
  <c r="U36" i="9" s="1"/>
  <c r="C34" i="9"/>
  <c r="BW35" i="9" l="1"/>
  <c r="BW36" i="9" s="1"/>
  <c r="BW37" i="9" s="1"/>
  <c r="BW38" i="9" s="1"/>
  <c r="BW39" i="9" s="1"/>
  <c r="BW40" i="9" s="1"/>
  <c r="BW41" i="9" s="1"/>
  <c r="BW42" i="9" s="1"/>
  <c r="BW43" i="9" s="1"/>
  <c r="AM34"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<sst xmlns="http://schemas.openxmlformats.org/spreadsheetml/2006/main" count="1076" uniqueCount="567">
  <si>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</si>
  <si>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</si>
  <si>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</si>
  <si>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</si>
  <si>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</si>
  <si>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</si>
  <si>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</si>
  <si>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</si>
  <si>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</si>
  <si>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</si>
  <si>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</si>
  <si>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</si>
  <si>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</si>
  <si>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</si>
  <si>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</si>
  <si>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</si>
  <si>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</si>
  <si>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</si>
  <si>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</si>
  <si>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</si>
  <si>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</si>
  <si>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</si>
  <si>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</si>
  <si>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</si>
  <si>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</si>
  <si>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</si>
  <si>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</si>
  <si>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</si>
  <si>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</si>
  <si>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</si>
  <si>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</si>
  <si>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</si>
  <si>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</si>
  <si>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</si>
  <si>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</si>
  <si>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</si>
  <si>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</si>
  <si>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</si>
  <si>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</si>
  <si>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</si>
  <si>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</si>
  <si>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</si>
  <si>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</si>
  <si>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</si>
  <si>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</si>
  <si>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</si>
  <si>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</si>
  <si>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</si>
  <si>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</si>
  <si>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</si>
  <si>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</si>
  <si>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</si>
  <si>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</si>
  <si>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</si>
  <si>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</si>
  <si>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</si>
  <si>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</si>
  <si>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</si>
  <si>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</si>
  <si>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</si>
  <si>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</si>
  <si>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</si>
  <si>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</si>
  <si>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</si>
  <si>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</si>
  <si>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</si>
  <si>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</si>
  <si>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</si>
  <si>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</si>
  <si>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</si>
  <si>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</si>
  <si>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</si>
  <si>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</si>
  <si>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</si>
  <si>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</si>
  <si>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</si>
  <si>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</si>
  <si>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</si>
  <si>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</si>
  <si>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</si>
  <si>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</si>
  <si>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鳥羽市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</si>
  <si>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</si>
  <si>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</si>
  <si>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</si>
  <si>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</si>
  <si>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</si>
  <si>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</si>
  <si>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</si>
  <si>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</si>
  <si>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</si>
  <si>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</si>
  <si>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</si>
  <si>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</si>
  <si>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</si>
  <si>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</si>
  <si>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</si>
  <si>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</si>
  <si>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</si>
  <si>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</si>
  <si>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</si>
  <si>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</si>
  <si>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</si>
  <si>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</si>
  <si>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</si>
  <si>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</si>
  <si>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</si>
  <si>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</si>
  <si>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</si>
  <si>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</si>
  <si>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</si>
  <si>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</si>
  <si>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</si>
  <si>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</si>
  <si>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</si>
  <si>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</si>
  <si>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</si>
  <si>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</si>
  <si>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</si>
  <si>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</si>
  <si>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</si>
  <si>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</si>
  <si>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</si>
  <si>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</si>
  <si>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</si>
  <si>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</si>
  <si>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</si>
  <si>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</si>
  <si>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</si>
  <si>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</si>
  <si>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</si>
  <si>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</si>
  <si>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</si>
  <si>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</si>
  <si>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-2.0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</si>
  <si>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</si>
  <si>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</si>
  <si>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</si>
  <si>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</si>
  <si>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</si>
  <si>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</si>
  <si>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</si>
  <si>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</si>
  <si>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</si>
  <si>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</si>
  <si>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</si>
  <si>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</si>
  <si>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</si>
  <si>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</si>
  <si>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</si>
  <si>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</si>
  <si>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</si>
  <si>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</si>
  <si>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</si>
  <si>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</si>
  <si>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</si>
  <si>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</si>
  <si>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</si>
  <si>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</si>
  <si>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</si>
  <si>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</si>
  <si>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</si>
  <si>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</si>
  <si>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</si>
  <si>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</si>
  <si>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</si>
  <si>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</si>
  <si>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</si>
  <si>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</si>
  <si>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</si>
  <si>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</si>
  <si>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</si>
  <si>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</si>
  <si>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</si>
  <si>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</si>
  <si>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</si>
  <si>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</si>
  <si>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</si>
  <si>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</si>
  <si>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</si>
  <si>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</si>
  <si>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</si>
  <si>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</si>
  <si>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</si>
  <si>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</si>
  <si>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</si>
  <si>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</si>
  <si>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</si>
  <si>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</si>
  <si>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</si>
  <si>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</si>
  <si>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</si>
  <si>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</si>
  <si>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三重県鳥羽市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</si>
  <si>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</si>
  <si>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</si>
  <si>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</si>
  <si>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</si>
  <si>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</si>
  <si>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</si>
  <si>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</si>
  <si>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</si>
  <si>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</si>
  <si>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</si>
  <si>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</si>
  <si>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</si>
  <si>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</si>
  <si>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</si>
  <si>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</si>
  <si>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</si>
  <si>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</si>
  <si>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</si>
  <si>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</si>
  <si>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</si>
  <si>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</si>
  <si>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</si>
  <si>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</si>
  <si>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</si>
  <si>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</si>
  <si>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</si>
  <si>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</si>
  <si>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</si>
  <si>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</si>
  <si>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</si>
  <si>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</si>
  <si>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</si>
  <si>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</si>
  <si>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</si>
  <si>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</si>
  <si>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</si>
  <si>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</si>
  <si>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</si>
  <si>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</si>
  <si>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</si>
  <si>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</si>
  <si>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</si>
  <si>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</si>
  <si>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</si>
  <si>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</si>
  <si>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</si>
  <si>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</si>
  <si>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</si>
  <si>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</si>
  <si>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</si>
  <si>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</si>
  <si>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</si>
  <si>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</si>
  <si>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</si>
  <si>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</si>
  <si>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</si>
  <si>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</si>
  <si>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</si>
  <si>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</si>
  <si>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</si>
  <si>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</si>
  <si>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</si>
  <si>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</si>
  <si>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</si>
  <si>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</si>
  <si>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</si>
  <si>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</si>
  <si>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</si>
  <si>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</si>
  <si>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</si>
  <si>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</si>
  <si>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</si>
  <si>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</si>
  <si>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</si>
  <si>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</si>
  <si>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</si>
  <si>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</si>
  <si>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</si>
  <si>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</si>
  <si>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</si>
  <si>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</si>
  <si>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</si>
  <si>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</si>
  <si>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</si>
  <si>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</si>
  <si>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</si>
  <si>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</si>
  <si>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</si>
  <si>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</si>
  <si>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</si>
  <si>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</si>
  <si>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</si>
  <si>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</si>
  <si>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</si>
  <si>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</si>
  <si>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</si>
  <si>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</si>
  <si>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</si>
  <si>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</si>
  <si>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</si>
  <si>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</si>
  <si>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</si>
  <si>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</si>
  <si>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</si>
  <si>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</si>
  <si>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</si>
  <si>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</si>
  <si>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</si>
  <si>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</si>
  <si>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</si>
  <si>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</si>
  <si>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</si>
  <si>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</si>
  <si>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</si>
  <si>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</si>
  <si>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</si>
  <si>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</si>
  <si>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</si>
  <si>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</si>
  <si>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</si>
  <si>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</si>
  <si>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</si>
  <si>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</si>
  <si>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</si>
  <si>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</si>
  <si>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</si>
  <si>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</si>
  <si>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</si>
  <si>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</si>
  <si>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</si>
  <si>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</si>
  <si>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</si>
  <si>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</si>
  <si>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</si>
  <si>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</si>
  <si>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</si>
  <si>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</si>
  <si>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</si>
  <si>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</si>
  <si>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</si>
  <si>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</si>
  <si>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</si>
  <si>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</si>
  <si>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</si>
  <si>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</si>
  <si>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</si>
  <si>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</si>
  <si>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三重県鳥羽市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</si>
  <si>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</si>
  <si>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</si>
  <si>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</si>
  <si>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</si>
  <si>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</si>
  <si>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</si>
  <si>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</si>
  <si>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</si>
  <si>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</si>
  <si>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</si>
  <si>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</si>
  <si>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</si>
  <si>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</si>
  <si>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</si>
  <si>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</si>
  <si>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</si>
  <si>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</si>
  <si>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</si>
  <si>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</si>
  <si>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</si>
  <si>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</si>
  <si>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</si>
  <si>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</si>
  <si>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</si>
  <si>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</si>
  <si>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</si>
  <si>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</si>
  <si>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</si>
  <si>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</si>
  <si>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</si>
  <si>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</si>
  <si>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</si>
  <si>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</si>
  <si>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</si>
  <si>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</si>
  <si>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</si>
  <si>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</si>
  <si>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</si>
  <si>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定期航路事業特別会計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</si>
  <si>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</si>
  <si>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</si>
  <si>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</si>
  <si>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</si>
  <si>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</si>
  <si>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</si>
  <si>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</si>
  <si>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</si>
  <si>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</si>
  <si>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</si>
  <si>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</si>
  <si>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</si>
  <si>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</si>
  <si>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</si>
  <si>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</si>
  <si>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</si>
  <si>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</si>
  <si>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</si>
  <si>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</si>
  <si>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</si>
  <si>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</si>
  <si>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</si>
  <si>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</si>
  <si>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</si>
  <si>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</si>
  <si>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</si>
  <si>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</si>
  <si>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</si>
  <si>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</si>
  <si>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</si>
  <si>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</si>
  <si>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</si>
  <si>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</si>
  <si>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</si>
  <si>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</si>
  <si>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</si>
  <si>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</si>
  <si>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</si>
  <si>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</si>
  <si>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</si>
  <si>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</si>
  <si>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</si>
  <si>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</si>
  <si>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</si>
  <si>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</si>
  <si>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</si>
  <si>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</si>
  <si>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</si>
  <si>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</si>
  <si>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</si>
  <si>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</si>
  <si>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</si>
  <si>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</si>
  <si>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</si>
  <si>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</si>
  <si>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</si>
  <si>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</si>
  <si>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</si>
  <si>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定期航路事業特別会計</t>
    <phoneticPr fontId="5"/>
  </si>
  <si>
    <t>-</t>
    <phoneticPr fontId="5"/>
  </si>
  <si>
    <t>将来負担比率（(Ｅ)－(Ｆ)）／（(Ｃ)－(Ｄ)）×１００</t>
    <rPh sb="0" eb="2">
      <t>ショウライ</t>
    </rPh>
    <rPh sb="2" eb="4">
      <t>フタン</t>
    </rPh>
    <rPh sb="4" eb="6">
      <t>ヒリツ</t>
    </rPh>
    <phoneticPr fontId="5"/>
  </si>
  <si>
    <t>介護保険事業特別会計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</si>
  <si>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</si>
  <si>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</si>
  <si>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</si>
  <si>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</si>
  <si>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</si>
  <si>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</si>
  <si>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</si>
  <si>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</si>
  <si>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</si>
  <si>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</si>
  <si>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</si>
  <si>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</si>
  <si>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</si>
  <si>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</si>
  <si>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</si>
  <si>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</si>
  <si>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</si>
  <si>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</si>
  <si>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</si>
  <si>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</si>
  <si>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</si>
  <si>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</si>
  <si>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</si>
  <si>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</si>
  <si>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</si>
  <si>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</si>
  <si>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</si>
  <si>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</si>
  <si>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</si>
  <si>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</si>
  <si>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</si>
  <si>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</si>
  <si>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</si>
  <si>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</si>
  <si>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</si>
  <si>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</si>
  <si>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</si>
  <si>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</si>
  <si>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</si>
  <si>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</si>
  <si>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</si>
  <si>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</si>
  <si>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</si>
  <si>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</si>
  <si>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</si>
  <si>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</si>
  <si>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</si>
  <si>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</si>
  <si>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</si>
  <si>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</si>
  <si>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</si>
  <si>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</si>
  <si>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</si>
  <si>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</si>
  <si>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</si>
  <si>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</si>
  <si>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</si>
  <si>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</si>
  <si>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</si>
  <si>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</si>
  <si>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</si>
  <si>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</si>
  <si>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</si>
  <si>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</si>
  <si>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</si>
  <si>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</si>
  <si>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</si>
  <si>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</si>
  <si>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</si>
  <si>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</si>
  <si>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</si>
  <si>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</si>
  <si>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</si>
  <si>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</si>
  <si>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</si>
  <si>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</si>
  <si>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</si>
  <si>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</si>
  <si>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</si>
  <si>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</si>
  <si>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2.91</t>
  </si>
  <si>
    <t>水道事業会計</t>
  </si>
  <si>
    <t>一般会計</t>
  </si>
  <si>
    <t>介護保険事業特別会計</t>
  </si>
  <si>
    <t>国民健康保険事業特別会計</t>
  </si>
  <si>
    <t>後期高齢者医療特別会計</t>
  </si>
  <si>
    <t>定期航路事業特別会計</t>
  </si>
  <si>
    <t>特定環境保全公共下水道事業特別会計</t>
  </si>
  <si>
    <t>その他会計（赤字）</t>
  </si>
  <si>
    <t>その他会計（黒字）</t>
  </si>
  <si>
    <t>鳥羽市開発公社</t>
    <rPh sb="0" eb="3">
      <t>トバシ</t>
    </rPh>
    <rPh sb="3" eb="5">
      <t>カイハツ</t>
    </rPh>
    <rPh sb="5" eb="7">
      <t>コウシャ</t>
    </rPh>
    <phoneticPr fontId="2"/>
  </si>
  <si>
    <t>鳥羽市武道振興会</t>
    <rPh sb="0" eb="2">
      <t>トバ</t>
    </rPh>
    <rPh sb="2" eb="3">
      <t>シ</t>
    </rPh>
    <rPh sb="3" eb="5">
      <t>ブドウ</t>
    </rPh>
    <rPh sb="5" eb="8">
      <t>シンコウカイ</t>
    </rPh>
    <phoneticPr fontId="2"/>
  </si>
  <si>
    <t>○</t>
  </si>
  <si>
    <t>鳥羽志勢広域連合</t>
    <rPh sb="0" eb="2">
      <t>トバ</t>
    </rPh>
    <rPh sb="2" eb="3">
      <t>シ</t>
    </rPh>
    <rPh sb="3" eb="4">
      <t>ゼイ</t>
    </rPh>
    <rPh sb="4" eb="6">
      <t>コウイキ</t>
    </rPh>
    <rPh sb="6" eb="8">
      <t>レンゴウ</t>
    </rPh>
    <phoneticPr fontId="2"/>
  </si>
  <si>
    <t>志摩広域行政組合（一般会計）</t>
    <rPh sb="0" eb="2">
      <t>シマ</t>
    </rPh>
    <rPh sb="2" eb="4">
      <t>コウイキ</t>
    </rPh>
    <rPh sb="4" eb="6">
      <t>ギョウセイ</t>
    </rPh>
    <rPh sb="6" eb="8">
      <t>クミアイ</t>
    </rPh>
    <rPh sb="9" eb="11">
      <t>イッパン</t>
    </rPh>
    <rPh sb="11" eb="13">
      <t>カイケイ</t>
    </rPh>
    <phoneticPr fontId="2"/>
  </si>
  <si>
    <t>志摩広域行政組合（才庭尞特別会計）</t>
    <rPh sb="0" eb="2">
      <t>シマ</t>
    </rPh>
    <rPh sb="2" eb="4">
      <t>コウイキ</t>
    </rPh>
    <rPh sb="4" eb="6">
      <t>ギョウセイ</t>
    </rPh>
    <rPh sb="6" eb="8">
      <t>クミアイ</t>
    </rPh>
    <rPh sb="9" eb="10">
      <t>サイ</t>
    </rPh>
    <rPh sb="10" eb="11">
      <t>ニワ</t>
    </rPh>
    <rPh sb="11" eb="12">
      <t>リョウ</t>
    </rPh>
    <rPh sb="12" eb="14">
      <t>トクベツ</t>
    </rPh>
    <rPh sb="14" eb="16">
      <t>カイケイ</t>
    </rPh>
    <phoneticPr fontId="2"/>
  </si>
  <si>
    <t>志摩広域行政組合（ともやま苑特別会計）</t>
    <rPh sb="0" eb="2">
      <t>シマ</t>
    </rPh>
    <rPh sb="2" eb="4">
      <t>コウイキ</t>
    </rPh>
    <rPh sb="4" eb="6">
      <t>ギョウセイ</t>
    </rPh>
    <rPh sb="6" eb="8">
      <t>クミアイ</t>
    </rPh>
    <rPh sb="13" eb="14">
      <t>エン</t>
    </rPh>
    <rPh sb="14" eb="16">
      <t>トクベツ</t>
    </rPh>
    <rPh sb="16" eb="18">
      <t>カイケイ</t>
    </rPh>
    <phoneticPr fontId="2"/>
  </si>
  <si>
    <t>志摩広域行政組合（福祉センター特別会計）</t>
    <rPh sb="0" eb="2">
      <t>シマ</t>
    </rPh>
    <rPh sb="2" eb="4">
      <t>コウイキ</t>
    </rPh>
    <rPh sb="4" eb="6">
      <t>ギョウセイ</t>
    </rPh>
    <rPh sb="6" eb="8">
      <t>クミアイ</t>
    </rPh>
    <rPh sb="9" eb="11">
      <t>フクシ</t>
    </rPh>
    <rPh sb="15" eb="17">
      <t>トクベツ</t>
    </rPh>
    <rPh sb="17" eb="19">
      <t>カイケイ</t>
    </rPh>
    <phoneticPr fontId="2"/>
  </si>
  <si>
    <t>三重県後期高齢者医療連合（一般会計）</t>
    <rPh sb="0" eb="3">
      <t>ミエケン</t>
    </rPh>
    <rPh sb="3" eb="5">
      <t>コウキ</t>
    </rPh>
    <rPh sb="5" eb="8">
      <t>コウレイシャ</t>
    </rPh>
    <rPh sb="8" eb="10">
      <t>イリョウ</t>
    </rPh>
    <rPh sb="10" eb="12">
      <t>レンゴウ</t>
    </rPh>
    <rPh sb="13" eb="15">
      <t>イッパン</t>
    </rPh>
    <rPh sb="15" eb="17">
      <t>カイケイ</t>
    </rPh>
    <phoneticPr fontId="2"/>
  </si>
  <si>
    <t>三重県後期高齢者医療連合（後期高齢者医療特別会計）</t>
    <rPh sb="0" eb="3">
      <t>ミエケン</t>
    </rPh>
    <rPh sb="3" eb="5">
      <t>コウキ</t>
    </rPh>
    <rPh sb="5" eb="8">
      <t>コウレイシャ</t>
    </rPh>
    <rPh sb="8" eb="10">
      <t>イリョウ</t>
    </rPh>
    <rPh sb="10" eb="12">
      <t>レンゴウ</t>
    </rPh>
    <rPh sb="13" eb="15">
      <t>コウキ</t>
    </rPh>
    <rPh sb="15" eb="18">
      <t>コウレイシャ</t>
    </rPh>
    <rPh sb="18" eb="20">
      <t>イリョウ</t>
    </rPh>
    <rPh sb="20" eb="22">
      <t>トクベツ</t>
    </rPh>
    <rPh sb="22" eb="24">
      <t>カイケイ</t>
    </rPh>
    <phoneticPr fontId="2"/>
  </si>
  <si>
    <t>三重地方税管理回収機構</t>
    <rPh sb="0" eb="2">
      <t>ミエ</t>
    </rPh>
    <rPh sb="2" eb="5">
      <t>チホウゼイ</t>
    </rPh>
    <rPh sb="5" eb="7">
      <t>カンリ</t>
    </rPh>
    <rPh sb="7" eb="9">
      <t>カイシュウ</t>
    </rPh>
    <rPh sb="9" eb="11">
      <t>キコウ</t>
    </rPh>
    <phoneticPr fontId="2"/>
  </si>
  <si>
    <t>三重地方税管理回収機構(滞納整理拡充事業特別会計)</t>
    <rPh sb="0" eb="2">
      <t>ミエ</t>
    </rPh>
    <rPh sb="2" eb="5">
      <t>チホウゼイ</t>
    </rPh>
    <rPh sb="5" eb="7">
      <t>カンリ</t>
    </rPh>
    <rPh sb="7" eb="9">
      <t>カイシュウ</t>
    </rPh>
    <rPh sb="9" eb="11">
      <t>キコウ</t>
    </rPh>
    <rPh sb="12" eb="14">
      <t>タイノウ</t>
    </rPh>
    <rPh sb="14" eb="16">
      <t>セイリ</t>
    </rPh>
    <rPh sb="16" eb="18">
      <t>カクジュウ</t>
    </rPh>
    <rPh sb="18" eb="20">
      <t>ジギョウ</t>
    </rPh>
    <rPh sb="20" eb="22">
      <t>トクベツ</t>
    </rPh>
    <rPh sb="22" eb="24">
      <t>カイケイ</t>
    </rPh>
    <phoneticPr fontId="2"/>
  </si>
  <si>
    <t>伊勢地域農業共済事務組合</t>
  </si>
  <si>
    <t>三重県市町総合事務組合（一般会計）</t>
    <rPh sb="0" eb="3">
      <t>ミエケン</t>
    </rPh>
    <rPh sb="3" eb="5">
      <t>シチョウ</t>
    </rPh>
    <rPh sb="5" eb="7">
      <t>ソウゴウ</t>
    </rPh>
    <rPh sb="7" eb="9">
      <t>ジム</t>
    </rPh>
    <rPh sb="9" eb="11">
      <t>クミアイ</t>
    </rPh>
    <rPh sb="12" eb="14">
      <t>イッパン</t>
    </rPh>
    <rPh sb="14" eb="16">
      <t>カイケイ</t>
    </rPh>
    <phoneticPr fontId="2"/>
  </si>
  <si>
    <t>三重県市町総合事務組合（共同研修特別会計）</t>
    <rPh sb="0" eb="3">
      <t>ミエケン</t>
    </rPh>
    <rPh sb="3" eb="5">
      <t>シチョウ</t>
    </rPh>
    <rPh sb="5" eb="7">
      <t>ソウゴウ</t>
    </rPh>
    <rPh sb="7" eb="9">
      <t>ジム</t>
    </rPh>
    <rPh sb="9" eb="11">
      <t>クミアイ</t>
    </rPh>
    <rPh sb="12" eb="14">
      <t>キョウドウ</t>
    </rPh>
    <rPh sb="14" eb="16">
      <t>ケンシュウ</t>
    </rPh>
    <rPh sb="16" eb="18">
      <t>トクベツ</t>
    </rPh>
    <rPh sb="18" eb="20">
      <t>カイケイ</t>
    </rPh>
    <phoneticPr fontId="2"/>
  </si>
  <si>
    <t>三重県市町総合事務組合（物品特別会計）</t>
    <rPh sb="0" eb="3">
      <t>ミエケン</t>
    </rPh>
    <rPh sb="3" eb="5">
      <t>シチョウ</t>
    </rPh>
    <rPh sb="5" eb="7">
      <t>ソウゴウ</t>
    </rPh>
    <rPh sb="7" eb="9">
      <t>ジム</t>
    </rPh>
    <rPh sb="9" eb="11">
      <t>クミアイ</t>
    </rPh>
    <rPh sb="12" eb="14">
      <t>ブッピン</t>
    </rPh>
    <rPh sb="14" eb="16">
      <t>トクベツ</t>
    </rPh>
    <rPh sb="16" eb="18">
      <t>カイケイ</t>
    </rPh>
    <phoneticPr fontId="2"/>
  </si>
  <si>
    <t>三重県市町総合事務組合（退職手当特別会計）</t>
    <rPh sb="0" eb="3">
      <t>ミエケン</t>
    </rPh>
    <rPh sb="3" eb="5">
      <t>シチョウ</t>
    </rPh>
    <rPh sb="5" eb="7">
      <t>ソウゴウ</t>
    </rPh>
    <rPh sb="7" eb="9">
      <t>ジム</t>
    </rPh>
    <rPh sb="9" eb="11">
      <t>クミアイ</t>
    </rPh>
    <rPh sb="12" eb="14">
      <t>タイショク</t>
    </rPh>
    <rPh sb="14" eb="16">
      <t>テアテ</t>
    </rPh>
    <rPh sb="16" eb="18">
      <t>トクベツ</t>
    </rPh>
    <rPh sb="18" eb="20">
      <t>カイケイ</t>
    </rPh>
    <phoneticPr fontId="2"/>
  </si>
  <si>
    <t>三重県市町総合事務組合（消防救急無線特別会計）</t>
    <rPh sb="0" eb="3">
      <t>ミエケン</t>
    </rPh>
    <rPh sb="3" eb="5">
      <t>シチョウ</t>
    </rPh>
    <rPh sb="5" eb="7">
      <t>ソウゴウ</t>
    </rPh>
    <rPh sb="7" eb="9">
      <t>ジム</t>
    </rPh>
    <rPh sb="9" eb="11">
      <t>クミアイ</t>
    </rPh>
    <rPh sb="12" eb="14">
      <t>ショウボウ</t>
    </rPh>
    <rPh sb="14" eb="16">
      <t>キュウキュウ</t>
    </rPh>
    <rPh sb="16" eb="18">
      <t>ムセン</t>
    </rPh>
    <rPh sb="18" eb="20">
      <t>トクベツ</t>
    </rPh>
    <rPh sb="20" eb="22">
      <t>カイケイ</t>
    </rPh>
    <phoneticPr fontId="2"/>
  </si>
  <si>
    <t>三重県市町総合事務組合（デジタル地図特別会計）</t>
    <rPh sb="0" eb="3">
      <t>ミエケン</t>
    </rPh>
    <rPh sb="3" eb="5">
      <t>シチョウ</t>
    </rPh>
    <rPh sb="5" eb="7">
      <t>ソウゴウ</t>
    </rPh>
    <rPh sb="7" eb="9">
      <t>ジム</t>
    </rPh>
    <rPh sb="9" eb="11">
      <t>クミアイ</t>
    </rPh>
    <rPh sb="16" eb="18">
      <t>チズ</t>
    </rPh>
    <rPh sb="18" eb="20">
      <t>トクベツ</t>
    </rPh>
    <rPh sb="20" eb="22">
      <t>カイケイ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</si>
  <si>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</si>
  <si>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</si>
  <si>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</si>
  <si>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</si>
  <si>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</si>
  <si>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</si>
  <si>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</si>
  <si>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</si>
  <si>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</si>
  <si>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</si>
  <si>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</si>
  <si>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</si>
  <si>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</si>
  <si>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</si>
  <si>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将来負担比率は、類似団体と比較して高くなっているものの、財政調整基金などの充当可能基金や地方債現在高に係る基準財政需要額算入見込額などの充当可能財源が増加していることから減少傾向にあります。
　実質公債費率は、類似団体と比較して低いものの、今後も、より有利な地方債の活用に努め、健全な財政運営を図っていきます。
</t>
    <rPh sb="9" eb="11">
      <t>ルイジ</t>
    </rPh>
    <rPh sb="11" eb="13">
      <t>ダンタイ</t>
    </rPh>
    <rPh sb="14" eb="16">
      <t>ヒカク</t>
    </rPh>
    <rPh sb="18" eb="19">
      <t>タカ</t>
    </rPh>
    <rPh sb="76" eb="78">
      <t>ゾウカ</t>
    </rPh>
    <rPh sb="86" eb="88">
      <t>ゲンショウ</t>
    </rPh>
    <rPh sb="88" eb="90">
      <t>ケイコウ</t>
    </rPh>
    <rPh sb="98" eb="100">
      <t>ジッシツ</t>
    </rPh>
    <rPh sb="100" eb="103">
      <t>コウサイヒ</t>
    </rPh>
    <rPh sb="103" eb="104">
      <t>リツ</t>
    </rPh>
    <rPh sb="106" eb="108">
      <t>ルイジ</t>
    </rPh>
    <rPh sb="108" eb="110">
      <t>ダンタイ</t>
    </rPh>
    <rPh sb="111" eb="113">
      <t>ヒカク</t>
    </rPh>
    <rPh sb="115" eb="116">
      <t>ヒク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</si>
</sst>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26" fillId="0" borderId="109" xfId="33" applyFont="1" applyBorder="1" applyAlignment="1" applyProtection="1">
      <alignment horizontal="center" vertical="center" shrinkToFit="1"/>
      <protection locked="0"/>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88" fontId="26" fillId="0" borderId="137" xfId="30"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85216</c:v>
                </c:pt>
                <c:pt idx="1">
                  <c:v>108561</c:v>
                </c:pt>
                <c:pt idx="2">
                  <c:v>70736</c:v>
                </c:pt>
                <c:pt idx="3">
                  <c:v>91436</c:v>
                </c:pt>
                <c:pt idx="4">
                  <c:v>59985</c:v>
                </c:pt>
              </c:numCache>
            </c:numRef>
          </c:val>
          <c:smooth val="0"/>
        </c:ser>
        <c:dLbls>
          <c:showLegendKey val="0"/>
          <c:showVal val="0"/>
          <c:showCatName val="0"/>
          <c:showSerName val="0"/>
          <c:showPercent val="0"/>
          <c:showBubbleSize val="0"/>
        </c:dLbls>
        <c:marker val="1"/>
        <c:smooth val="0"/>
        <c:axId val="123781888"/>
        <c:axId val="123871232"/>
      </c:lineChart>
      <c:catAx>
        <c:axId val="12378188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71232"/>
        <c:crosses val="autoZero"/>
        <c:auto val="1"/>
        <c:lblAlgn val="ctr"/>
        <c:lblOffset val="100"/>
        <c:tickLblSkip val="1"/>
        <c:tickMarkSkip val="1"/>
        <c:noMultiLvlLbl val="0"/>
      </c:catAx>
      <c:valAx>
        <c:axId val="123871232"/>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781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6.32</c:v>
                </c:pt>
                <c:pt idx="1">
                  <c:v>6.19</c:v>
                </c:pt>
                <c:pt idx="2">
                  <c:v>7.72</c:v>
                </c:pt>
                <c:pt idx="3">
                  <c:v>3.66</c:v>
                </c:pt>
                <c:pt idx="4">
                  <c:v>4.76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5.92</c:v>
                </c:pt>
                <c:pt idx="1">
                  <c:v>6.04</c:v>
                </c:pt>
                <c:pt idx="2">
                  <c:v>5.98</c:v>
                </c:pt>
                <c:pt idx="3">
                  <c:v>7.24</c:v>
                </c:pt>
                <c:pt idx="4">
                  <c:v>8.83</c:v>
                </c:pt>
              </c:numCache>
            </c:numRef>
          </c:val>
        </c:ser>
        <c:dLbls>
          <c:showLegendKey val="0"/>
          <c:showVal val="0"/>
          <c:showCatName val="0"/>
          <c:showSerName val="0"/>
          <c:showPercent val="0"/>
          <c:showBubbleSize val="0"/>
        </c:dLbls>
        <c:gapWidth val="250"/>
        <c:overlap val="100"/>
        <c:axId val="88876928"/>
        <c:axId val="888791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1.82</c:v>
                </c:pt>
                <c:pt idx="1">
                  <c:v>0.88</c:v>
                </c:pt>
                <c:pt idx="2">
                  <c:v>1.61</c:v>
                </c:pt>
                <c:pt idx="3">
                  <c:v>-2.91</c:v>
                </c:pt>
                <c:pt idx="4">
                  <c:v>3.02</c:v>
                </c:pt>
              </c:numCache>
            </c:numRef>
          </c:val>
          <c:smooth val="0"/>
        </c:ser>
        <c:dLbls>
          <c:showLegendKey val="0"/>
          <c:showVal val="0"/>
          <c:showCatName val="0"/>
          <c:showSerName val="0"/>
          <c:showPercent val="0"/>
          <c:showBubbleSize val="0"/>
        </c:dLbls>
        <c:marker val="1"/>
        <c:smooth val="0"/>
        <c:axId val="88876928"/>
        <c:axId val="88879104"/>
      </c:lineChart>
      <c:catAx>
        <c:axId val="8887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79104"/>
        <c:crosses val="autoZero"/>
        <c:auto val="1"/>
        <c:lblAlgn val="ctr"/>
        <c:lblOffset val="100"/>
        <c:tickLblSkip val="1"/>
        <c:tickMarkSkip val="1"/>
        <c:noMultiLvlLbl val="0"/>
      </c:catAx>
      <c:valAx>
        <c:axId val="88879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7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定期航路事業特別会計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0.08</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0.06</c:v>
                </c:pt>
                <c:pt idx="4">
                  <c:v>#N/A</c:v>
                </c:pt>
                <c:pt idx="5">
                  <c:v>0.05</c:v>
                </c:pt>
                <c:pt idx="6">
                  <c:v>#N/A</c:v>
                </c:pt>
                <c:pt idx="7">
                  <c:v>7.0000000000000007E-2</c:v>
                </c:pt>
                <c:pt idx="8">
                  <c:v>#N/A</c:v>
                </c:pt>
                <c:pt idx="9">
                  <c:v>0.06</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1.9</c:v>
                </c:pt>
                <c:pt idx="2">
                  <c:v>#N/A</c:v>
                </c:pt>
                <c:pt idx="3">
                  <c:v>1.5</c:v>
                </c:pt>
                <c:pt idx="4">
                  <c:v>#N/A</c:v>
                </c:pt>
                <c:pt idx="5">
                  <c:v>0.25</c:v>
                </c:pt>
                <c:pt idx="6">
                  <c:v>#N/A</c:v>
                </c:pt>
                <c:pt idx="7">
                  <c:v>0.01</c:v>
                </c:pt>
                <c:pt idx="8">
                  <c:v>#N/A</c:v>
                </c:pt>
                <c:pt idx="9">
                  <c:v>0.19</c:v>
                </c:pt>
              </c:numCache>
            </c:numRef>
          </c:val>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0.53</c:v>
                </c:pt>
                <c:pt idx="2">
                  <c:v>#N/A</c:v>
                </c:pt>
                <c:pt idx="3">
                  <c:v>0.5</c:v>
                </c:pt>
                <c:pt idx="4">
                  <c:v>#N/A</c:v>
                </c:pt>
                <c:pt idx="5">
                  <c:v>0.16</c:v>
                </c:pt>
                <c:pt idx="6">
                  <c:v>#N/A</c:v>
                </c:pt>
                <c:pt idx="7">
                  <c:v>0.36</c:v>
                </c:pt>
                <c:pt idx="8">
                  <c:v>#N/A</c:v>
                </c:pt>
                <c:pt idx="9">
                  <c:v>0.64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6.31</c:v>
                </c:pt>
                <c:pt idx="2">
                  <c:v>#N/A</c:v>
                </c:pt>
                <c:pt idx="3">
                  <c:v>6.19</c:v>
                </c:pt>
                <c:pt idx="4">
                  <c:v>#N/A</c:v>
                </c:pt>
                <c:pt idx="5">
                  <c:v>7.72</c:v>
                </c:pt>
                <c:pt idx="6">
                  <c:v>#N/A</c:v>
                </c:pt>
                <c:pt idx="7">
                  <c:v>3.65</c:v>
                </c:pt>
                <c:pt idx="8">
                  <c:v>#N/A</c:v>
                </c:pt>
                <c:pt idx="9">
                  <c:v>4.75</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11.49</c:v>
                </c:pt>
                <c:pt idx="2">
                  <c:v>#N/A</c:v>
                </c:pt>
                <c:pt idx="3">
                  <c:v>10.96</c:v>
                </c:pt>
                <c:pt idx="4">
                  <c:v>#N/A</c:v>
                </c:pt>
                <c:pt idx="5">
                  <c:v>17.07</c:v>
                </c:pt>
                <c:pt idx="6">
                  <c:v>#N/A</c:v>
                </c:pt>
                <c:pt idx="7">
                  <c:v>17.52</c:v>
                </c:pt>
                <c:pt idx="8">
                  <c:v>#N/A</c:v>
                </c:pt>
                <c:pt idx="9">
                  <c:v>23.53</c:v>
                </c:pt>
              </c:numCache>
            </c:numRef>
          </c:val>
        </c:ser>
        <c:dLbls>
          <c:showLegendKey val="0"/>
          <c:showVal val="0"/>
          <c:showCatName val="0"/>
          <c:showSerName val="0"/>
          <c:showPercent val="0"/>
          <c:showBubbleSize val="0"/>
        </c:dLbls>
        <c:gapWidth val="150"/>
        <c:overlap val="100"/>
        <c:axId val="89001344"/>
        <c:axId val="89003136"/>
      </c:barChart>
      <c:catAx>
        <c:axId val="8900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03136"/>
        <c:crosses val="autoZero"/>
        <c:auto val="1"/>
        <c:lblAlgn val="ctr"/>
        <c:lblOffset val="100"/>
        <c:tickLblSkip val="1"/>
        <c:tickMarkSkip val="1"/>
        <c:noMultiLvlLbl val="0"/>
      </c:catAx>
      <c:valAx>
        <c:axId val="89003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01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985</c:v>
                </c:pt>
                <c:pt idx="5">
                  <c:v>1003</c:v>
                </c:pt>
                <c:pt idx="8">
                  <c:v>1052</c:v>
                </c:pt>
                <c:pt idx="11">
                  <c:v>1119</c:v>
                </c:pt>
                <c:pt idx="14">
                  <c:v>1104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76</c:v>
                </c:pt>
                <c:pt idx="3">
                  <c:v>74</c:v>
                </c:pt>
                <c:pt idx="6">
                  <c:v>74</c:v>
                </c:pt>
                <c:pt idx="9">
                  <c:v>82</c:v>
                </c:pt>
                <c:pt idx="12">
                  <c:v>89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127</c:v>
                </c:pt>
                <c:pt idx="3">
                  <c:v>125</c:v>
                </c:pt>
                <c:pt idx="6">
                  <c:v>132</c:v>
                </c:pt>
                <c:pt idx="9">
                  <c:v>121</c:v>
                </c:pt>
                <c:pt idx="12">
                  <c:v>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1305</c:v>
                </c:pt>
                <c:pt idx="3">
                  <c:v>1267</c:v>
                </c:pt>
                <c:pt idx="6">
                  <c:v>1288</c:v>
                </c:pt>
                <c:pt idx="9">
                  <c:v>1337</c:v>
                </c:pt>
                <c:pt idx="12">
                  <c:v>1286</c:v>
                </c:pt>
              </c:numCache>
            </c:numRef>
          </c:val>
        </c:ser>
        <c:dLbls>
          <c:showLegendKey val="0"/>
          <c:showVal val="0"/>
          <c:showCatName val="0"/>
          <c:showSerName val="0"/>
          <c:showPercent val="0"/>
          <c:showBubbleSize val="0"/>
        </c:dLbls>
        <c:gapWidth val="100"/>
        <c:overlap val="100"/>
        <c:axId val="89082496"/>
        <c:axId val="890887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523</c:v>
                </c:pt>
                <c:pt idx="2">
                  <c:v>#N/A</c:v>
                </c:pt>
                <c:pt idx="3">
                  <c:v>#N/A</c:v>
                </c:pt>
                <c:pt idx="4">
                  <c:v>463</c:v>
                </c:pt>
                <c:pt idx="5">
                  <c:v>#N/A</c:v>
                </c:pt>
                <c:pt idx="6">
                  <c:v>#N/A</c:v>
                </c:pt>
                <c:pt idx="7">
                  <c:v>442</c:v>
                </c:pt>
                <c:pt idx="8">
                  <c:v>#N/A</c:v>
                </c:pt>
                <c:pt idx="9">
                  <c:v>#N/A</c:v>
                </c:pt>
                <c:pt idx="10">
                  <c:v>421</c:v>
                </c:pt>
                <c:pt idx="11">
                  <c:v>#N/A</c:v>
                </c:pt>
                <c:pt idx="12">
                  <c:v>#N/A</c:v>
                </c:pt>
                <c:pt idx="13">
                  <c:v>393</c:v>
                </c:pt>
                <c:pt idx="14">
                  <c:v>#N/A</c:v>
                </c:pt>
              </c:numCache>
            </c:numRef>
          </c:val>
          <c:smooth val="0"/>
        </c:ser>
        <c:dLbls>
          <c:showLegendKey val="0"/>
          <c:showVal val="0"/>
          <c:showCatName val="0"/>
          <c:showSerName val="0"/>
          <c:showPercent val="0"/>
          <c:showBubbleSize val="0"/>
        </c:dLbls>
        <c:marker val="1"/>
        <c:smooth val="0"/>
        <c:axId val="89082496"/>
        <c:axId val="89088768"/>
      </c:lineChart>
      <c:catAx>
        <c:axId val="89082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88768"/>
        <c:crosses val="autoZero"/>
        <c:auto val="1"/>
        <c:lblAlgn val="ctr"/>
        <c:lblOffset val="100"/>
        <c:tickLblSkip val="1"/>
        <c:tickMarkSkip val="1"/>
        <c:noMultiLvlLbl val="0"/>
      </c:catAx>
      <c:valAx>
        <c:axId val="89088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82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8642</c:v>
                </c:pt>
                <c:pt idx="5">
                  <c:v>9160</c:v>
                </c:pt>
                <c:pt idx="8">
                  <c:v>9816</c:v>
                </c:pt>
                <c:pt idx="11">
                  <c:v>10014</c:v>
                </c:pt>
                <c:pt idx="14">
                  <c:v>10205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1670</c:v>
                </c:pt>
                <c:pt idx="5">
                  <c:v>1495</c:v>
                </c:pt>
                <c:pt idx="8">
                  <c:v>1372</c:v>
                </c:pt>
                <c:pt idx="11">
                  <c:v>1223</c:v>
                </c:pt>
                <c:pt idx="14">
                  <c:v>1135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1578</c:v>
                </c:pt>
                <c:pt idx="5">
                  <c:v>1573</c:v>
                </c:pt>
                <c:pt idx="8">
                  <c:v>1484</c:v>
                </c:pt>
                <c:pt idx="11">
                  <c:v>1639</c:v>
                </c:pt>
                <c:pt idx="14">
                  <c:v>1901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35</c:v>
                </c:pt>
                <c:pt idx="3">
                  <c:v>31</c:v>
                </c:pt>
                <c:pt idx="6">
                  <c:v>29</c:v>
                </c:pt>
                <c:pt idx="9">
                  <c:v>27</c:v>
                </c:pt>
                <c:pt idx="12">
                  <c:v>24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2494</c:v>
                </c:pt>
                <c:pt idx="3">
                  <c:v>2514</c:v>
                </c:pt>
                <c:pt idx="6">
                  <c:v>2384</c:v>
                </c:pt>
                <c:pt idx="9">
                  <c:v>2291</c:v>
                </c:pt>
                <c:pt idx="12">
                  <c:v>2314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716</c:v>
                </c:pt>
                <c:pt idx="3">
                  <c:v>659</c:v>
                </c:pt>
                <c:pt idx="6">
                  <c:v>1826</c:v>
                </c:pt>
                <c:pt idx="9">
                  <c:v>1796</c:v>
                </c:pt>
                <c:pt idx="12">
                  <c:v>1719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999</c:v>
                </c:pt>
                <c:pt idx="3">
                  <c:v>874</c:v>
                </c:pt>
                <c:pt idx="6">
                  <c:v>812</c:v>
                </c:pt>
                <c:pt idx="9">
                  <c:v>752</c:v>
                </c:pt>
                <c:pt idx="12">
                  <c:v>755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12279</c:v>
                </c:pt>
                <c:pt idx="3">
                  <c:v>12641</c:v>
                </c:pt>
                <c:pt idx="6">
                  <c:v>12669</c:v>
                </c:pt>
                <c:pt idx="9">
                  <c:v>12712</c:v>
                </c:pt>
                <c:pt idx="12">
                  <c:v>12789</c:v>
                </c:pt>
              </c:numCache>
            </c:numRef>
          </c:val>
        </c:ser>
        <c:dLbls>
          <c:showLegendKey val="0"/>
          <c:showVal val="0"/>
          <c:showCatName val="0"/>
          <c:showSerName val="0"/>
          <c:showPercent val="0"/>
          <c:showBubbleSize val="0"/>
        </c:dLbls>
        <c:gapWidth val="100"/>
        <c:overlap val="100"/>
        <c:axId val="89273472"/>
        <c:axId val="89275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4634</c:v>
                </c:pt>
                <c:pt idx="2">
                  <c:v>#N/A</c:v>
                </c:pt>
                <c:pt idx="3">
                  <c:v>#N/A</c:v>
                </c:pt>
                <c:pt idx="4">
                  <c:v>4491</c:v>
                </c:pt>
                <c:pt idx="5">
                  <c:v>#N/A</c:v>
                </c:pt>
                <c:pt idx="6">
                  <c:v>#N/A</c:v>
                </c:pt>
                <c:pt idx="7">
                  <c:v>5048</c:v>
                </c:pt>
                <c:pt idx="8">
                  <c:v>#N/A</c:v>
                </c:pt>
                <c:pt idx="9">
                  <c:v>#N/A</c:v>
                </c:pt>
                <c:pt idx="10">
                  <c:v>4703</c:v>
                </c:pt>
                <c:pt idx="11">
                  <c:v>#N/A</c:v>
                </c:pt>
                <c:pt idx="12">
                  <c:v>#N/A</c:v>
                </c:pt>
                <c:pt idx="13">
                  <c:v>4361</c:v>
                </c:pt>
                <c:pt idx="14">
                  <c:v>#N/A</c:v>
                </c:pt>
              </c:numCache>
            </c:numRef>
          </c:val>
          <c:smooth val="0"/>
        </c:ser>
        <c:dLbls>
          <c:showLegendKey val="0"/>
          <c:showVal val="0"/>
          <c:showCatName val="0"/>
          <c:showSerName val="0"/>
          <c:showPercent val="0"/>
          <c:showBubbleSize val="0"/>
        </c:dLbls>
        <c:marker val="1"/>
        <c:smooth val="0"/>
        <c:axId val="89273472"/>
        <c:axId val="89275392"/>
      </c:lineChart>
      <c:catAx>
        <c:axId val="89273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9275392"/>
        <c:crosses val="autoZero"/>
        <c:auto val="1"/>
        <c:lblAlgn val="ctr"/>
        <c:lblOffset val="100"/>
        <c:tickLblSkip val="1"/>
        <c:tickMarkSkip val="1"/>
        <c:noMultiLvlLbl val="0"/>
      </c:catAx>
      <c:valAx>
        <c:axId val="89275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273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89367296"/>
        <c:axId val="89369216"/>
      </c:scatterChart>
      <c:valAx>
        <c:axId val="8936729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369216"/>
        <c:crosses val="autoZero"/>
        <c:crossBetween val="midCat"/>
      </c:valAx>
      <c:valAx>
        <c:axId val="8936921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367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377852221276718E-2"/>
                  <c:y val="-6.2527233115468414E-2"/>
                </c:manualLayout>
              </c:layout>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layout>
                <c:manualLayout>
                  <c:x val="-3.9033072302350716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9.6999999999999993</c:v>
                </c:pt>
                <c:pt idx="1">
                  <c:v>9.6</c:v>
                </c:pt>
                <c:pt idx="2">
                  <c:v>8.9</c:v>
                </c:pt>
                <c:pt idx="3">
                  <c:v>8.3000000000000007</c:v>
                </c:pt>
                <c:pt idx="4">
                  <c:v>7.8</c:v>
                </c:pt>
              </c:numCache>
            </c:numRef>
          </c:xVal>
          <c:yVal>
            <c:numRef>
              <c:f>公会計指標分析・財政指標組合せ分析表!$K$73:$O$73</c:f>
              <c:numCache>
                <c:formatCode>#,##0.0;"▲ "#,##0.0</c:formatCode>
                <c:ptCount val="5"/>
                <c:pt idx="0">
                  <c:v>85.5</c:v>
                </c:pt>
                <c:pt idx="1">
                  <c:v>84.8</c:v>
                </c:pt>
                <c:pt idx="2">
                  <c:v>94.9</c:v>
                </c:pt>
                <c:pt idx="3">
                  <c:v>90.2</c:v>
                </c:pt>
                <c:pt idx="4">
                  <c:v>80.8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13.8</c:v>
                </c:pt>
                <c:pt idx="1">
                  <c:v>12.8</c:v>
                </c:pt>
                <c:pt idx="2">
                  <c:v>12</c:v>
                </c:pt>
                <c:pt idx="3">
                  <c:v>11.1</c:v>
                </c:pt>
                <c:pt idx="4">
                  <c:v>10.7</c:v>
                </c:pt>
              </c:numCache>
            </c:numRef>
          </c:xVal>
          <c:yVal>
            <c:numRef>
              <c:f>公会計指標分析・財政指標組合せ分析表!$K$77:$O$77</c:f>
              <c:numCache>
                <c:formatCode>#,##0.0;"▲ "#,##0.0</c:formatCode>
                <c:ptCount val="5"/>
                <c:pt idx="0">
                  <c:v>88.3</c:v>
                </c:pt>
                <c:pt idx="1">
                  <c:v>76.2</c:v>
                </c:pt>
                <c:pt idx="2">
                  <c:v>65.3</c:v>
                </c:pt>
                <c:pt idx="3">
                  <c:v>60.8</c:v>
                </c:pt>
                <c:pt idx="4">
                  <c:v>58.5</c:v>
                </c:pt>
              </c:numCache>
            </c:numRef>
          </c:yVal>
          <c:smooth val="0"/>
        </c:ser>
        <c:dLbls>
          <c:showLegendKey val="0"/>
          <c:showVal val="0"/>
          <c:showCatName val="0"/>
          <c:showSerName val="0"/>
          <c:showPercent val="0"/>
          <c:showBubbleSize val="0"/>
        </c:dLbls>
        <c:axId val="89440256"/>
        <c:axId val="89442176"/>
      </c:scatterChart>
      <c:valAx>
        <c:axId val="89440256"/>
        <c:scaling>
          <c:orientation val="minMax"/>
          <c:max val="14.3"/>
          <c:min val="7.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442176"/>
        <c:crosses val="autoZero"/>
        <c:crossBetween val="midCat"/>
      </c:valAx>
      <c:valAx>
        <c:axId val="89442176"/>
        <c:scaling>
          <c:orientation val="minMax"/>
          <c:max val="101"/>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4402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実質公債費比率は</a:t>
          </a:r>
          <a:r>
            <a:rPr kumimoji="1" lang="en-US" altLang="ja-JP" sz="1300">
              <a:solidFill>
                <a:schemeClr val="dk1"/>
              </a:solidFill>
              <a:effectLst/>
              <a:latin typeface="+mn-lt"/>
              <a:ea typeface="+mn-ea"/>
              <a:cs typeface="+mn-cs"/>
            </a:rPr>
            <a:t>7.8</a:t>
          </a:r>
          <a:r>
            <a:rPr kumimoji="1" lang="ja-JP" altLang="ja-JP" sz="1300">
              <a:solidFill>
                <a:schemeClr val="dk1"/>
              </a:solidFill>
              <a:effectLst/>
              <a:latin typeface="+mn-lt"/>
              <a:ea typeface="+mn-ea"/>
              <a:cs typeface="+mn-cs"/>
            </a:rPr>
            <a:t>％で、昨年度より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ポイントの減少となり、単年度においても</a:t>
          </a:r>
          <a:r>
            <a:rPr kumimoji="1" lang="en-US" altLang="ja-JP" sz="1300">
              <a:solidFill>
                <a:schemeClr val="dk1"/>
              </a:solidFill>
              <a:effectLst/>
              <a:latin typeface="+mn-lt"/>
              <a:ea typeface="+mn-ea"/>
              <a:cs typeface="+mn-cs"/>
            </a:rPr>
            <a:t>7.3</a:t>
          </a:r>
          <a:r>
            <a:rPr kumimoji="1" lang="ja-JP" altLang="ja-JP" sz="1300">
              <a:solidFill>
                <a:schemeClr val="dk1"/>
              </a:solidFill>
              <a:effectLst/>
              <a:latin typeface="+mn-lt"/>
              <a:ea typeface="+mn-ea"/>
              <a:cs typeface="+mn-cs"/>
            </a:rPr>
            <a:t>％で昨年度と比べ、</a:t>
          </a:r>
          <a:r>
            <a:rPr kumimoji="1" lang="en-US" altLang="ja-JP" sz="1300">
              <a:solidFill>
                <a:schemeClr val="dk1"/>
              </a:solidFill>
              <a:effectLst/>
              <a:latin typeface="+mn-lt"/>
              <a:ea typeface="+mn-ea"/>
              <a:cs typeface="+mn-cs"/>
            </a:rPr>
            <a:t>0.8</a:t>
          </a:r>
          <a:r>
            <a:rPr kumimoji="1" lang="ja-JP" altLang="ja-JP" sz="1300">
              <a:solidFill>
                <a:schemeClr val="dk1"/>
              </a:solidFill>
              <a:effectLst/>
              <a:latin typeface="+mn-lt"/>
              <a:ea typeface="+mn-ea"/>
              <a:cs typeface="+mn-cs"/>
            </a:rPr>
            <a:t>ポイントの減少となりました。</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これは、</a:t>
          </a:r>
          <a:r>
            <a:rPr kumimoji="1" lang="ja-JP" altLang="ja-JP" sz="1400">
              <a:solidFill>
                <a:schemeClr val="dk1"/>
              </a:solidFill>
              <a:effectLst/>
              <a:latin typeface="+mn-lt"/>
              <a:ea typeface="+mn-ea"/>
              <a:cs typeface="+mn-cs"/>
            </a:rPr>
            <a:t>平成</a:t>
          </a:r>
          <a:r>
            <a:rPr kumimoji="1" lang="en-US" altLang="ja-JP" sz="1400">
              <a:solidFill>
                <a:schemeClr val="dk1"/>
              </a:solidFill>
              <a:effectLst/>
              <a:latin typeface="+mn-lt"/>
              <a:ea typeface="+mn-ea"/>
              <a:cs typeface="+mn-cs"/>
            </a:rPr>
            <a:t>27</a:t>
          </a:r>
          <a:r>
            <a:rPr kumimoji="1" lang="ja-JP" altLang="ja-JP" sz="1400">
              <a:solidFill>
                <a:schemeClr val="dk1"/>
              </a:solidFill>
              <a:effectLst/>
              <a:latin typeface="+mn-lt"/>
              <a:ea typeface="+mn-ea"/>
              <a:cs typeface="+mn-cs"/>
            </a:rPr>
            <a:t>年度における公債費充当一般財源額等が減少したこと、地方交付税の増収により標準財政規模が増加したことによるものです。</a:t>
          </a:r>
          <a:endParaRPr lang="ja-JP" altLang="ja-JP" sz="1800">
            <a:effectLst/>
          </a:endParaRPr>
        </a:p>
        <a:p>
          <a:r>
            <a:rPr kumimoji="1" lang="ja-JP" altLang="ja-JP" sz="1300">
              <a:solidFill>
                <a:schemeClr val="dk1"/>
              </a:solidFill>
              <a:effectLst/>
              <a:latin typeface="+mn-lt"/>
              <a:ea typeface="+mn-ea"/>
              <a:cs typeface="+mn-cs"/>
            </a:rPr>
            <a:t>　今後も、より有利な地方債の活用に努め、健全な財政運営を図っていきます。</a:t>
          </a:r>
          <a:endParaRPr lang="ja-JP" altLang="ja-JP" sz="13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将来負担比率は、</a:t>
          </a:r>
          <a:r>
            <a:rPr kumimoji="1" lang="en-US" altLang="ja-JP" sz="1300">
              <a:solidFill>
                <a:schemeClr val="dk1"/>
              </a:solidFill>
              <a:effectLst/>
              <a:latin typeface="+mn-lt"/>
              <a:ea typeface="+mn-ea"/>
              <a:cs typeface="+mn-cs"/>
            </a:rPr>
            <a:t>80.8</a:t>
          </a:r>
          <a:r>
            <a:rPr kumimoji="1" lang="ja-JP" altLang="ja-JP" sz="1300">
              <a:solidFill>
                <a:schemeClr val="dk1"/>
              </a:solidFill>
              <a:effectLst/>
              <a:latin typeface="+mn-lt"/>
              <a:ea typeface="+mn-ea"/>
              <a:cs typeface="+mn-cs"/>
            </a:rPr>
            <a:t>％となり、前年度比</a:t>
          </a:r>
          <a:r>
            <a:rPr kumimoji="1" lang="en-US" altLang="ja-JP" sz="1300">
              <a:solidFill>
                <a:schemeClr val="dk1"/>
              </a:solidFill>
              <a:effectLst/>
              <a:latin typeface="+mn-lt"/>
              <a:ea typeface="+mn-ea"/>
              <a:cs typeface="+mn-cs"/>
            </a:rPr>
            <a:t>9.4</a:t>
          </a:r>
          <a:r>
            <a:rPr kumimoji="1" lang="ja-JP" altLang="ja-JP" sz="1300">
              <a:solidFill>
                <a:schemeClr val="dk1"/>
              </a:solidFill>
              <a:effectLst/>
              <a:latin typeface="+mn-lt"/>
              <a:ea typeface="+mn-ea"/>
              <a:cs typeface="+mn-cs"/>
            </a:rPr>
            <a:t>ポイントの減少となりました。</a:t>
          </a:r>
          <a:endParaRPr lang="ja-JP" altLang="ja-JP" sz="1300">
            <a:effectLst/>
          </a:endParaRPr>
        </a:p>
        <a:p>
          <a:r>
            <a:rPr kumimoji="1" lang="ja-JP" altLang="ja-JP" sz="1300">
              <a:solidFill>
                <a:schemeClr val="dk1"/>
              </a:solidFill>
              <a:effectLst/>
              <a:latin typeface="+mn-lt"/>
              <a:ea typeface="+mn-ea"/>
              <a:cs typeface="+mn-cs"/>
            </a:rPr>
            <a:t>　</a:t>
          </a:r>
          <a:r>
            <a:rPr kumimoji="1" lang="ja-JP" altLang="en-US" sz="1300">
              <a:solidFill>
                <a:schemeClr val="dk1"/>
              </a:solidFill>
              <a:effectLst/>
              <a:latin typeface="+mn-lt"/>
              <a:ea typeface="+mn-ea"/>
              <a:cs typeface="+mn-cs"/>
            </a:rPr>
            <a:t>これは</a:t>
          </a:r>
          <a:r>
            <a:rPr kumimoji="1" lang="ja-JP" altLang="ja-JP" sz="1300">
              <a:solidFill>
                <a:schemeClr val="dk1"/>
              </a:solidFill>
              <a:effectLst/>
              <a:latin typeface="+mn-lt"/>
              <a:ea typeface="+mn-ea"/>
              <a:cs typeface="+mn-cs"/>
            </a:rPr>
            <a:t>、一般会計等の地方債</a:t>
          </a:r>
          <a:r>
            <a:rPr kumimoji="1" lang="ja-JP" altLang="en-US" sz="1300">
              <a:solidFill>
                <a:schemeClr val="dk1"/>
              </a:solidFill>
              <a:effectLst/>
              <a:latin typeface="+mn-lt"/>
              <a:ea typeface="+mn-ea"/>
              <a:cs typeface="+mn-cs"/>
            </a:rPr>
            <a:t>現在高や退職手当負担見込額が増となったことから</a:t>
          </a:r>
          <a:r>
            <a:rPr kumimoji="1" lang="ja-JP" altLang="ja-JP" sz="1300">
              <a:solidFill>
                <a:schemeClr val="dk1"/>
              </a:solidFill>
              <a:effectLst/>
              <a:latin typeface="+mn-lt"/>
              <a:ea typeface="+mn-ea"/>
              <a:cs typeface="+mn-cs"/>
            </a:rPr>
            <a:t>将来負担額</a:t>
          </a:r>
          <a:r>
            <a:rPr kumimoji="1" lang="ja-JP" altLang="en-US" sz="1300">
              <a:solidFill>
                <a:schemeClr val="dk1"/>
              </a:solidFill>
              <a:effectLst/>
              <a:latin typeface="+mn-lt"/>
              <a:ea typeface="+mn-ea"/>
              <a:cs typeface="+mn-cs"/>
            </a:rPr>
            <a:t>が増加するものの、財政調整基金などの充当可能基金や</a:t>
          </a:r>
          <a:r>
            <a:rPr kumimoji="1" lang="ja-JP" altLang="ja-JP" sz="1300">
              <a:solidFill>
                <a:schemeClr val="dk1"/>
              </a:solidFill>
              <a:effectLst/>
              <a:latin typeface="+mn-lt"/>
              <a:ea typeface="+mn-ea"/>
              <a:cs typeface="+mn-cs"/>
            </a:rPr>
            <a:t>地方債現在高に係る基準財政需要額算入見込額などの充当可能財源が</a:t>
          </a:r>
          <a:r>
            <a:rPr kumimoji="1" lang="ja-JP" altLang="en-US" sz="1300">
              <a:solidFill>
                <a:schemeClr val="dk1"/>
              </a:solidFill>
              <a:effectLst/>
              <a:latin typeface="+mn-lt"/>
              <a:ea typeface="+mn-ea"/>
              <a:cs typeface="+mn-cs"/>
            </a:rPr>
            <a:t>大幅に</a:t>
          </a:r>
          <a:r>
            <a:rPr kumimoji="1" lang="ja-JP" altLang="ja-JP" sz="1300">
              <a:solidFill>
                <a:schemeClr val="dk1"/>
              </a:solidFill>
              <a:effectLst/>
              <a:latin typeface="+mn-lt"/>
              <a:ea typeface="+mn-ea"/>
              <a:cs typeface="+mn-cs"/>
            </a:rPr>
            <a:t>増加したことによ</a:t>
          </a:r>
          <a:r>
            <a:rPr kumimoji="1" lang="ja-JP" altLang="en-US" sz="1300">
              <a:solidFill>
                <a:schemeClr val="dk1"/>
              </a:solidFill>
              <a:effectLst/>
              <a:latin typeface="+mn-lt"/>
              <a:ea typeface="+mn-ea"/>
              <a:cs typeface="+mn-cs"/>
            </a:rPr>
            <a:t>るものです。</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20,065
19,863
107.34
11,161,679
10,847,594
302,935
6,365,381
12,789,374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80.8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20,065
19,863
107.34
11,161,679
10,847,594
302,935
6,365,381
12,789,374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80.8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20,065
19,863
107.34
11,161,679
10,847,594
302,935
6,365,381
12,789,374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80.8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20,065
19,863
107.34
11,161,679
10,847,594
302,935
6,365,381
12,789,374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80.8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固定資産税の減収などから年々市税収入が減少傾向にあるため、実施計画のローリングを毎年実施するなどして投資的経費の見直しを行っています。</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今後は、市税収入において第５次鳥羽市総合計画の最終目標値である収納率</a:t>
          </a:r>
          <a:r>
            <a:rPr lang="en-US" altLang="ja-JP" sz="1100" b="0" i="0" u="none" strike="noStrike" baseline="0" smtClean="0">
              <a:solidFill>
                <a:schemeClr val="dk1"/>
              </a:solidFill>
              <a:latin typeface="+mn-lt"/>
              <a:ea typeface="+mn-ea"/>
              <a:cs typeface="+mn-cs"/>
            </a:rPr>
            <a:t>88.7</a:t>
          </a:r>
          <a:r>
            <a:rPr lang="ja-JP" altLang="en-US" sz="1100" b="0" i="0" u="none" strike="noStrike" baseline="0" smtClean="0">
              <a:solidFill>
                <a:schemeClr val="dk1"/>
              </a:solidFill>
              <a:latin typeface="+mn-lt"/>
              <a:ea typeface="+mn-ea"/>
              <a:cs typeface="+mn-cs"/>
            </a:rPr>
            <a:t>％を目指し、歳入確保に努めます。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65617</xdr:rowOff>
    </xdr:to>
    <xdr:cxnSp macro="">
      <xdr:nvCxnSpPr>
        <xdr:cNvPr id="68" name="直線コネクタ 67"/>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1" name="直線コネクタ 70"/>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65617</xdr:rowOff>
    </xdr:to>
    <xdr:cxnSp macro="">
      <xdr:nvCxnSpPr>
        <xdr:cNvPr id="74" name="直線コネクタ 73"/>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7" name="直線コネクタ 76"/>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7" name="円/楕円 86"/>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8"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90" name="テキスト ボックス 89"/>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1" name="円/楕円 90"/>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2" name="テキスト ボックス 91"/>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4" name="テキスト ボックス 93"/>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5" name="円/楕円 94"/>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6" name="テキスト ボックス 95"/>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地方交付税や地方消費税交付金の増収により、経常一般財源等が増となったことから昨年度に比べ、</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ポイント改善されました。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類似団体平均値よりも低い水準であるものの、依然として</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％を超えていることから、引き続き</a:t>
          </a:r>
          <a:r>
            <a:rPr kumimoji="1" lang="ja-JP" altLang="en-US" sz="1100">
              <a:solidFill>
                <a:schemeClr val="dk1"/>
              </a:solidFill>
              <a:effectLst/>
              <a:latin typeface="+mn-lt"/>
              <a:ea typeface="+mn-ea"/>
              <a:cs typeface="+mn-cs"/>
            </a:rPr>
            <a:t>経常経費の</a:t>
          </a:r>
          <a:r>
            <a:rPr kumimoji="1" lang="ja-JP" altLang="ja-JP" sz="1100">
              <a:solidFill>
                <a:schemeClr val="dk1"/>
              </a:solidFill>
              <a:effectLst/>
              <a:latin typeface="+mn-lt"/>
              <a:ea typeface="+mn-ea"/>
              <a:cs typeface="+mn-cs"/>
            </a:rPr>
            <a:t>削減に努め</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100330</xdr:rowOff>
    </xdr:from>
    <xdr:to>
      <xdr:col>7</xdr:col>
      <xdr:colOff>152400</xdr:colOff>
      <xdr:row>60</xdr:row>
      <xdr:rowOff>45508</xdr:rowOff>
    </xdr:to>
    <xdr:cxnSp macro="">
      <xdr:nvCxnSpPr>
        <xdr:cNvPr id="131" name="直線コネクタ 130"/>
        <xdr:cNvCxnSpPr/>
      </xdr:nvCxnSpPr>
      <xdr:spPr>
        <a:xfrm flipV="1">
          <a:off x="4114800" y="10215880"/>
          <a:ext cx="8382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132504</xdr:rowOff>
    </xdr:from>
    <xdr:to>
      <xdr:col>6</xdr:col>
      <xdr:colOff>0</xdr:colOff>
      <xdr:row>60</xdr:row>
      <xdr:rowOff>45508</xdr:rowOff>
    </xdr:to>
    <xdr:cxnSp macro="">
      <xdr:nvCxnSpPr>
        <xdr:cNvPr id="134" name="直線コネクタ 133"/>
        <xdr:cNvCxnSpPr/>
      </xdr:nvCxnSpPr>
      <xdr:spPr>
        <a:xfrm>
          <a:off x="3225800" y="10248054"/>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132504</xdr:rowOff>
    </xdr:from>
    <xdr:to>
      <xdr:col>4</xdr:col>
      <xdr:colOff>482600</xdr:colOff>
      <xdr:row>60</xdr:row>
      <xdr:rowOff>33444</xdr:rowOff>
    </xdr:to>
    <xdr:cxnSp macro="">
      <xdr:nvCxnSpPr>
        <xdr:cNvPr id="137" name="直線コネクタ 136"/>
        <xdr:cNvCxnSpPr/>
      </xdr:nvCxnSpPr>
      <xdr:spPr>
        <a:xfrm flipV="1">
          <a:off x="2336800" y="1024805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144569</xdr:rowOff>
    </xdr:from>
    <xdr:to>
      <xdr:col>3</xdr:col>
      <xdr:colOff>279400</xdr:colOff>
      <xdr:row>60</xdr:row>
      <xdr:rowOff>33444</xdr:rowOff>
    </xdr:to>
    <xdr:cxnSp macro="">
      <xdr:nvCxnSpPr>
        <xdr:cNvPr id="140" name="直線コネクタ 139"/>
        <xdr:cNvCxnSpPr/>
      </xdr:nvCxnSpPr>
      <xdr:spPr>
        <a:xfrm>
          <a:off x="1447800" y="1026011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49530</xdr:rowOff>
    </xdr:from>
    <xdr:to>
      <xdr:col>7</xdr:col>
      <xdr:colOff>203200</xdr:colOff>
      <xdr:row>59</xdr:row>
      <xdr:rowOff>151130</xdr:rowOff>
    </xdr:to>
    <xdr:sp macro="" textlink="">
      <xdr:nvSpPr>
        <xdr:cNvPr id="150" name="円/楕円 149"/>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66057</xdr:rowOff>
    </xdr:from>
    <xdr:ext cx="762000" cy="259045"/>
    <xdr:sp macro="" textlink="">
      <xdr:nvSpPr>
        <xdr:cNvPr id="151"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166158</xdr:rowOff>
    </xdr:from>
    <xdr:to>
      <xdr:col>6</xdr:col>
      <xdr:colOff>50800</xdr:colOff>
      <xdr:row>60</xdr:row>
      <xdr:rowOff>96308</xdr:rowOff>
    </xdr:to>
    <xdr:sp macro="" textlink="">
      <xdr:nvSpPr>
        <xdr:cNvPr id="152" name="円/楕円 151"/>
        <xdr:cNvSpPr/>
      </xdr:nvSpPr>
      <xdr:spPr>
        <a:xfrm>
          <a:off x="4064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106485</xdr:rowOff>
    </xdr:from>
    <xdr:ext cx="736600" cy="259045"/>
    <xdr:sp macro="" textlink="">
      <xdr:nvSpPr>
        <xdr:cNvPr id="153" name="テキスト ボックス 152"/>
        <xdr:cNvSpPr txBox="1"/>
      </xdr:nvSpPr>
      <xdr:spPr>
        <a:xfrm>
          <a:off x="3733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81704</xdr:rowOff>
    </xdr:from>
    <xdr:to>
      <xdr:col>4</xdr:col>
      <xdr:colOff>533400</xdr:colOff>
      <xdr:row>60</xdr:row>
      <xdr:rowOff>11854</xdr:rowOff>
    </xdr:to>
    <xdr:sp macro="" textlink="">
      <xdr:nvSpPr>
        <xdr:cNvPr id="154" name="円/楕円 153"/>
        <xdr:cNvSpPr/>
      </xdr:nvSpPr>
      <xdr:spPr>
        <a:xfrm>
          <a:off x="3175000" y="101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22031</xdr:rowOff>
    </xdr:from>
    <xdr:ext cx="762000" cy="259045"/>
    <xdr:sp macro="" textlink="">
      <xdr:nvSpPr>
        <xdr:cNvPr id="155" name="テキスト ボックス 154"/>
        <xdr:cNvSpPr txBox="1"/>
      </xdr:nvSpPr>
      <xdr:spPr>
        <a:xfrm>
          <a:off x="2844800" y="996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154094</xdr:rowOff>
    </xdr:from>
    <xdr:to>
      <xdr:col>3</xdr:col>
      <xdr:colOff>330200</xdr:colOff>
      <xdr:row>60</xdr:row>
      <xdr:rowOff>84244</xdr:rowOff>
    </xdr:to>
    <xdr:sp macro="" textlink="">
      <xdr:nvSpPr>
        <xdr:cNvPr id="156" name="円/楕円 155"/>
        <xdr:cNvSpPr/>
      </xdr:nvSpPr>
      <xdr:spPr>
        <a:xfrm>
          <a:off x="2286000" y="1026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94421</xdr:rowOff>
    </xdr:from>
    <xdr:ext cx="762000" cy="259045"/>
    <xdr:sp macro="" textlink="">
      <xdr:nvSpPr>
        <xdr:cNvPr id="157" name="テキスト ボックス 156"/>
        <xdr:cNvSpPr txBox="1"/>
      </xdr:nvSpPr>
      <xdr:spPr>
        <a:xfrm>
          <a:off x="1955800" y="100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93769</xdr:rowOff>
    </xdr:from>
    <xdr:to>
      <xdr:col>2</xdr:col>
      <xdr:colOff>127000</xdr:colOff>
      <xdr:row>60</xdr:row>
      <xdr:rowOff>23919</xdr:rowOff>
    </xdr:to>
    <xdr:sp macro="" textlink="">
      <xdr:nvSpPr>
        <xdr:cNvPr id="158" name="円/楕円 157"/>
        <xdr:cNvSpPr/>
      </xdr:nvSpPr>
      <xdr:spPr>
        <a:xfrm>
          <a:off x="1397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34096</xdr:rowOff>
    </xdr:from>
    <xdr:ext cx="762000" cy="259045"/>
    <xdr:sp macro="" textlink="">
      <xdr:nvSpPr>
        <xdr:cNvPr id="159" name="テキスト ボックス 158"/>
        <xdr:cNvSpPr txBox="1"/>
      </xdr:nvSpPr>
      <xdr:spPr>
        <a:xfrm>
          <a:off x="1066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[203,845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125,297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人口１人当たりの人件費、物件費等の合計額が類似団体平均を上回っている主要因は、</a:t>
          </a:r>
          <a:r>
            <a:rPr kumimoji="1" lang="ja-JP" altLang="en-US" sz="1100">
              <a:solidFill>
                <a:schemeClr val="dk1"/>
              </a:solidFill>
              <a:effectLst/>
              <a:latin typeface="+mn-lt"/>
              <a:ea typeface="+mn-ea"/>
              <a:cs typeface="+mn-cs"/>
            </a:rPr>
            <a:t>４つの有人離島を抱えているという本市の地理的な特殊要因に</a:t>
          </a:r>
          <a:r>
            <a:rPr kumimoji="1" lang="ja-JP" altLang="ja-JP" sz="1100">
              <a:solidFill>
                <a:schemeClr val="dk1"/>
              </a:solidFill>
              <a:effectLst/>
              <a:latin typeface="+mn-lt"/>
              <a:ea typeface="+mn-ea"/>
              <a:cs typeface="+mn-cs"/>
            </a:rPr>
            <a:t>よる保育所、診療所などの</a:t>
          </a:r>
          <a:r>
            <a:rPr kumimoji="1" lang="ja-JP" altLang="en-US" sz="1100">
              <a:solidFill>
                <a:schemeClr val="dk1"/>
              </a:solidFill>
              <a:effectLst/>
              <a:latin typeface="+mn-lt"/>
              <a:ea typeface="+mn-ea"/>
              <a:cs typeface="+mn-cs"/>
            </a:rPr>
            <a:t>施設の</a:t>
          </a:r>
          <a:r>
            <a:rPr kumimoji="1" lang="ja-JP" altLang="ja-JP" sz="1100">
              <a:solidFill>
                <a:schemeClr val="dk1"/>
              </a:solidFill>
              <a:effectLst/>
              <a:latin typeface="+mn-lt"/>
              <a:ea typeface="+mn-ea"/>
              <a:cs typeface="+mn-cs"/>
            </a:rPr>
            <a:t>点在に</a:t>
          </a:r>
          <a:r>
            <a:rPr kumimoji="1" lang="ja-JP" altLang="en-US" sz="1100">
              <a:solidFill>
                <a:schemeClr val="dk1"/>
              </a:solidFill>
              <a:effectLst/>
              <a:latin typeface="+mn-lt"/>
              <a:ea typeface="+mn-ea"/>
              <a:cs typeface="+mn-cs"/>
            </a:rPr>
            <a:t>伴う</a:t>
          </a:r>
          <a:r>
            <a:rPr kumimoji="1" lang="ja-JP" altLang="ja-JP" sz="1100">
              <a:solidFill>
                <a:schemeClr val="dk1"/>
              </a:solidFill>
              <a:effectLst/>
              <a:latin typeface="+mn-lt"/>
              <a:ea typeface="+mn-ea"/>
              <a:cs typeface="+mn-cs"/>
            </a:rPr>
            <a:t>職員配置</a:t>
          </a:r>
          <a:r>
            <a:rPr kumimoji="1" lang="ja-JP" altLang="en-US" sz="1100">
              <a:solidFill>
                <a:schemeClr val="dk1"/>
              </a:solidFill>
              <a:effectLst/>
              <a:latin typeface="+mn-lt"/>
              <a:ea typeface="+mn-ea"/>
              <a:cs typeface="+mn-cs"/>
            </a:rPr>
            <a:t>に加え</a:t>
          </a:r>
          <a:r>
            <a:rPr kumimoji="1" lang="ja-JP" altLang="ja-JP" sz="1100">
              <a:solidFill>
                <a:schemeClr val="dk1"/>
              </a:solidFill>
              <a:effectLst/>
              <a:latin typeface="+mn-lt"/>
              <a:ea typeface="+mn-ea"/>
              <a:cs typeface="+mn-cs"/>
            </a:rPr>
            <a:t>、消防業務などの直営運営に伴う人件費の増嵩</a:t>
          </a:r>
          <a:r>
            <a:rPr kumimoji="1" lang="ja-JP" altLang="en-US" sz="1100">
              <a:solidFill>
                <a:schemeClr val="dk1"/>
              </a:solidFill>
              <a:effectLst/>
              <a:latin typeface="+mn-lt"/>
              <a:ea typeface="+mn-ea"/>
              <a:cs typeface="+mn-cs"/>
            </a:rPr>
            <a:t>によるもの</a:t>
          </a:r>
          <a:r>
            <a:rPr kumimoji="1" lang="ja-JP" altLang="ja-JP" sz="1100">
              <a:solidFill>
                <a:schemeClr val="dk1"/>
              </a:solidFill>
              <a:effectLst/>
              <a:latin typeface="+mn-lt"/>
              <a:ea typeface="+mn-ea"/>
              <a:cs typeface="+mn-cs"/>
            </a:rPr>
            <a:t>です。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今後、更新する「職員定数管理計画」に基づき、サービスの提供に支障をきたさない職員定数に抑えるよう、取り組</a:t>
          </a:r>
          <a:r>
            <a:rPr kumimoji="1" lang="ja-JP" altLang="en-US" sz="1100">
              <a:solidFill>
                <a:schemeClr val="dk1"/>
              </a:solidFill>
              <a:effectLst/>
              <a:latin typeface="+mn-lt"/>
              <a:ea typeface="+mn-ea"/>
              <a:cs typeface="+mn-cs"/>
            </a:rPr>
            <a:t>みます</a:t>
          </a:r>
          <a:r>
            <a:rPr kumimoji="1" lang="ja-JP" altLang="ja-JP" sz="1100">
              <a:solidFill>
                <a:schemeClr val="dk1"/>
              </a:solidFill>
              <a:effectLst/>
              <a:latin typeface="+mn-lt"/>
              <a:ea typeface="+mn-ea"/>
              <a:cs typeface="+mn-cs"/>
            </a:rPr>
            <a:t>。</a:t>
          </a:r>
          <a:endParaRPr lang="ja-JP" altLang="ja-JP" sz="1400">
            <a:effectLst/>
          </a:endParaRPr>
        </a:p>
        <a:p>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134020</xdr:rowOff>
    </xdr:from>
    <xdr:to>
      <xdr:col>7</xdr:col>
      <xdr:colOff>152400</xdr:colOff>
      <xdr:row>85</xdr:row>
      <xdr:rowOff>62677</xdr:rowOff>
    </xdr:to>
    <xdr:cxnSp macro="">
      <xdr:nvCxnSpPr>
        <xdr:cNvPr id="194" name="直線コネクタ 193"/>
        <xdr:cNvCxnSpPr/>
      </xdr:nvCxnSpPr>
      <xdr:spPr>
        <a:xfrm>
          <a:off x="4114800" y="14535820"/>
          <a:ext cx="838200" cy="10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166543</xdr:rowOff>
    </xdr:from>
    <xdr:ext cx="762000" cy="259045"/>
    <xdr:sp macro="" textlink="">
      <xdr:nvSpPr>
        <xdr:cNvPr id="195" name="人件費・物件費等の状況平均値テキスト"/>
        <xdr:cNvSpPr txBox="1"/>
      </xdr:nvSpPr>
      <xdr:spPr>
        <a:xfrm>
          <a:off x="5041900" y="14053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93723</xdr:rowOff>
    </xdr:from>
    <xdr:to>
      <xdr:col>6</xdr:col>
      <xdr:colOff>0</xdr:colOff>
      <xdr:row>84</xdr:row>
      <xdr:rowOff>134020</xdr:rowOff>
    </xdr:to>
    <xdr:cxnSp macro="">
      <xdr:nvCxnSpPr>
        <xdr:cNvPr id="197" name="直線コネクタ 196"/>
        <xdr:cNvCxnSpPr/>
      </xdr:nvCxnSpPr>
      <xdr:spPr>
        <a:xfrm>
          <a:off x="3225800" y="14495523"/>
          <a:ext cx="889000" cy="4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50826</xdr:rowOff>
    </xdr:from>
    <xdr:ext cx="736600" cy="259045"/>
    <xdr:sp macro="" textlink="">
      <xdr:nvSpPr>
        <xdr:cNvPr id="199" name="テキスト ボックス 198"/>
        <xdr:cNvSpPr txBox="1"/>
      </xdr:nvSpPr>
      <xdr:spPr>
        <a:xfrm>
          <a:off x="3733800" y="13938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93723</xdr:rowOff>
    </xdr:from>
    <xdr:to>
      <xdr:col>4</xdr:col>
      <xdr:colOff>482600</xdr:colOff>
      <xdr:row>84</xdr:row>
      <xdr:rowOff>148360</xdr:rowOff>
    </xdr:to>
    <xdr:cxnSp macro="">
      <xdr:nvCxnSpPr>
        <xdr:cNvPr id="200" name="直線コネクタ 199"/>
        <xdr:cNvCxnSpPr/>
      </xdr:nvCxnSpPr>
      <xdr:spPr>
        <a:xfrm flipV="1">
          <a:off x="2336800" y="14495523"/>
          <a:ext cx="889000" cy="5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12926</xdr:rowOff>
    </xdr:from>
    <xdr:ext cx="762000" cy="259045"/>
    <xdr:sp macro="" textlink="">
      <xdr:nvSpPr>
        <xdr:cNvPr id="202" name="テキスト ボックス 201"/>
        <xdr:cNvSpPr txBox="1"/>
      </xdr:nvSpPr>
      <xdr:spPr>
        <a:xfrm>
          <a:off x="2844800" y="1390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148360</xdr:rowOff>
    </xdr:from>
    <xdr:to>
      <xdr:col>3</xdr:col>
      <xdr:colOff>279400</xdr:colOff>
      <xdr:row>85</xdr:row>
      <xdr:rowOff>24414</xdr:rowOff>
    </xdr:to>
    <xdr:cxnSp macro="">
      <xdr:nvCxnSpPr>
        <xdr:cNvPr id="203" name="直線コネクタ 202"/>
        <xdr:cNvCxnSpPr/>
      </xdr:nvCxnSpPr>
      <xdr:spPr>
        <a:xfrm flipV="1">
          <a:off x="1447800" y="14550160"/>
          <a:ext cx="889000" cy="47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27886</xdr:rowOff>
    </xdr:from>
    <xdr:ext cx="762000" cy="259045"/>
    <xdr:sp macro="" textlink="">
      <xdr:nvSpPr>
        <xdr:cNvPr id="205" name="テキスト ボックス 204"/>
        <xdr:cNvSpPr txBox="1"/>
      </xdr:nvSpPr>
      <xdr:spPr>
        <a:xfrm>
          <a:off x="1955800" y="1391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89740</xdr:rowOff>
    </xdr:from>
    <xdr:ext cx="762000" cy="259045"/>
    <xdr:sp macro="" textlink="">
      <xdr:nvSpPr>
        <xdr:cNvPr id="207" name="テキスト ボックス 206"/>
        <xdr:cNvSpPr txBox="1"/>
      </xdr:nvSpPr>
      <xdr:spPr>
        <a:xfrm>
          <a:off x="1066800" y="13977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85</xdr:row>
      <xdr:rowOff>11877</xdr:rowOff>
    </xdr:from>
    <xdr:to>
      <xdr:col>7</xdr:col>
      <xdr:colOff>203200</xdr:colOff>
      <xdr:row>85</xdr:row>
      <xdr:rowOff>113477</xdr:rowOff>
    </xdr:to>
    <xdr:sp macro="" textlink="">
      <xdr:nvSpPr>
        <xdr:cNvPr id="213" name="円/楕円 212"/>
        <xdr:cNvSpPr/>
      </xdr:nvSpPr>
      <xdr:spPr>
        <a:xfrm>
          <a:off x="4902200" y="1458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155404</xdr:rowOff>
    </xdr:from>
    <xdr:ext cx="762000" cy="259045"/>
    <xdr:sp macro="" textlink="">
      <xdr:nvSpPr>
        <xdr:cNvPr id="214" name="人件費・物件費等の状況該当値テキスト"/>
        <xdr:cNvSpPr txBox="1"/>
      </xdr:nvSpPr>
      <xdr:spPr>
        <a:xfrm>
          <a:off x="5041900" y="14557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203,845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83220</xdr:rowOff>
    </xdr:from>
    <xdr:to>
      <xdr:col>6</xdr:col>
      <xdr:colOff>50800</xdr:colOff>
      <xdr:row>85</xdr:row>
      <xdr:rowOff>13370</xdr:rowOff>
    </xdr:to>
    <xdr:sp macro="" textlink="">
      <xdr:nvSpPr>
        <xdr:cNvPr id="215" name="円/楕円 214"/>
        <xdr:cNvSpPr/>
      </xdr:nvSpPr>
      <xdr:spPr>
        <a:xfrm>
          <a:off x="4064000" y="144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169597</xdr:rowOff>
    </xdr:from>
    <xdr:ext cx="736600" cy="259045"/>
    <xdr:sp macro="" textlink="">
      <xdr:nvSpPr>
        <xdr:cNvPr id="216" name="テキスト ボックス 215"/>
        <xdr:cNvSpPr txBox="1"/>
      </xdr:nvSpPr>
      <xdr:spPr>
        <a:xfrm>
          <a:off x="3733800" y="1457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191,399</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42923</xdr:rowOff>
    </xdr:from>
    <xdr:to>
      <xdr:col>4</xdr:col>
      <xdr:colOff>533400</xdr:colOff>
      <xdr:row>84</xdr:row>
      <xdr:rowOff>144523</xdr:rowOff>
    </xdr:to>
    <xdr:sp macro="" textlink="">
      <xdr:nvSpPr>
        <xdr:cNvPr id="217" name="円/楕円 216"/>
        <xdr:cNvSpPr/>
      </xdr:nvSpPr>
      <xdr:spPr>
        <a:xfrm>
          <a:off x="3175000" y="144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129300</xdr:rowOff>
    </xdr:from>
    <xdr:ext cx="762000" cy="259045"/>
    <xdr:sp macro="" textlink="">
      <xdr:nvSpPr>
        <xdr:cNvPr id="218" name="テキスト ボックス 217"/>
        <xdr:cNvSpPr txBox="1"/>
      </xdr:nvSpPr>
      <xdr:spPr>
        <a:xfrm>
          <a:off x="2844800" y="14531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186,389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97560</xdr:rowOff>
    </xdr:from>
    <xdr:to>
      <xdr:col>3</xdr:col>
      <xdr:colOff>330200</xdr:colOff>
      <xdr:row>85</xdr:row>
      <xdr:rowOff>27710</xdr:rowOff>
    </xdr:to>
    <xdr:sp macro="" textlink="">
      <xdr:nvSpPr>
        <xdr:cNvPr id="219" name="円/楕円 218"/>
        <xdr:cNvSpPr/>
      </xdr:nvSpPr>
      <xdr:spPr>
        <a:xfrm>
          <a:off x="2286000" y="14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12487</xdr:rowOff>
    </xdr:from>
    <xdr:ext cx="762000" cy="259045"/>
    <xdr:sp macro="" textlink="">
      <xdr:nvSpPr>
        <xdr:cNvPr id="220" name="テキスト ボックス 219"/>
        <xdr:cNvSpPr txBox="1"/>
      </xdr:nvSpPr>
      <xdr:spPr>
        <a:xfrm>
          <a:off x="1955800" y="14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193,182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145064</xdr:rowOff>
    </xdr:from>
    <xdr:to>
      <xdr:col>2</xdr:col>
      <xdr:colOff>127000</xdr:colOff>
      <xdr:row>85</xdr:row>
      <xdr:rowOff>75214</xdr:rowOff>
    </xdr:to>
    <xdr:sp macro="" textlink="">
      <xdr:nvSpPr>
        <xdr:cNvPr id="221" name="円/楕円 220"/>
        <xdr:cNvSpPr/>
      </xdr:nvSpPr>
      <xdr:spPr>
        <a:xfrm>
          <a:off x="1397000" y="1454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59991</xdr:rowOff>
    </xdr:from>
    <xdr:ext cx="762000" cy="259045"/>
    <xdr:sp macro="" textlink="">
      <xdr:nvSpPr>
        <xdr:cNvPr id="222" name="テキスト ボックス 221"/>
        <xdr:cNvSpPr txBox="1"/>
      </xdr:nvSpPr>
      <xdr:spPr>
        <a:xfrm>
          <a:off x="1066800" y="146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199,088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　類似団体と同水準となっていますが、今後も人事院勧告及び公務員制度改革の動向に注視し、給与の適正化を図っていきます。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123444</xdr:rowOff>
    </xdr:from>
    <xdr:to>
      <xdr:col>24</xdr:col>
      <xdr:colOff>558800</xdr:colOff>
      <xdr:row>85</xdr:row>
      <xdr:rowOff>128270</xdr:rowOff>
    </xdr:to>
    <xdr:cxnSp macro="">
      <xdr:nvCxnSpPr>
        <xdr:cNvPr id="254" name="直線コネクタ 253"/>
        <xdr:cNvCxnSpPr/>
      </xdr:nvCxnSpPr>
      <xdr:spPr>
        <a:xfrm flipV="1">
          <a:off x="16179800" y="14696694"/>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99313</xdr:rowOff>
    </xdr:from>
    <xdr:to>
      <xdr:col>23</xdr:col>
      <xdr:colOff>406400</xdr:colOff>
      <xdr:row>85</xdr:row>
      <xdr:rowOff>128270</xdr:rowOff>
    </xdr:to>
    <xdr:cxnSp macro="">
      <xdr:nvCxnSpPr>
        <xdr:cNvPr id="257" name="直線コネクタ 256"/>
        <xdr:cNvCxnSpPr/>
      </xdr:nvCxnSpPr>
      <xdr:spPr>
        <a:xfrm>
          <a:off x="15290800" y="14672563"/>
          <a:ext cx="889000" cy="2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17797</xdr:rowOff>
    </xdr:from>
    <xdr:ext cx="736600" cy="259045"/>
    <xdr:sp macro="" textlink="">
      <xdr:nvSpPr>
        <xdr:cNvPr id="259" name="テキスト ボックス 258"/>
        <xdr:cNvSpPr txBox="1"/>
      </xdr:nvSpPr>
      <xdr:spPr>
        <a:xfrm>
          <a:off x="15798800" y="1441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99313</xdr:rowOff>
    </xdr:from>
    <xdr:to>
      <xdr:col>22</xdr:col>
      <xdr:colOff>203200</xdr:colOff>
      <xdr:row>87</xdr:row>
      <xdr:rowOff>161798</xdr:rowOff>
    </xdr:to>
    <xdr:cxnSp macro="">
      <xdr:nvCxnSpPr>
        <xdr:cNvPr id="260" name="直線コネクタ 259"/>
        <xdr:cNvCxnSpPr/>
      </xdr:nvCxnSpPr>
      <xdr:spPr>
        <a:xfrm flipV="1">
          <a:off x="14401800" y="14672563"/>
          <a:ext cx="8890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161798</xdr:rowOff>
    </xdr:from>
    <xdr:to>
      <xdr:col>21</xdr:col>
      <xdr:colOff>0</xdr:colOff>
      <xdr:row>88</xdr:row>
      <xdr:rowOff>19304</xdr:rowOff>
    </xdr:to>
    <xdr:cxnSp macro="">
      <xdr:nvCxnSpPr>
        <xdr:cNvPr id="263" name="直線コネクタ 262"/>
        <xdr:cNvCxnSpPr/>
      </xdr:nvCxnSpPr>
      <xdr:spPr>
        <a:xfrm flipV="1">
          <a:off x="13512800" y="1507794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41673</xdr:rowOff>
    </xdr:from>
    <xdr:ext cx="762000" cy="259045"/>
    <xdr:sp macro="" textlink="">
      <xdr:nvSpPr>
        <xdr:cNvPr id="265" name="テキスト ボックス 264"/>
        <xdr:cNvSpPr txBox="1"/>
      </xdr:nvSpPr>
      <xdr:spPr>
        <a:xfrm>
          <a:off x="14020800" y="1478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46499</xdr:rowOff>
    </xdr:from>
    <xdr:ext cx="762000" cy="259045"/>
    <xdr:sp macro="" textlink="">
      <xdr:nvSpPr>
        <xdr:cNvPr id="267" name="テキスト ボックス 266"/>
        <xdr:cNvSpPr txBox="1"/>
      </xdr:nvSpPr>
      <xdr:spPr>
        <a:xfrm>
          <a:off x="13131800" y="1479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72644</xdr:rowOff>
    </xdr:from>
    <xdr:to>
      <xdr:col>24</xdr:col>
      <xdr:colOff>609600</xdr:colOff>
      <xdr:row>86</xdr:row>
      <xdr:rowOff>2794</xdr:rowOff>
    </xdr:to>
    <xdr:sp macro="" textlink="">
      <xdr:nvSpPr>
        <xdr:cNvPr id="273" name="円/楕円 272"/>
        <xdr:cNvSpPr/>
      </xdr:nvSpPr>
      <xdr:spPr>
        <a:xfrm>
          <a:off x="16967200" y="1464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89171</xdr:rowOff>
    </xdr:from>
    <xdr:ext cx="762000" cy="259045"/>
    <xdr:sp macro="" textlink="">
      <xdr:nvSpPr>
        <xdr:cNvPr id="274" name="給与水準   （国との比較）該当値テキスト"/>
        <xdr:cNvSpPr txBox="1"/>
      </xdr:nvSpPr>
      <xdr:spPr>
        <a:xfrm>
          <a:off x="17106900" y="1449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77470</xdr:rowOff>
    </xdr:from>
    <xdr:to>
      <xdr:col>23</xdr:col>
      <xdr:colOff>457200</xdr:colOff>
      <xdr:row>86</xdr:row>
      <xdr:rowOff>7620</xdr:rowOff>
    </xdr:to>
    <xdr:sp macro="" textlink="">
      <xdr:nvSpPr>
        <xdr:cNvPr id="275" name="円/楕円 274"/>
        <xdr:cNvSpPr/>
      </xdr:nvSpPr>
      <xdr:spPr>
        <a:xfrm>
          <a:off x="16129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76" name="テキスト ボックス 275"/>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48513</xdr:rowOff>
    </xdr:from>
    <xdr:to>
      <xdr:col>22</xdr:col>
      <xdr:colOff>254000</xdr:colOff>
      <xdr:row>85</xdr:row>
      <xdr:rowOff>150113</xdr:rowOff>
    </xdr:to>
    <xdr:sp macro="" textlink="">
      <xdr:nvSpPr>
        <xdr:cNvPr id="277" name="円/楕円 276"/>
        <xdr:cNvSpPr/>
      </xdr:nvSpPr>
      <xdr:spPr>
        <a:xfrm>
          <a:off x="15240000" y="146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160290</xdr:rowOff>
    </xdr:from>
    <xdr:ext cx="762000" cy="259045"/>
    <xdr:sp macro="" textlink="">
      <xdr:nvSpPr>
        <xdr:cNvPr id="278" name="テキスト ボックス 277"/>
        <xdr:cNvSpPr txBox="1"/>
      </xdr:nvSpPr>
      <xdr:spPr>
        <a:xfrm>
          <a:off x="14909800" y="1439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110998</xdr:rowOff>
    </xdr:from>
    <xdr:to>
      <xdr:col>21</xdr:col>
      <xdr:colOff>50800</xdr:colOff>
      <xdr:row>88</xdr:row>
      <xdr:rowOff>41148</xdr:rowOff>
    </xdr:to>
    <xdr:sp macro="" textlink="">
      <xdr:nvSpPr>
        <xdr:cNvPr id="279" name="円/楕円 278"/>
        <xdr:cNvSpPr/>
      </xdr:nvSpPr>
      <xdr:spPr>
        <a:xfrm>
          <a:off x="143510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25925</xdr:rowOff>
    </xdr:from>
    <xdr:ext cx="762000" cy="259045"/>
    <xdr:sp macro="" textlink="">
      <xdr:nvSpPr>
        <xdr:cNvPr id="280" name="テキスト ボックス 279"/>
        <xdr:cNvSpPr txBox="1"/>
      </xdr:nvSpPr>
      <xdr:spPr>
        <a:xfrm>
          <a:off x="14020800" y="1511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139954</xdr:rowOff>
    </xdr:from>
    <xdr:to>
      <xdr:col>19</xdr:col>
      <xdr:colOff>533400</xdr:colOff>
      <xdr:row>88</xdr:row>
      <xdr:rowOff>70104</xdr:rowOff>
    </xdr:to>
    <xdr:sp macro="" textlink="">
      <xdr:nvSpPr>
        <xdr:cNvPr id="281" name="円/楕円 280"/>
        <xdr:cNvSpPr/>
      </xdr:nvSpPr>
      <xdr:spPr>
        <a:xfrm>
          <a:off x="13462000" y="150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54881</xdr:rowOff>
    </xdr:from>
    <xdr:ext cx="762000" cy="259045"/>
    <xdr:sp macro="" textlink="">
      <xdr:nvSpPr>
        <xdr:cNvPr id="282" name="テキスト ボックス 281"/>
        <xdr:cNvSpPr txBox="1"/>
      </xdr:nvSpPr>
      <xdr:spPr>
        <a:xfrm>
          <a:off x="13131800" y="1514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[14.85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本市は有人離島を有するほか、集落も点在するなど、地理的な事情などから、診療所及び保育所などの公共施設と相応の職員配置が不可欠となり、数値が高くなっています。</a:t>
          </a:r>
          <a:endParaRPr lang="ja-JP" altLang="ja-JP" sz="1400">
            <a:effectLst/>
          </a:endParaRPr>
        </a:p>
        <a:p>
          <a:r>
            <a:rPr kumimoji="1" lang="ja-JP" altLang="ja-JP" sz="1100">
              <a:solidFill>
                <a:schemeClr val="dk1"/>
              </a:solidFill>
              <a:effectLst/>
              <a:latin typeface="+mn-lt"/>
              <a:ea typeface="+mn-ea"/>
              <a:cs typeface="+mn-cs"/>
            </a:rPr>
            <a:t>　今後、更新する「職員定数管理計画」に基づき、サービスの提供に支障をきたさない職員定数に抑えるよう、取り組んでいきます。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96338</xdr:rowOff>
    </xdr:from>
    <xdr:to>
      <xdr:col>24</xdr:col>
      <xdr:colOff>558800</xdr:colOff>
      <xdr:row>66</xdr:row>
      <xdr:rowOff>142875</xdr:rowOff>
    </xdr:to>
    <xdr:cxnSp macro="">
      <xdr:nvCxnSpPr>
        <xdr:cNvPr id="319" name="直線コネクタ 318"/>
        <xdr:cNvCxnSpPr/>
      </xdr:nvCxnSpPr>
      <xdr:spPr>
        <a:xfrm>
          <a:off x="16179800" y="11412038"/>
          <a:ext cx="8382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42908</xdr:rowOff>
    </xdr:from>
    <xdr:to>
      <xdr:col>23</xdr:col>
      <xdr:colOff>406400</xdr:colOff>
      <xdr:row>66</xdr:row>
      <xdr:rowOff>96338</xdr:rowOff>
    </xdr:to>
    <xdr:cxnSp macro="">
      <xdr:nvCxnSpPr>
        <xdr:cNvPr id="322" name="直線コネクタ 321"/>
        <xdr:cNvCxnSpPr/>
      </xdr:nvCxnSpPr>
      <xdr:spPr>
        <a:xfrm>
          <a:off x="15290800" y="11358608"/>
          <a:ext cx="889000" cy="5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42908</xdr:rowOff>
    </xdr:from>
    <xdr:to>
      <xdr:col>22</xdr:col>
      <xdr:colOff>203200</xdr:colOff>
      <xdr:row>66</xdr:row>
      <xdr:rowOff>73932</xdr:rowOff>
    </xdr:to>
    <xdr:cxnSp macro="">
      <xdr:nvCxnSpPr>
        <xdr:cNvPr id="325" name="直線コネクタ 324"/>
        <xdr:cNvCxnSpPr/>
      </xdr:nvCxnSpPr>
      <xdr:spPr>
        <a:xfrm flipV="1">
          <a:off x="14401800" y="113586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56697</xdr:rowOff>
    </xdr:from>
    <xdr:to>
      <xdr:col>21</xdr:col>
      <xdr:colOff>0</xdr:colOff>
      <xdr:row>66</xdr:row>
      <xdr:rowOff>73932</xdr:rowOff>
    </xdr:to>
    <xdr:cxnSp macro="">
      <xdr:nvCxnSpPr>
        <xdr:cNvPr id="328" name="直線コネクタ 327"/>
        <xdr:cNvCxnSpPr/>
      </xdr:nvCxnSpPr>
      <xdr:spPr>
        <a:xfrm>
          <a:off x="13512800" y="11372397"/>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66</xdr:row>
      <xdr:rowOff>92075</xdr:rowOff>
    </xdr:from>
    <xdr:to>
      <xdr:col>24</xdr:col>
      <xdr:colOff>609600</xdr:colOff>
      <xdr:row>67</xdr:row>
      <xdr:rowOff>22225</xdr:rowOff>
    </xdr:to>
    <xdr:sp macro="" textlink="">
      <xdr:nvSpPr>
        <xdr:cNvPr id="338" name="円/楕円 337"/>
        <xdr:cNvSpPr/>
      </xdr:nvSpPr>
      <xdr:spPr>
        <a:xfrm>
          <a:off x="16967200" y="1140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66</xdr:row>
      <xdr:rowOff>64152</xdr:rowOff>
    </xdr:from>
    <xdr:ext cx="762000" cy="259045"/>
    <xdr:sp macro="" textlink="">
      <xdr:nvSpPr>
        <xdr:cNvPr id="339" name="定員管理の状況該当値テキスト"/>
        <xdr:cNvSpPr txBox="1"/>
      </xdr:nvSpPr>
      <xdr:spPr>
        <a:xfrm>
          <a:off x="17106900" y="1137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14.85</a:t>
          </a:r>
          <a:endParaRPr kumimoji="1" lang="ja-JP" altLang="en-US" sz="1000" b="1">
            <a:solidFill>
              <a:srgbClr val="FF0000"/>
            </a:solidFill>
            <a:latin typeface="ＭＳ Ｐゴシック"/>
          </a:endParaRPr>
        </a:p>
      </xdr:txBody>
    </xdr:sp>
    <xdr:clientData/>
  </xdr:oneCellAnchor>
  <xdr:twoCellAnchor>
    <xdr:from>
      <xdr:col>23</xdr:col>
      <xdr:colOff>355600</xdr:colOff>
      <xdr:row>66</xdr:row>
      <xdr:rowOff>45538</xdr:rowOff>
    </xdr:from>
    <xdr:to>
      <xdr:col>23</xdr:col>
      <xdr:colOff>457200</xdr:colOff>
      <xdr:row>66</xdr:row>
      <xdr:rowOff>147138</xdr:rowOff>
    </xdr:to>
    <xdr:sp macro="" textlink="">
      <xdr:nvSpPr>
        <xdr:cNvPr id="340" name="円/楕円 339"/>
        <xdr:cNvSpPr/>
      </xdr:nvSpPr>
      <xdr:spPr>
        <a:xfrm>
          <a:off x="16129000" y="1136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131915</xdr:rowOff>
    </xdr:from>
    <xdr:ext cx="736600" cy="259045"/>
    <xdr:sp macro="" textlink="">
      <xdr:nvSpPr>
        <xdr:cNvPr id="341" name="テキスト ボックス 340"/>
        <xdr:cNvSpPr txBox="1"/>
      </xdr:nvSpPr>
      <xdr:spPr>
        <a:xfrm>
          <a:off x="15798800" y="11447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14.58</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163558</xdr:rowOff>
    </xdr:from>
    <xdr:to>
      <xdr:col>22</xdr:col>
      <xdr:colOff>254000</xdr:colOff>
      <xdr:row>66</xdr:row>
      <xdr:rowOff>93708</xdr:rowOff>
    </xdr:to>
    <xdr:sp macro="" textlink="">
      <xdr:nvSpPr>
        <xdr:cNvPr id="342" name="円/楕円 341"/>
        <xdr:cNvSpPr/>
      </xdr:nvSpPr>
      <xdr:spPr>
        <a:xfrm>
          <a:off x="15240000" y="113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78485</xdr:rowOff>
    </xdr:from>
    <xdr:ext cx="762000" cy="259045"/>
    <xdr:sp macro="" textlink="">
      <xdr:nvSpPr>
        <xdr:cNvPr id="343" name="テキスト ボックス 342"/>
        <xdr:cNvSpPr txBox="1"/>
      </xdr:nvSpPr>
      <xdr:spPr>
        <a:xfrm>
          <a:off x="14909800" y="1139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23132</xdr:rowOff>
    </xdr:from>
    <xdr:to>
      <xdr:col>21</xdr:col>
      <xdr:colOff>50800</xdr:colOff>
      <xdr:row>66</xdr:row>
      <xdr:rowOff>124732</xdr:rowOff>
    </xdr:to>
    <xdr:sp macro="" textlink="">
      <xdr:nvSpPr>
        <xdr:cNvPr id="344" name="円/楕円 343"/>
        <xdr:cNvSpPr/>
      </xdr:nvSpPr>
      <xdr:spPr>
        <a:xfrm>
          <a:off x="14351000" y="113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109509</xdr:rowOff>
    </xdr:from>
    <xdr:ext cx="762000" cy="259045"/>
    <xdr:sp macro="" textlink="">
      <xdr:nvSpPr>
        <xdr:cNvPr id="345" name="テキスト ボックス 344"/>
        <xdr:cNvSpPr txBox="1"/>
      </xdr:nvSpPr>
      <xdr:spPr>
        <a:xfrm>
          <a:off x="14020800" y="1142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5897</xdr:rowOff>
    </xdr:from>
    <xdr:to>
      <xdr:col>19</xdr:col>
      <xdr:colOff>533400</xdr:colOff>
      <xdr:row>66</xdr:row>
      <xdr:rowOff>107497</xdr:rowOff>
    </xdr:to>
    <xdr:sp macro="" textlink="">
      <xdr:nvSpPr>
        <xdr:cNvPr id="346" name="円/楕円 345"/>
        <xdr:cNvSpPr/>
      </xdr:nvSpPr>
      <xdr:spPr>
        <a:xfrm>
          <a:off x="13462000" y="1132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92274</xdr:rowOff>
    </xdr:from>
    <xdr:ext cx="762000" cy="259045"/>
    <xdr:sp macro="" textlink="">
      <xdr:nvSpPr>
        <xdr:cNvPr id="347" name="テキスト ボックス 346"/>
        <xdr:cNvSpPr txBox="1"/>
      </xdr:nvSpPr>
      <xdr:spPr>
        <a:xfrm>
          <a:off x="13131800" y="11407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7.8</a:t>
          </a:r>
          <a:r>
            <a:rPr kumimoji="1" lang="ja-JP" altLang="ja-JP" sz="1100">
              <a:solidFill>
                <a:schemeClr val="dk1"/>
              </a:solidFill>
              <a:effectLst/>
              <a:latin typeface="+mn-lt"/>
              <a:ea typeface="+mn-ea"/>
              <a:cs typeface="+mn-cs"/>
            </a:rPr>
            <a:t>％で昨年度より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ポイントの減少、単年度においても</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％で昨年度と比べ、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ポイントの減少となり、類似団体、三重県平均を下回っています。</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年度における公債費充当一般財源額等が減少したこと、地方交付税の増収により標準財政規模が増加したことによるものです。</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引き続き、緊急性と住民ニーズを包含した、より効果的な事業の選択をするとともに、起債に大きく依存することのない行財政運営に努めます</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165312</xdr:rowOff>
    </xdr:from>
    <xdr:to>
      <xdr:col>24</xdr:col>
      <xdr:colOff>558800</xdr:colOff>
      <xdr:row>37</xdr:row>
      <xdr:rowOff>3916</xdr:rowOff>
    </xdr:to>
    <xdr:cxnSp macro="">
      <xdr:nvCxnSpPr>
        <xdr:cNvPr id="381" name="直線コネクタ 380"/>
        <xdr:cNvCxnSpPr/>
      </xdr:nvCxnSpPr>
      <xdr:spPr>
        <a:xfrm flipV="1">
          <a:off x="16179800" y="6337512"/>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150089</xdr:rowOff>
    </xdr:from>
    <xdr:ext cx="762000" cy="259045"/>
    <xdr:sp macro="" textlink="">
      <xdr:nvSpPr>
        <xdr:cNvPr id="382" name="公債費負担の状況平均値テキスト"/>
        <xdr:cNvSpPr txBox="1"/>
      </xdr:nvSpPr>
      <xdr:spPr>
        <a:xfrm>
          <a:off x="17106900" y="63222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3916</xdr:rowOff>
    </xdr:from>
    <xdr:to>
      <xdr:col>23</xdr:col>
      <xdr:colOff>406400</xdr:colOff>
      <xdr:row>37</xdr:row>
      <xdr:rowOff>15981</xdr:rowOff>
    </xdr:to>
    <xdr:cxnSp macro="">
      <xdr:nvCxnSpPr>
        <xdr:cNvPr id="384" name="直線コネクタ 383"/>
        <xdr:cNvCxnSpPr/>
      </xdr:nvCxnSpPr>
      <xdr:spPr>
        <a:xfrm flipV="1">
          <a:off x="15290800" y="6347566"/>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95796</xdr:rowOff>
    </xdr:from>
    <xdr:ext cx="736600" cy="259045"/>
    <xdr:sp macro="" textlink="">
      <xdr:nvSpPr>
        <xdr:cNvPr id="386" name="テキスト ボックス 385"/>
        <xdr:cNvSpPr txBox="1"/>
      </xdr:nvSpPr>
      <xdr:spPr>
        <a:xfrm>
          <a:off x="15798800" y="6439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15981</xdr:rowOff>
    </xdr:from>
    <xdr:to>
      <xdr:col>22</xdr:col>
      <xdr:colOff>203200</xdr:colOff>
      <xdr:row>37</xdr:row>
      <xdr:rowOff>30057</xdr:rowOff>
    </xdr:to>
    <xdr:cxnSp macro="">
      <xdr:nvCxnSpPr>
        <xdr:cNvPr id="387" name="直線コネクタ 386"/>
        <xdr:cNvCxnSpPr/>
      </xdr:nvCxnSpPr>
      <xdr:spPr>
        <a:xfrm flipV="1">
          <a:off x="14401800" y="6359631"/>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113894</xdr:rowOff>
    </xdr:from>
    <xdr:ext cx="762000" cy="259045"/>
    <xdr:sp macro="" textlink="">
      <xdr:nvSpPr>
        <xdr:cNvPr id="389" name="テキスト ボックス 388"/>
        <xdr:cNvSpPr txBox="1"/>
      </xdr:nvSpPr>
      <xdr:spPr>
        <a:xfrm>
          <a:off x="14909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30057</xdr:rowOff>
    </xdr:from>
    <xdr:to>
      <xdr:col>21</xdr:col>
      <xdr:colOff>0</xdr:colOff>
      <xdr:row>37</xdr:row>
      <xdr:rowOff>32067</xdr:rowOff>
    </xdr:to>
    <xdr:cxnSp macro="">
      <xdr:nvCxnSpPr>
        <xdr:cNvPr id="390" name="直線コネクタ 389"/>
        <xdr:cNvCxnSpPr/>
      </xdr:nvCxnSpPr>
      <xdr:spPr>
        <a:xfrm flipV="1">
          <a:off x="13512800" y="6373707"/>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129981</xdr:rowOff>
    </xdr:from>
    <xdr:ext cx="762000" cy="259045"/>
    <xdr:sp macro="" textlink="">
      <xdr:nvSpPr>
        <xdr:cNvPr id="392" name="テキスト ボックス 391"/>
        <xdr:cNvSpPr txBox="1"/>
      </xdr:nvSpPr>
      <xdr:spPr>
        <a:xfrm>
          <a:off x="14020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150089</xdr:rowOff>
    </xdr:from>
    <xdr:ext cx="762000" cy="259045"/>
    <xdr:sp macro="" textlink="">
      <xdr:nvSpPr>
        <xdr:cNvPr id="394" name="テキスト ボックス 393"/>
        <xdr:cNvSpPr txBox="1"/>
      </xdr:nvSpPr>
      <xdr:spPr>
        <a:xfrm>
          <a:off x="13131800" y="649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36</xdr:row>
      <xdr:rowOff>114512</xdr:rowOff>
    </xdr:from>
    <xdr:to>
      <xdr:col>24</xdr:col>
      <xdr:colOff>609600</xdr:colOff>
      <xdr:row>37</xdr:row>
      <xdr:rowOff>44662</xdr:rowOff>
    </xdr:to>
    <xdr:sp macro="" textlink="">
      <xdr:nvSpPr>
        <xdr:cNvPr id="400" name="円/楕円 399"/>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35789</xdr:rowOff>
    </xdr:from>
    <xdr:ext cx="762000" cy="259045"/>
    <xdr:sp macro="" textlink="">
      <xdr:nvSpPr>
        <xdr:cNvPr id="401" name="公債費負担の状況該当値テキスト"/>
        <xdr:cNvSpPr txBox="1"/>
      </xdr:nvSpPr>
      <xdr:spPr>
        <a:xfrm>
          <a:off x="17106900" y="620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124566</xdr:rowOff>
    </xdr:from>
    <xdr:to>
      <xdr:col>23</xdr:col>
      <xdr:colOff>457200</xdr:colOff>
      <xdr:row>37</xdr:row>
      <xdr:rowOff>54716</xdr:rowOff>
    </xdr:to>
    <xdr:sp macro="" textlink="">
      <xdr:nvSpPr>
        <xdr:cNvPr id="402" name="円/楕円 401"/>
        <xdr:cNvSpPr/>
      </xdr:nvSpPr>
      <xdr:spPr>
        <a:xfrm>
          <a:off x="161290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64893</xdr:rowOff>
    </xdr:from>
    <xdr:ext cx="736600" cy="259045"/>
    <xdr:sp macro="" textlink="">
      <xdr:nvSpPr>
        <xdr:cNvPr id="403" name="テキスト ボックス 402"/>
        <xdr:cNvSpPr txBox="1"/>
      </xdr:nvSpPr>
      <xdr:spPr>
        <a:xfrm>
          <a:off x="15798800" y="6065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136631</xdr:rowOff>
    </xdr:from>
    <xdr:to>
      <xdr:col>22</xdr:col>
      <xdr:colOff>254000</xdr:colOff>
      <xdr:row>37</xdr:row>
      <xdr:rowOff>66781</xdr:rowOff>
    </xdr:to>
    <xdr:sp macro="" textlink="">
      <xdr:nvSpPr>
        <xdr:cNvPr id="404" name="円/楕円 403"/>
        <xdr:cNvSpPr/>
      </xdr:nvSpPr>
      <xdr:spPr>
        <a:xfrm>
          <a:off x="15240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76958</xdr:rowOff>
    </xdr:from>
    <xdr:ext cx="762000" cy="259045"/>
    <xdr:sp macro="" textlink="">
      <xdr:nvSpPr>
        <xdr:cNvPr id="405" name="テキスト ボックス 404"/>
        <xdr:cNvSpPr txBox="1"/>
      </xdr:nvSpPr>
      <xdr:spPr>
        <a:xfrm>
          <a:off x="14909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36</xdr:row>
      <xdr:rowOff>150707</xdr:rowOff>
    </xdr:from>
    <xdr:to>
      <xdr:col>21</xdr:col>
      <xdr:colOff>50800</xdr:colOff>
      <xdr:row>37</xdr:row>
      <xdr:rowOff>80857</xdr:rowOff>
    </xdr:to>
    <xdr:sp macro="" textlink="">
      <xdr:nvSpPr>
        <xdr:cNvPr id="406" name="円/楕円 405"/>
        <xdr:cNvSpPr/>
      </xdr:nvSpPr>
      <xdr:spPr>
        <a:xfrm>
          <a:off x="14351000" y="632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91034</xdr:rowOff>
    </xdr:from>
    <xdr:ext cx="762000" cy="259045"/>
    <xdr:sp macro="" textlink="">
      <xdr:nvSpPr>
        <xdr:cNvPr id="407" name="テキスト ボックス 406"/>
        <xdr:cNvSpPr txBox="1"/>
      </xdr:nvSpPr>
      <xdr:spPr>
        <a:xfrm>
          <a:off x="14020800" y="609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19</xdr:col>
      <xdr:colOff>431800</xdr:colOff>
      <xdr:row>36</xdr:row>
      <xdr:rowOff>152717</xdr:rowOff>
    </xdr:from>
    <xdr:to>
      <xdr:col>19</xdr:col>
      <xdr:colOff>533400</xdr:colOff>
      <xdr:row>37</xdr:row>
      <xdr:rowOff>82867</xdr:rowOff>
    </xdr:to>
    <xdr:sp macro="" textlink="">
      <xdr:nvSpPr>
        <xdr:cNvPr id="408" name="円/楕円 407"/>
        <xdr:cNvSpPr/>
      </xdr:nvSpPr>
      <xdr:spPr>
        <a:xfrm>
          <a:off x="13462000" y="632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93044</xdr:rowOff>
    </xdr:from>
    <xdr:ext cx="762000" cy="259045"/>
    <xdr:sp macro="" textlink="">
      <xdr:nvSpPr>
        <xdr:cNvPr id="409" name="テキスト ボックス 408"/>
        <xdr:cNvSpPr txBox="1"/>
      </xdr:nvSpPr>
      <xdr:spPr>
        <a:xfrm>
          <a:off x="13131800" y="609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依然として、類似団体平均、全国平均及び三重県平均より高い水準となっていますが、前年度より</a:t>
          </a:r>
          <a:r>
            <a:rPr kumimoji="1" lang="en-US" altLang="ja-JP" sz="1100">
              <a:solidFill>
                <a:schemeClr val="dk1"/>
              </a:solidFill>
              <a:effectLst/>
              <a:latin typeface="+mn-lt"/>
              <a:ea typeface="+mn-ea"/>
              <a:cs typeface="+mn-cs"/>
            </a:rPr>
            <a:t>9.4</a:t>
          </a:r>
          <a:r>
            <a:rPr kumimoji="1" lang="ja-JP" altLang="ja-JP" sz="1100">
              <a:solidFill>
                <a:schemeClr val="dk1"/>
              </a:solidFill>
              <a:effectLst/>
              <a:latin typeface="+mn-lt"/>
              <a:ea typeface="+mn-ea"/>
              <a:cs typeface="+mn-cs"/>
            </a:rPr>
            <a:t>ポイントの減となっています。主な要因としては、</a:t>
          </a:r>
          <a:r>
            <a:rPr kumimoji="1" lang="ja-JP" altLang="en-US" sz="1100">
              <a:solidFill>
                <a:schemeClr val="dk1"/>
              </a:solidFill>
              <a:effectLst/>
              <a:latin typeface="+mn-lt"/>
              <a:ea typeface="+mn-ea"/>
              <a:cs typeface="+mn-cs"/>
            </a:rPr>
            <a:t>地方債現在高や</a:t>
          </a:r>
          <a:r>
            <a:rPr kumimoji="1" lang="ja-JP" altLang="ja-JP" sz="1100">
              <a:solidFill>
                <a:schemeClr val="dk1"/>
              </a:solidFill>
              <a:effectLst/>
              <a:latin typeface="+mn-lt"/>
              <a:ea typeface="+mn-ea"/>
              <a:cs typeface="+mn-cs"/>
            </a:rPr>
            <a:t>退職手当負担見込額</a:t>
          </a:r>
          <a:r>
            <a:rPr kumimoji="1" lang="ja-JP" altLang="en-US" sz="1100">
              <a:solidFill>
                <a:schemeClr val="dk1"/>
              </a:solidFill>
              <a:effectLst/>
              <a:latin typeface="+mn-lt"/>
              <a:ea typeface="+mn-ea"/>
              <a:cs typeface="+mn-cs"/>
            </a:rPr>
            <a:t>が増となりましたが、</a:t>
          </a:r>
          <a:r>
            <a:rPr kumimoji="1" lang="ja-JP" altLang="ja-JP" sz="1100">
              <a:solidFill>
                <a:schemeClr val="dk1"/>
              </a:solidFill>
              <a:effectLst/>
              <a:latin typeface="+mn-lt"/>
              <a:ea typeface="+mn-ea"/>
              <a:cs typeface="+mn-cs"/>
            </a:rPr>
            <a:t>財政調整基金など充当可能</a:t>
          </a:r>
          <a:r>
            <a:rPr kumimoji="1" lang="ja-JP" altLang="en-US" sz="1100">
              <a:solidFill>
                <a:schemeClr val="dk1"/>
              </a:solidFill>
              <a:effectLst/>
              <a:latin typeface="+mn-lt"/>
              <a:ea typeface="+mn-ea"/>
              <a:cs typeface="+mn-cs"/>
            </a:rPr>
            <a:t>基金や基準財政需要額への公債費算入額の増により充当可能財源等が大幅に</a:t>
          </a:r>
          <a:r>
            <a:rPr kumimoji="1" lang="ja-JP" altLang="ja-JP" sz="1100">
              <a:solidFill>
                <a:schemeClr val="dk1"/>
              </a:solidFill>
              <a:effectLst/>
              <a:latin typeface="+mn-lt"/>
              <a:ea typeface="+mn-ea"/>
              <a:cs typeface="+mn-cs"/>
            </a:rPr>
            <a:t>増となったことによるものです。</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　</a:t>
          </a:r>
          <a:r>
            <a:rPr lang="ja-JP" altLang="en-US" sz="1100" b="0" i="0" u="none" strike="noStrike" baseline="0" smtClean="0">
              <a:solidFill>
                <a:schemeClr val="dk1"/>
              </a:solidFill>
              <a:latin typeface="+mn-lt"/>
              <a:ea typeface="+mn-ea"/>
              <a:cs typeface="+mn-cs"/>
            </a:rPr>
            <a:t>後世への負担を少しでも軽減するよう、新規事業の実施等について総点検を図り、財政の健全化に取り組んでいきます。 </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74320</xdr:rowOff>
    </xdr:from>
    <xdr:to>
      <xdr:col>24</xdr:col>
      <xdr:colOff>558800</xdr:colOff>
      <xdr:row>15</xdr:row>
      <xdr:rowOff>97003</xdr:rowOff>
    </xdr:to>
    <xdr:cxnSp macro="">
      <xdr:nvCxnSpPr>
        <xdr:cNvPr id="441" name="直線コネクタ 440"/>
        <xdr:cNvCxnSpPr/>
      </xdr:nvCxnSpPr>
      <xdr:spPr>
        <a:xfrm flipV="1">
          <a:off x="16179800" y="2646070"/>
          <a:ext cx="838200" cy="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97003</xdr:rowOff>
    </xdr:from>
    <xdr:to>
      <xdr:col>23</xdr:col>
      <xdr:colOff>406400</xdr:colOff>
      <xdr:row>15</xdr:row>
      <xdr:rowOff>108344</xdr:rowOff>
    </xdr:to>
    <xdr:cxnSp macro="">
      <xdr:nvCxnSpPr>
        <xdr:cNvPr id="444" name="直線コネクタ 443"/>
        <xdr:cNvCxnSpPr/>
      </xdr:nvCxnSpPr>
      <xdr:spPr>
        <a:xfrm flipV="1">
          <a:off x="15290800" y="2668753"/>
          <a:ext cx="889000" cy="1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83972</xdr:rowOff>
    </xdr:from>
    <xdr:to>
      <xdr:col>22</xdr:col>
      <xdr:colOff>203200</xdr:colOff>
      <xdr:row>15</xdr:row>
      <xdr:rowOff>108344</xdr:rowOff>
    </xdr:to>
    <xdr:cxnSp macro="">
      <xdr:nvCxnSpPr>
        <xdr:cNvPr id="447" name="直線コネクタ 446"/>
        <xdr:cNvCxnSpPr/>
      </xdr:nvCxnSpPr>
      <xdr:spPr>
        <a:xfrm>
          <a:off x="14401800" y="2655722"/>
          <a:ext cx="889000" cy="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83972</xdr:rowOff>
    </xdr:from>
    <xdr:to>
      <xdr:col>21</xdr:col>
      <xdr:colOff>0</xdr:colOff>
      <xdr:row>15</xdr:row>
      <xdr:rowOff>85661</xdr:rowOff>
    </xdr:to>
    <xdr:cxnSp macro="">
      <xdr:nvCxnSpPr>
        <xdr:cNvPr id="450" name="直線コネクタ 449"/>
        <xdr:cNvCxnSpPr/>
      </xdr:nvCxnSpPr>
      <xdr:spPr>
        <a:xfrm flipV="1">
          <a:off x="13512800" y="2655722"/>
          <a:ext cx="889000" cy="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60" name="円/楕円 459"/>
        <xdr:cNvSpPr/>
      </xdr:nvSpPr>
      <xdr:spPr>
        <a:xfrm>
          <a:off x="16967200" y="259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167047</xdr:rowOff>
    </xdr:from>
    <xdr:ext cx="762000" cy="259045"/>
    <xdr:sp macro="" textlink="">
      <xdr:nvSpPr>
        <xdr:cNvPr id="461" name="将来負担の状況該当値テキスト"/>
        <xdr:cNvSpPr txBox="1"/>
      </xdr:nvSpPr>
      <xdr:spPr>
        <a:xfrm>
          <a:off x="17106900" y="256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46203</xdr:rowOff>
    </xdr:from>
    <xdr:to>
      <xdr:col>23</xdr:col>
      <xdr:colOff>457200</xdr:colOff>
      <xdr:row>15</xdr:row>
      <xdr:rowOff>147803</xdr:rowOff>
    </xdr:to>
    <xdr:sp macro="" textlink="">
      <xdr:nvSpPr>
        <xdr:cNvPr id="462" name="円/楕円 461"/>
        <xdr:cNvSpPr/>
      </xdr:nvSpPr>
      <xdr:spPr>
        <a:xfrm>
          <a:off x="16129000" y="261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132580</xdr:rowOff>
    </xdr:from>
    <xdr:ext cx="736600" cy="259045"/>
    <xdr:sp macro="" textlink="">
      <xdr:nvSpPr>
        <xdr:cNvPr id="463" name="テキスト ボックス 462"/>
        <xdr:cNvSpPr txBox="1"/>
      </xdr:nvSpPr>
      <xdr:spPr>
        <a:xfrm>
          <a:off x="15798800" y="2704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57544</xdr:rowOff>
    </xdr:from>
    <xdr:to>
      <xdr:col>22</xdr:col>
      <xdr:colOff>254000</xdr:colOff>
      <xdr:row>15</xdr:row>
      <xdr:rowOff>159144</xdr:rowOff>
    </xdr:to>
    <xdr:sp macro="" textlink="">
      <xdr:nvSpPr>
        <xdr:cNvPr id="464" name="円/楕円 463"/>
        <xdr:cNvSpPr/>
      </xdr:nvSpPr>
      <xdr:spPr>
        <a:xfrm>
          <a:off x="15240000" y="262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143921</xdr:rowOff>
    </xdr:from>
    <xdr:ext cx="762000" cy="259045"/>
    <xdr:sp macro="" textlink="">
      <xdr:nvSpPr>
        <xdr:cNvPr id="465" name="テキスト ボックス 464"/>
        <xdr:cNvSpPr txBox="1"/>
      </xdr:nvSpPr>
      <xdr:spPr>
        <a:xfrm>
          <a:off x="14909800" y="271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33172</xdr:rowOff>
    </xdr:from>
    <xdr:to>
      <xdr:col>21</xdr:col>
      <xdr:colOff>50800</xdr:colOff>
      <xdr:row>15</xdr:row>
      <xdr:rowOff>134772</xdr:rowOff>
    </xdr:to>
    <xdr:sp macro="" textlink="">
      <xdr:nvSpPr>
        <xdr:cNvPr id="466" name="円/楕円 465"/>
        <xdr:cNvSpPr/>
      </xdr:nvSpPr>
      <xdr:spPr>
        <a:xfrm>
          <a:off x="14351000" y="260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119549</xdr:rowOff>
    </xdr:from>
    <xdr:ext cx="762000" cy="259045"/>
    <xdr:sp macro="" textlink="">
      <xdr:nvSpPr>
        <xdr:cNvPr id="467" name="テキスト ボックス 466"/>
        <xdr:cNvSpPr txBox="1"/>
      </xdr:nvSpPr>
      <xdr:spPr>
        <a:xfrm>
          <a:off x="14020800" y="269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34861</xdr:rowOff>
    </xdr:from>
    <xdr:to>
      <xdr:col>19</xdr:col>
      <xdr:colOff>533400</xdr:colOff>
      <xdr:row>15</xdr:row>
      <xdr:rowOff>136461</xdr:rowOff>
    </xdr:to>
    <xdr:sp macro="" textlink="">
      <xdr:nvSpPr>
        <xdr:cNvPr id="468" name="円/楕円 467"/>
        <xdr:cNvSpPr/>
      </xdr:nvSpPr>
      <xdr:spPr>
        <a:xfrm>
          <a:off x="13462000" y="26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146638</xdr:rowOff>
    </xdr:from>
    <xdr:ext cx="762000" cy="259045"/>
    <xdr:sp macro="" textlink="">
      <xdr:nvSpPr>
        <xdr:cNvPr id="469" name="テキスト ボックス 468"/>
        <xdr:cNvSpPr txBox="1"/>
      </xdr:nvSpPr>
      <xdr:spPr>
        <a:xfrm>
          <a:off x="13131800" y="237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20,065
19,863
107.34
11,161,679
10,847,594
302,935
6,365,381
12,789,374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80.8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有人離島を四島有するほか、集落が点在するなど、本市の地理的な事情などから、必要最小限の職員数の確保が不可欠となることから、類似団体より高い水準となっています。</a:t>
          </a:r>
          <a:endParaRPr lang="ja-JP" altLang="ja-JP" sz="1400">
            <a:effectLst/>
          </a:endParaRPr>
        </a:p>
        <a:p>
          <a:r>
            <a:rPr kumimoji="1" lang="ja-JP" altLang="ja-JP" sz="1100">
              <a:solidFill>
                <a:schemeClr val="dk1"/>
              </a:solidFill>
              <a:effectLst/>
              <a:latin typeface="+mn-lt"/>
              <a:ea typeface="+mn-ea"/>
              <a:cs typeface="+mn-cs"/>
            </a:rPr>
            <a:t>　今後、更新する「職員定数管理計画」に基づき、人件費の抑制に努めていきます。</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40</xdr:row>
      <xdr:rowOff>27940</xdr:rowOff>
    </xdr:from>
    <xdr:to>
      <xdr:col>7</xdr:col>
      <xdr:colOff>15875</xdr:colOff>
      <xdr:row>40</xdr:row>
      <xdr:rowOff>58420</xdr:rowOff>
    </xdr:to>
    <xdr:cxnSp macro="">
      <xdr:nvCxnSpPr>
        <xdr:cNvPr id="66" name="直線コネクタ 65"/>
        <xdr:cNvCxnSpPr/>
      </xdr:nvCxnSpPr>
      <xdr:spPr>
        <a:xfrm flipV="1">
          <a:off x="3987800" y="68859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35560</xdr:rowOff>
    </xdr:from>
    <xdr:to>
      <xdr:col>5</xdr:col>
      <xdr:colOff>549275</xdr:colOff>
      <xdr:row>40</xdr:row>
      <xdr:rowOff>58420</xdr:rowOff>
    </xdr:to>
    <xdr:cxnSp macro="">
      <xdr:nvCxnSpPr>
        <xdr:cNvPr id="69" name="直線コネクタ 68"/>
        <xdr:cNvCxnSpPr/>
      </xdr:nvCxnSpPr>
      <xdr:spPr>
        <a:xfrm>
          <a:off x="3098800" y="6893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35560</xdr:rowOff>
    </xdr:from>
    <xdr:to>
      <xdr:col>4</xdr:col>
      <xdr:colOff>346075</xdr:colOff>
      <xdr:row>41</xdr:row>
      <xdr:rowOff>1270</xdr:rowOff>
    </xdr:to>
    <xdr:cxnSp macro="">
      <xdr:nvCxnSpPr>
        <xdr:cNvPr id="72" name="直線コネクタ 71"/>
        <xdr:cNvCxnSpPr/>
      </xdr:nvCxnSpPr>
      <xdr:spPr>
        <a:xfrm flipV="1">
          <a:off x="2209800" y="68935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41</xdr:row>
      <xdr:rowOff>1270</xdr:rowOff>
    </xdr:from>
    <xdr:to>
      <xdr:col>3</xdr:col>
      <xdr:colOff>142875</xdr:colOff>
      <xdr:row>41</xdr:row>
      <xdr:rowOff>39370</xdr:rowOff>
    </xdr:to>
    <xdr:cxnSp macro="">
      <xdr:nvCxnSpPr>
        <xdr:cNvPr id="75" name="直線コネクタ 74"/>
        <xdr:cNvCxnSpPr/>
      </xdr:nvCxnSpPr>
      <xdr:spPr>
        <a:xfrm flipV="1">
          <a:off x="1320800" y="7030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39</xdr:row>
      <xdr:rowOff>148590</xdr:rowOff>
    </xdr:from>
    <xdr:to>
      <xdr:col>7</xdr:col>
      <xdr:colOff>66675</xdr:colOff>
      <xdr:row>40</xdr:row>
      <xdr:rowOff>78740</xdr:rowOff>
    </xdr:to>
    <xdr:sp macro="" textlink="">
      <xdr:nvSpPr>
        <xdr:cNvPr id="85" name="円/楕円 84"/>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57167</xdr:rowOff>
    </xdr:from>
    <xdr:ext cx="762000" cy="259045"/>
    <xdr:sp macro="" textlink="">
      <xdr:nvSpPr>
        <xdr:cNvPr id="86" name="人件費該当値テキスト"/>
        <xdr:cNvSpPr txBox="1"/>
      </xdr:nvSpPr>
      <xdr:spPr>
        <a:xfrm>
          <a:off x="4914900" y="674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7620</xdr:rowOff>
    </xdr:from>
    <xdr:to>
      <xdr:col>5</xdr:col>
      <xdr:colOff>600075</xdr:colOff>
      <xdr:row>40</xdr:row>
      <xdr:rowOff>109220</xdr:rowOff>
    </xdr:to>
    <xdr:sp macro="" textlink="">
      <xdr:nvSpPr>
        <xdr:cNvPr id="87" name="円/楕円 86"/>
        <xdr:cNvSpPr/>
      </xdr:nvSpPr>
      <xdr:spPr>
        <a:xfrm>
          <a:off x="3937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93997</xdr:rowOff>
    </xdr:from>
    <xdr:ext cx="736600" cy="259045"/>
    <xdr:sp macro="" textlink="">
      <xdr:nvSpPr>
        <xdr:cNvPr id="88" name="テキスト ボックス 87"/>
        <xdr:cNvSpPr txBox="1"/>
      </xdr:nvSpPr>
      <xdr:spPr>
        <a:xfrm>
          <a:off x="3606800" y="695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156210</xdr:rowOff>
    </xdr:from>
    <xdr:to>
      <xdr:col>4</xdr:col>
      <xdr:colOff>396875</xdr:colOff>
      <xdr:row>40</xdr:row>
      <xdr:rowOff>86360</xdr:rowOff>
    </xdr:to>
    <xdr:sp macro="" textlink="">
      <xdr:nvSpPr>
        <xdr:cNvPr id="89" name="円/楕円 88"/>
        <xdr:cNvSpPr/>
      </xdr:nvSpPr>
      <xdr:spPr>
        <a:xfrm>
          <a:off x="3048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71137</xdr:rowOff>
    </xdr:from>
    <xdr:ext cx="762000" cy="259045"/>
    <xdr:sp macro="" textlink="">
      <xdr:nvSpPr>
        <xdr:cNvPr id="90" name="テキスト ボックス 89"/>
        <xdr:cNvSpPr txBox="1"/>
      </xdr:nvSpPr>
      <xdr:spPr>
        <a:xfrm>
          <a:off x="2717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121920</xdr:rowOff>
    </xdr:from>
    <xdr:to>
      <xdr:col>3</xdr:col>
      <xdr:colOff>193675</xdr:colOff>
      <xdr:row>41</xdr:row>
      <xdr:rowOff>52070</xdr:rowOff>
    </xdr:to>
    <xdr:sp macro="" textlink="">
      <xdr:nvSpPr>
        <xdr:cNvPr id="91" name="円/楕円 90"/>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41</xdr:row>
      <xdr:rowOff>36847</xdr:rowOff>
    </xdr:from>
    <xdr:ext cx="762000" cy="259045"/>
    <xdr:sp macro="" textlink="">
      <xdr:nvSpPr>
        <xdr:cNvPr id="92" name="テキスト ボックス 91"/>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160020</xdr:rowOff>
    </xdr:from>
    <xdr:to>
      <xdr:col>1</xdr:col>
      <xdr:colOff>676275</xdr:colOff>
      <xdr:row>41</xdr:row>
      <xdr:rowOff>90170</xdr:rowOff>
    </xdr:to>
    <xdr:sp macro="" textlink="">
      <xdr:nvSpPr>
        <xdr:cNvPr id="93" name="円/楕円 92"/>
        <xdr:cNvSpPr/>
      </xdr:nvSpPr>
      <xdr:spPr>
        <a:xfrm>
          <a:off x="1270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74947</xdr:rowOff>
    </xdr:from>
    <xdr:ext cx="762000" cy="259045"/>
    <xdr:sp macro="" textlink="">
      <xdr:nvSpPr>
        <xdr:cNvPr id="94" name="テキスト ボックス 93"/>
        <xdr:cNvSpPr txBox="1"/>
      </xdr:nvSpPr>
      <xdr:spPr>
        <a:xfrm>
          <a:off x="939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12.5</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なり、</a:t>
          </a:r>
          <a:r>
            <a:rPr kumimoji="1" lang="ja-JP" altLang="ja-JP" sz="1100">
              <a:solidFill>
                <a:schemeClr val="dk1"/>
              </a:solidFill>
              <a:effectLst/>
              <a:latin typeface="+mn-lt"/>
              <a:ea typeface="+mn-ea"/>
              <a:cs typeface="+mn-cs"/>
            </a:rPr>
            <a:t>全国平均</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三重県平均を下回っています。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も徹底した歳出の見直しにより</a:t>
          </a:r>
          <a:r>
            <a:rPr kumimoji="1" lang="ja-JP" altLang="ja-JP" sz="1100">
              <a:solidFill>
                <a:schemeClr val="dk1"/>
              </a:solidFill>
              <a:effectLst/>
              <a:latin typeface="+mn-lt"/>
              <a:ea typeface="+mn-ea"/>
              <a:cs typeface="+mn-cs"/>
            </a:rPr>
            <a:t>、公平かつ効率的に運用するよう取り組んでいきます。</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4536</xdr:rowOff>
    </xdr:to>
    <xdr:cxnSp macro="">
      <xdr:nvCxnSpPr>
        <xdr:cNvPr id="129" name="直線コネクタ 128"/>
        <xdr:cNvCxnSpPr/>
      </xdr:nvCxnSpPr>
      <xdr:spPr>
        <a:xfrm flipV="1">
          <a:off x="15671800" y="2875643"/>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4536</xdr:rowOff>
    </xdr:to>
    <xdr:cxnSp macro="">
      <xdr:nvCxnSpPr>
        <xdr:cNvPr id="132" name="直線コネクタ 131"/>
        <xdr:cNvCxnSpPr/>
      </xdr:nvCxnSpPr>
      <xdr:spPr>
        <a:xfrm>
          <a:off x="14782800" y="28974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16</xdr:row>
      <xdr:rowOff>154214</xdr:rowOff>
    </xdr:to>
    <xdr:cxnSp macro="">
      <xdr:nvCxnSpPr>
        <xdr:cNvPr id="135" name="直線コネクタ 134"/>
        <xdr:cNvCxnSpPr/>
      </xdr:nvCxnSpPr>
      <xdr:spPr>
        <a:xfrm>
          <a:off x="13893800" y="28974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132443</xdr:rowOff>
    </xdr:from>
    <xdr:to>
      <xdr:col>20</xdr:col>
      <xdr:colOff>158750</xdr:colOff>
      <xdr:row>16</xdr:row>
      <xdr:rowOff>154214</xdr:rowOff>
    </xdr:to>
    <xdr:cxnSp macro="">
      <xdr:nvCxnSpPr>
        <xdr:cNvPr id="138" name="直線コネクタ 137"/>
        <xdr:cNvCxnSpPr/>
      </xdr:nvCxnSpPr>
      <xdr:spPr>
        <a:xfrm>
          <a:off x="13004800" y="28756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8" name="円/楕円 147"/>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49"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125186</xdr:rowOff>
    </xdr:from>
    <xdr:to>
      <xdr:col>22</xdr:col>
      <xdr:colOff>615950</xdr:colOff>
      <xdr:row>17</xdr:row>
      <xdr:rowOff>55336</xdr:rowOff>
    </xdr:to>
    <xdr:sp macro="" textlink="">
      <xdr:nvSpPr>
        <xdr:cNvPr id="150" name="円/楕円 149"/>
        <xdr:cNvSpPr/>
      </xdr:nvSpPr>
      <xdr:spPr>
        <a:xfrm>
          <a:off x="15621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40113</xdr:rowOff>
    </xdr:from>
    <xdr:ext cx="736600" cy="259045"/>
    <xdr:sp macro="" textlink="">
      <xdr:nvSpPr>
        <xdr:cNvPr id="151" name="テキスト ボックス 150"/>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2" name="円/楕円 151"/>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3" name="テキスト ボックス 152"/>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103414</xdr:rowOff>
    </xdr:from>
    <xdr:to>
      <xdr:col>20</xdr:col>
      <xdr:colOff>209550</xdr:colOff>
      <xdr:row>17</xdr:row>
      <xdr:rowOff>33564</xdr:rowOff>
    </xdr:to>
    <xdr:sp macro="" textlink="">
      <xdr:nvSpPr>
        <xdr:cNvPr id="154" name="円/楕円 153"/>
        <xdr:cNvSpPr/>
      </xdr:nvSpPr>
      <xdr:spPr>
        <a:xfrm>
          <a:off x="13843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18341</xdr:rowOff>
    </xdr:from>
    <xdr:ext cx="762000" cy="259045"/>
    <xdr:sp macro="" textlink="">
      <xdr:nvSpPr>
        <xdr:cNvPr id="155" name="テキスト ボックス 154"/>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56" name="円/楕円 155"/>
        <xdr:cNvSpPr/>
      </xdr:nvSpPr>
      <xdr:spPr>
        <a:xfrm>
          <a:off x="12954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57" name="テキスト ボックス 156"/>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障害者自立支援給付事業が増</a:t>
          </a:r>
          <a:r>
            <a:rPr lang="ja-JP" altLang="en-US" sz="1100" b="0" i="0" baseline="0">
              <a:solidFill>
                <a:sysClr val="windowText" lastClr="000000"/>
              </a:solidFill>
              <a:effectLst/>
              <a:latin typeface="+mn-lt"/>
              <a:ea typeface="+mn-ea"/>
              <a:cs typeface="+mn-cs"/>
            </a:rPr>
            <a:t>となりましたが、</a:t>
          </a:r>
          <a:r>
            <a:rPr lang="ja-JP" altLang="ja-JP" sz="1100" b="0" i="0" baseline="0">
              <a:solidFill>
                <a:sysClr val="windowText" lastClr="000000"/>
              </a:solidFill>
              <a:effectLst/>
              <a:latin typeface="+mn-lt"/>
              <a:ea typeface="+mn-ea"/>
              <a:cs typeface="+mn-cs"/>
            </a:rPr>
            <a:t>臨時福祉給付金事業や子育て世帯臨時特例給付金給付事業</a:t>
          </a:r>
          <a:r>
            <a:rPr lang="ja-JP" altLang="en-US" sz="1100" b="0" i="0" baseline="0">
              <a:solidFill>
                <a:sysClr val="windowText" lastClr="000000"/>
              </a:solidFill>
              <a:effectLst/>
              <a:latin typeface="+mn-lt"/>
              <a:ea typeface="+mn-ea"/>
              <a:cs typeface="+mn-cs"/>
            </a:rPr>
            <a:t>が減少したため、</a:t>
          </a:r>
          <a:r>
            <a:rPr lang="ja-JP" altLang="ja-JP" sz="1100" b="0" i="0" baseline="0">
              <a:solidFill>
                <a:sysClr val="windowText" lastClr="000000"/>
              </a:solidFill>
              <a:effectLst/>
              <a:latin typeface="+mn-lt"/>
              <a:ea typeface="+mn-ea"/>
              <a:cs typeface="+mn-cs"/>
            </a:rPr>
            <a:t>昨年度より</a:t>
          </a:r>
          <a:r>
            <a:rPr lang="en-US" altLang="ja-JP" sz="1100" b="0" i="0" baseline="0">
              <a:solidFill>
                <a:sysClr val="windowText" lastClr="000000"/>
              </a:solidFill>
              <a:effectLst/>
              <a:latin typeface="+mn-lt"/>
              <a:ea typeface="+mn-ea"/>
              <a:cs typeface="+mn-cs"/>
            </a:rPr>
            <a:t>0.4</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となりました。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類似団体平均より下回って</a:t>
          </a:r>
          <a:r>
            <a:rPr lang="ja-JP" altLang="en-US" sz="1100" b="0" i="0" baseline="0">
              <a:solidFill>
                <a:sysClr val="windowText" lastClr="000000"/>
              </a:solidFill>
              <a:effectLst/>
              <a:latin typeface="+mn-lt"/>
              <a:ea typeface="+mn-ea"/>
              <a:cs typeface="+mn-cs"/>
            </a:rPr>
            <a:t>おり</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年によって増減があるものの、</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上昇傾向になること</a:t>
          </a:r>
          <a:r>
            <a:rPr lang="ja-JP" altLang="ja-JP" sz="1100" b="0" i="0" baseline="0">
              <a:solidFill>
                <a:sysClr val="windowText" lastClr="000000"/>
              </a:solidFill>
              <a:effectLst/>
              <a:latin typeface="+mn-lt"/>
              <a:ea typeface="+mn-ea"/>
              <a:cs typeface="+mn-cs"/>
            </a:rPr>
            <a:t>が予想されます。</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133350</xdr:rowOff>
    </xdr:from>
    <xdr:to>
      <xdr:col>7</xdr:col>
      <xdr:colOff>15875</xdr:colOff>
      <xdr:row>56</xdr:row>
      <xdr:rowOff>12700</xdr:rowOff>
    </xdr:to>
    <xdr:cxnSp macro="">
      <xdr:nvCxnSpPr>
        <xdr:cNvPr id="190" name="直線コネクタ 189"/>
        <xdr:cNvCxnSpPr/>
      </xdr:nvCxnSpPr>
      <xdr:spPr>
        <a:xfrm flipV="1">
          <a:off x="3987800" y="95631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133350</xdr:rowOff>
    </xdr:from>
    <xdr:to>
      <xdr:col>5</xdr:col>
      <xdr:colOff>549275</xdr:colOff>
      <xdr:row>56</xdr:row>
      <xdr:rowOff>12700</xdr:rowOff>
    </xdr:to>
    <xdr:cxnSp macro="">
      <xdr:nvCxnSpPr>
        <xdr:cNvPr id="193" name="直線コネクタ 192"/>
        <xdr:cNvCxnSpPr/>
      </xdr:nvCxnSpPr>
      <xdr:spPr>
        <a:xfrm>
          <a:off x="3098800" y="95631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133350</xdr:rowOff>
    </xdr:from>
    <xdr:to>
      <xdr:col>4</xdr:col>
      <xdr:colOff>346075</xdr:colOff>
      <xdr:row>56</xdr:row>
      <xdr:rowOff>25400</xdr:rowOff>
    </xdr:to>
    <xdr:cxnSp macro="">
      <xdr:nvCxnSpPr>
        <xdr:cNvPr id="196" name="直線コネクタ 195"/>
        <xdr:cNvCxnSpPr/>
      </xdr:nvCxnSpPr>
      <xdr:spPr>
        <a:xfrm flipV="1">
          <a:off x="2209800" y="9563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56</xdr:row>
      <xdr:rowOff>25400</xdr:rowOff>
    </xdr:to>
    <xdr:cxnSp macro="">
      <xdr:nvCxnSpPr>
        <xdr:cNvPr id="199" name="直線コネクタ 198"/>
        <xdr:cNvCxnSpPr/>
      </xdr:nvCxnSpPr>
      <xdr:spPr>
        <a:xfrm>
          <a:off x="1320800" y="9474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01" name="テキスト ボックス 200"/>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82550</xdr:rowOff>
    </xdr:from>
    <xdr:to>
      <xdr:col>7</xdr:col>
      <xdr:colOff>66675</xdr:colOff>
      <xdr:row>56</xdr:row>
      <xdr:rowOff>12700</xdr:rowOff>
    </xdr:to>
    <xdr:sp macro="" textlink="">
      <xdr:nvSpPr>
        <xdr:cNvPr id="209" name="円/楕円 208"/>
        <xdr:cNvSpPr/>
      </xdr:nvSpPr>
      <xdr:spPr>
        <a:xfrm>
          <a:off x="47752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99077</xdr:rowOff>
    </xdr:from>
    <xdr:ext cx="762000" cy="259045"/>
    <xdr:sp macro="" textlink="">
      <xdr:nvSpPr>
        <xdr:cNvPr id="210" name="扶助費該当値テキスト"/>
        <xdr:cNvSpPr txBox="1"/>
      </xdr:nvSpPr>
      <xdr:spPr>
        <a:xfrm>
          <a:off x="49149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133350</xdr:rowOff>
    </xdr:from>
    <xdr:to>
      <xdr:col>5</xdr:col>
      <xdr:colOff>600075</xdr:colOff>
      <xdr:row>56</xdr:row>
      <xdr:rowOff>63500</xdr:rowOff>
    </xdr:to>
    <xdr:sp macro="" textlink="">
      <xdr:nvSpPr>
        <xdr:cNvPr id="211" name="円/楕円 210"/>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212" name="テキスト ボックス 21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82550</xdr:rowOff>
    </xdr:from>
    <xdr:to>
      <xdr:col>4</xdr:col>
      <xdr:colOff>396875</xdr:colOff>
      <xdr:row>56</xdr:row>
      <xdr:rowOff>12700</xdr:rowOff>
    </xdr:to>
    <xdr:sp macro="" textlink="">
      <xdr:nvSpPr>
        <xdr:cNvPr id="213" name="円/楕円 212"/>
        <xdr:cNvSpPr/>
      </xdr:nvSpPr>
      <xdr:spPr>
        <a:xfrm>
          <a:off x="3048000" y="95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22877</xdr:rowOff>
    </xdr:from>
    <xdr:ext cx="762000" cy="259045"/>
    <xdr:sp macro="" textlink="">
      <xdr:nvSpPr>
        <xdr:cNvPr id="214" name="テキスト ボックス 213"/>
        <xdr:cNvSpPr txBox="1"/>
      </xdr:nvSpPr>
      <xdr:spPr>
        <a:xfrm>
          <a:off x="2717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146050</xdr:rowOff>
    </xdr:from>
    <xdr:to>
      <xdr:col>3</xdr:col>
      <xdr:colOff>193675</xdr:colOff>
      <xdr:row>56</xdr:row>
      <xdr:rowOff>76200</xdr:rowOff>
    </xdr:to>
    <xdr:sp macro="" textlink="">
      <xdr:nvSpPr>
        <xdr:cNvPr id="215" name="円/楕円 214"/>
        <xdr:cNvSpPr/>
      </xdr:nvSpPr>
      <xdr:spPr>
        <a:xfrm>
          <a:off x="2159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216" name="テキスト ボックス 215"/>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7" name="円/楕円 216"/>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218" name="テキスト ボックス 217"/>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11.1</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0.3</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りました。</a:t>
          </a:r>
          <a:r>
            <a:rPr kumimoji="1" lang="ja-JP" altLang="ja-JP" sz="1100">
              <a:solidFill>
                <a:sysClr val="windowText" lastClr="000000"/>
              </a:solidFill>
              <a:effectLst/>
              <a:latin typeface="+mn-lt"/>
              <a:ea typeface="+mn-ea"/>
              <a:cs typeface="+mn-cs"/>
            </a:rPr>
            <a:t>類似団体平均及び全国平均、三重県平均より、低い水準となっています。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医療、介護などの特別会計への繰出金については、年々増加傾向となっていることから、それぞれの会計において、財源確保に取り組みながら、一般会計からの繰出金の負担軽減を図っていきます。</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115570</xdr:rowOff>
    </xdr:from>
    <xdr:to>
      <xdr:col>24</xdr:col>
      <xdr:colOff>31750</xdr:colOff>
      <xdr:row>55</xdr:row>
      <xdr:rowOff>138430</xdr:rowOff>
    </xdr:to>
    <xdr:cxnSp macro="">
      <xdr:nvCxnSpPr>
        <xdr:cNvPr id="251" name="直線コネクタ 250"/>
        <xdr:cNvCxnSpPr/>
      </xdr:nvCxnSpPr>
      <xdr:spPr>
        <a:xfrm flipV="1">
          <a:off x="15671800" y="9545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139717</xdr:rowOff>
    </xdr:from>
    <xdr:ext cx="762000" cy="259045"/>
    <xdr:sp macro="" textlink="">
      <xdr:nvSpPr>
        <xdr:cNvPr id="252"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55</xdr:row>
      <xdr:rowOff>138430</xdr:rowOff>
    </xdr:to>
    <xdr:cxnSp macro="">
      <xdr:nvCxnSpPr>
        <xdr:cNvPr id="254" name="直線コネクタ 253"/>
        <xdr:cNvCxnSpPr/>
      </xdr:nvCxnSpPr>
      <xdr:spPr>
        <a:xfrm>
          <a:off x="14782800" y="953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82567</xdr:rowOff>
    </xdr:from>
    <xdr:ext cx="736600" cy="259045"/>
    <xdr:sp macro="" textlink="">
      <xdr:nvSpPr>
        <xdr:cNvPr id="256" name="テキスト ボックス 255"/>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69850</xdr:rowOff>
    </xdr:from>
    <xdr:to>
      <xdr:col>21</xdr:col>
      <xdr:colOff>361950</xdr:colOff>
      <xdr:row>55</xdr:row>
      <xdr:rowOff>107950</xdr:rowOff>
    </xdr:to>
    <xdr:cxnSp macro="">
      <xdr:nvCxnSpPr>
        <xdr:cNvPr id="257" name="直線コネクタ 256"/>
        <xdr:cNvCxnSpPr/>
      </xdr:nvCxnSpPr>
      <xdr:spPr>
        <a:xfrm>
          <a:off x="13893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59" name="テキスト ボックス 258"/>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69850</xdr:rowOff>
    </xdr:to>
    <xdr:cxnSp macro="">
      <xdr:nvCxnSpPr>
        <xdr:cNvPr id="260" name="直線コネクタ 259"/>
        <xdr:cNvCxnSpPr/>
      </xdr:nvCxnSpPr>
      <xdr:spPr>
        <a:xfrm>
          <a:off x="13004800" y="945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2" name="テキスト ボックス 261"/>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21607</xdr:rowOff>
    </xdr:from>
    <xdr:ext cx="762000" cy="259045"/>
    <xdr:sp macro="" textlink="">
      <xdr:nvSpPr>
        <xdr:cNvPr id="264" name="テキスト ボックス 263"/>
        <xdr:cNvSpPr txBox="1"/>
      </xdr:nvSpPr>
      <xdr:spPr>
        <a:xfrm>
          <a:off x="12623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64770</xdr:rowOff>
    </xdr:from>
    <xdr:to>
      <xdr:col>24</xdr:col>
      <xdr:colOff>82550</xdr:colOff>
      <xdr:row>55</xdr:row>
      <xdr:rowOff>166370</xdr:rowOff>
    </xdr:to>
    <xdr:sp macro="" textlink="">
      <xdr:nvSpPr>
        <xdr:cNvPr id="270" name="円/楕円 269"/>
        <xdr:cNvSpPr/>
      </xdr:nvSpPr>
      <xdr:spPr>
        <a:xfrm>
          <a:off x="164592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81297</xdr:rowOff>
    </xdr:from>
    <xdr:ext cx="762000" cy="259045"/>
    <xdr:sp macro="" textlink="">
      <xdr:nvSpPr>
        <xdr:cNvPr id="271" name="その他該当値テキスト"/>
        <xdr:cNvSpPr txBox="1"/>
      </xdr:nvSpPr>
      <xdr:spPr>
        <a:xfrm>
          <a:off x="165989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72" name="円/楕円 27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3" name="テキスト ボックス 27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57150</xdr:rowOff>
    </xdr:from>
    <xdr:to>
      <xdr:col>21</xdr:col>
      <xdr:colOff>412750</xdr:colOff>
      <xdr:row>55</xdr:row>
      <xdr:rowOff>158750</xdr:rowOff>
    </xdr:to>
    <xdr:sp macro="" textlink="">
      <xdr:nvSpPr>
        <xdr:cNvPr id="274" name="円/楕円 273"/>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168927</xdr:rowOff>
    </xdr:from>
    <xdr:ext cx="762000" cy="259045"/>
    <xdr:sp macro="" textlink="">
      <xdr:nvSpPr>
        <xdr:cNvPr id="275" name="テキスト ボックス 274"/>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19050</xdr:rowOff>
    </xdr:from>
    <xdr:to>
      <xdr:col>20</xdr:col>
      <xdr:colOff>209550</xdr:colOff>
      <xdr:row>55</xdr:row>
      <xdr:rowOff>120650</xdr:rowOff>
    </xdr:to>
    <xdr:sp macro="" textlink="">
      <xdr:nvSpPr>
        <xdr:cNvPr id="276" name="円/楕円 275"/>
        <xdr:cNvSpPr/>
      </xdr:nvSpPr>
      <xdr:spPr>
        <a:xfrm>
          <a:off x="13843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130827</xdr:rowOff>
    </xdr:from>
    <xdr:ext cx="762000" cy="259045"/>
    <xdr:sp macro="" textlink="">
      <xdr:nvSpPr>
        <xdr:cNvPr id="277" name="テキスト ボックス 276"/>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78" name="円/楕円 277"/>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85107</xdr:rowOff>
    </xdr:from>
    <xdr:ext cx="762000" cy="259045"/>
    <xdr:sp macro="" textlink="">
      <xdr:nvSpPr>
        <xdr:cNvPr id="279" name="テキスト ボックス 278"/>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5.2</a:t>
          </a:r>
          <a:r>
            <a:rPr kumimoji="1" lang="ja-JP" altLang="ja-JP" sz="1100">
              <a:solidFill>
                <a:sysClr val="windowText" lastClr="000000"/>
              </a:solidFill>
              <a:effectLst/>
              <a:latin typeface="+mn-lt"/>
              <a:ea typeface="+mn-ea"/>
              <a:cs typeface="+mn-cs"/>
            </a:rPr>
            <a:t>％で、前年度比</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a:t>
          </a:r>
          <a:r>
            <a:rPr kumimoji="1" lang="ja-JP" altLang="en-US" sz="1100">
              <a:solidFill>
                <a:sysClr val="windowText" lastClr="000000"/>
              </a:solidFill>
              <a:effectLst/>
              <a:latin typeface="+mn-lt"/>
              <a:ea typeface="+mn-ea"/>
              <a:cs typeface="+mn-cs"/>
            </a:rPr>
            <a:t>なりました。</a:t>
          </a:r>
          <a:r>
            <a:rPr kumimoji="1" lang="ja-JP" altLang="ja-JP" sz="1100">
              <a:solidFill>
                <a:sysClr val="windowText" lastClr="000000"/>
              </a:solidFill>
              <a:effectLst/>
              <a:latin typeface="+mn-lt"/>
              <a:ea typeface="+mn-ea"/>
              <a:cs typeface="+mn-cs"/>
            </a:rPr>
            <a:t>類似団体平均及び全国平均、三重県平均を下回っています。</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今後、</a:t>
          </a:r>
          <a:r>
            <a:rPr kumimoji="1" lang="ja-JP" altLang="en-US" sz="1100">
              <a:solidFill>
                <a:sysClr val="windowText" lastClr="000000"/>
              </a:solidFill>
              <a:effectLst/>
              <a:latin typeface="+mn-lt"/>
              <a:ea typeface="+mn-ea"/>
              <a:cs typeface="+mn-cs"/>
            </a:rPr>
            <a:t>ごみ処理施設建設に伴う負担金の増加が見込まれるため、大きく増加しないよう財政運営を行っていきます</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136144</xdr:rowOff>
    </xdr:from>
    <xdr:to>
      <xdr:col>24</xdr:col>
      <xdr:colOff>31750</xdr:colOff>
      <xdr:row>34</xdr:row>
      <xdr:rowOff>145288</xdr:rowOff>
    </xdr:to>
    <xdr:cxnSp macro="">
      <xdr:nvCxnSpPr>
        <xdr:cNvPr id="309" name="直線コネクタ 308"/>
        <xdr:cNvCxnSpPr/>
      </xdr:nvCxnSpPr>
      <xdr:spPr>
        <a:xfrm flipV="1">
          <a:off x="15671800" y="596544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140716</xdr:rowOff>
    </xdr:from>
    <xdr:to>
      <xdr:col>22</xdr:col>
      <xdr:colOff>565150</xdr:colOff>
      <xdr:row>34</xdr:row>
      <xdr:rowOff>145288</xdr:rowOff>
    </xdr:to>
    <xdr:cxnSp macro="">
      <xdr:nvCxnSpPr>
        <xdr:cNvPr id="312" name="直線コネクタ 311"/>
        <xdr:cNvCxnSpPr/>
      </xdr:nvCxnSpPr>
      <xdr:spPr>
        <a:xfrm>
          <a:off x="14782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140716</xdr:rowOff>
    </xdr:from>
    <xdr:to>
      <xdr:col>21</xdr:col>
      <xdr:colOff>361950</xdr:colOff>
      <xdr:row>34</xdr:row>
      <xdr:rowOff>145288</xdr:rowOff>
    </xdr:to>
    <xdr:cxnSp macro="">
      <xdr:nvCxnSpPr>
        <xdr:cNvPr id="315" name="直線コネクタ 314"/>
        <xdr:cNvCxnSpPr/>
      </xdr:nvCxnSpPr>
      <xdr:spPr>
        <a:xfrm flipV="1">
          <a:off x="13893800" y="5970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131572</xdr:rowOff>
    </xdr:from>
    <xdr:to>
      <xdr:col>20</xdr:col>
      <xdr:colOff>158750</xdr:colOff>
      <xdr:row>34</xdr:row>
      <xdr:rowOff>145288</xdr:rowOff>
    </xdr:to>
    <xdr:cxnSp macro="">
      <xdr:nvCxnSpPr>
        <xdr:cNvPr id="318" name="直線コネクタ 317"/>
        <xdr:cNvCxnSpPr/>
      </xdr:nvCxnSpPr>
      <xdr:spPr>
        <a:xfrm>
          <a:off x="13004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85344</xdr:rowOff>
    </xdr:from>
    <xdr:to>
      <xdr:col>24</xdr:col>
      <xdr:colOff>82550</xdr:colOff>
      <xdr:row>35</xdr:row>
      <xdr:rowOff>15494</xdr:rowOff>
    </xdr:to>
    <xdr:sp macro="" textlink="">
      <xdr:nvSpPr>
        <xdr:cNvPr id="328" name="円/楕円 327"/>
        <xdr:cNvSpPr/>
      </xdr:nvSpPr>
      <xdr:spPr>
        <a:xfrm>
          <a:off x="164592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101871</xdr:rowOff>
    </xdr:from>
    <xdr:ext cx="762000" cy="259045"/>
    <xdr:sp macro="" textlink="">
      <xdr:nvSpPr>
        <xdr:cNvPr id="329" name="補助費等該当値テキスト"/>
        <xdr:cNvSpPr txBox="1"/>
      </xdr:nvSpPr>
      <xdr:spPr>
        <a:xfrm>
          <a:off x="16598900" y="575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94488</xdr:rowOff>
    </xdr:from>
    <xdr:to>
      <xdr:col>22</xdr:col>
      <xdr:colOff>615950</xdr:colOff>
      <xdr:row>35</xdr:row>
      <xdr:rowOff>24638</xdr:rowOff>
    </xdr:to>
    <xdr:sp macro="" textlink="">
      <xdr:nvSpPr>
        <xdr:cNvPr id="330" name="円/楕円 329"/>
        <xdr:cNvSpPr/>
      </xdr:nvSpPr>
      <xdr:spPr>
        <a:xfrm>
          <a:off x="15621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34815</xdr:rowOff>
    </xdr:from>
    <xdr:ext cx="736600" cy="259045"/>
    <xdr:sp macro="" textlink="">
      <xdr:nvSpPr>
        <xdr:cNvPr id="331" name="テキスト ボックス 330"/>
        <xdr:cNvSpPr txBox="1"/>
      </xdr:nvSpPr>
      <xdr:spPr>
        <a:xfrm>
          <a:off x="15290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89916</xdr:rowOff>
    </xdr:from>
    <xdr:to>
      <xdr:col>21</xdr:col>
      <xdr:colOff>412750</xdr:colOff>
      <xdr:row>35</xdr:row>
      <xdr:rowOff>20066</xdr:rowOff>
    </xdr:to>
    <xdr:sp macro="" textlink="">
      <xdr:nvSpPr>
        <xdr:cNvPr id="332" name="円/楕円 331"/>
        <xdr:cNvSpPr/>
      </xdr:nvSpPr>
      <xdr:spPr>
        <a:xfrm>
          <a:off x="14732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30243</xdr:rowOff>
    </xdr:from>
    <xdr:ext cx="762000" cy="259045"/>
    <xdr:sp macro="" textlink="">
      <xdr:nvSpPr>
        <xdr:cNvPr id="333" name="テキスト ボックス 332"/>
        <xdr:cNvSpPr txBox="1"/>
      </xdr:nvSpPr>
      <xdr:spPr>
        <a:xfrm>
          <a:off x="14401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94488</xdr:rowOff>
    </xdr:from>
    <xdr:to>
      <xdr:col>20</xdr:col>
      <xdr:colOff>209550</xdr:colOff>
      <xdr:row>35</xdr:row>
      <xdr:rowOff>24638</xdr:rowOff>
    </xdr:to>
    <xdr:sp macro="" textlink="">
      <xdr:nvSpPr>
        <xdr:cNvPr id="334" name="円/楕円 333"/>
        <xdr:cNvSpPr/>
      </xdr:nvSpPr>
      <xdr:spPr>
        <a:xfrm>
          <a:off x="13843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34815</xdr:rowOff>
    </xdr:from>
    <xdr:ext cx="762000" cy="259045"/>
    <xdr:sp macro="" textlink="">
      <xdr:nvSpPr>
        <xdr:cNvPr id="335" name="テキスト ボックス 334"/>
        <xdr:cNvSpPr txBox="1"/>
      </xdr:nvSpPr>
      <xdr:spPr>
        <a:xfrm>
          <a:off x="13512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80772</xdr:rowOff>
    </xdr:from>
    <xdr:to>
      <xdr:col>19</xdr:col>
      <xdr:colOff>6350</xdr:colOff>
      <xdr:row>35</xdr:row>
      <xdr:rowOff>10922</xdr:rowOff>
    </xdr:to>
    <xdr:sp macro="" textlink="">
      <xdr:nvSpPr>
        <xdr:cNvPr id="336" name="円/楕円 335"/>
        <xdr:cNvSpPr/>
      </xdr:nvSpPr>
      <xdr:spPr>
        <a:xfrm>
          <a:off x="12954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21099</xdr:rowOff>
    </xdr:from>
    <xdr:ext cx="762000" cy="259045"/>
    <xdr:sp macro="" textlink="">
      <xdr:nvSpPr>
        <xdr:cNvPr id="337" name="テキスト ボックス 336"/>
        <xdr:cNvSpPr txBox="1"/>
      </xdr:nvSpPr>
      <xdr:spPr>
        <a:xfrm>
          <a:off x="12623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ysClr val="windowText" lastClr="000000"/>
              </a:solidFill>
              <a:effectLst/>
              <a:latin typeface="+mn-lt"/>
              <a:ea typeface="+mn-ea"/>
              <a:cs typeface="+mn-cs"/>
            </a:rPr>
            <a:t>　過疎対策事業債</a:t>
          </a:r>
          <a:r>
            <a:rPr lang="ja-JP" altLang="en-US" sz="1100" b="0" i="0" baseline="0">
              <a:solidFill>
                <a:sysClr val="windowText" lastClr="000000"/>
              </a:solidFill>
              <a:effectLst/>
              <a:latin typeface="+mn-lt"/>
              <a:ea typeface="+mn-ea"/>
              <a:cs typeface="+mn-cs"/>
            </a:rPr>
            <a:t>や臨時財政対策債</a:t>
          </a:r>
          <a:r>
            <a:rPr lang="ja-JP" altLang="ja-JP" sz="1100" b="0" i="0" baseline="0">
              <a:solidFill>
                <a:sysClr val="windowText" lastClr="000000"/>
              </a:solidFill>
              <a:effectLst/>
              <a:latin typeface="+mn-lt"/>
              <a:ea typeface="+mn-ea"/>
              <a:cs typeface="+mn-cs"/>
            </a:rPr>
            <a:t>などの償還額</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増</a:t>
          </a:r>
          <a:r>
            <a:rPr lang="ja-JP" altLang="en-US" sz="1100" b="0" i="0" baseline="0">
              <a:solidFill>
                <a:sysClr val="windowText" lastClr="000000"/>
              </a:solidFill>
              <a:effectLst/>
              <a:latin typeface="+mn-lt"/>
              <a:ea typeface="+mn-ea"/>
              <a:cs typeface="+mn-cs"/>
            </a:rPr>
            <a:t>となりましたが、はしご付消防自動車や保健福祉センターの償還が終了したこと</a:t>
          </a:r>
          <a:r>
            <a:rPr lang="ja-JP" altLang="ja-JP" sz="1100" b="0" i="0" baseline="0">
              <a:solidFill>
                <a:sysClr val="windowText" lastClr="000000"/>
              </a:solidFill>
              <a:effectLst/>
              <a:latin typeface="+mn-lt"/>
              <a:ea typeface="+mn-ea"/>
              <a:cs typeface="+mn-cs"/>
            </a:rPr>
            <a:t>により、昨年度より</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ポイント</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となりました。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に過疎地域に指定され、過疎地域自立促進計画に基づく事業を実施しているため、今後、過疎対策事業債の償還額の増が見込まれますが、事業内容等の精査を行い、起債に大きく依存することがないよう、より健全な財政運営に努めます。</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8890</xdr:rowOff>
    </xdr:from>
    <xdr:to>
      <xdr:col>7</xdr:col>
      <xdr:colOff>15875</xdr:colOff>
      <xdr:row>75</xdr:row>
      <xdr:rowOff>31750</xdr:rowOff>
    </xdr:to>
    <xdr:cxnSp macro="">
      <xdr:nvCxnSpPr>
        <xdr:cNvPr id="369" name="直線コネクタ 368"/>
        <xdr:cNvCxnSpPr/>
      </xdr:nvCxnSpPr>
      <xdr:spPr>
        <a:xfrm flipV="1">
          <a:off x="3987800" y="12867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18415</xdr:rowOff>
    </xdr:from>
    <xdr:to>
      <xdr:col>5</xdr:col>
      <xdr:colOff>549275</xdr:colOff>
      <xdr:row>75</xdr:row>
      <xdr:rowOff>31750</xdr:rowOff>
    </xdr:to>
    <xdr:cxnSp macro="">
      <xdr:nvCxnSpPr>
        <xdr:cNvPr id="372" name="直線コネクタ 371"/>
        <xdr:cNvCxnSpPr/>
      </xdr:nvCxnSpPr>
      <xdr:spPr>
        <a:xfrm>
          <a:off x="3098800" y="128771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87012</xdr:rowOff>
    </xdr:from>
    <xdr:ext cx="736600" cy="259045"/>
    <xdr:sp macro="" textlink="">
      <xdr:nvSpPr>
        <xdr:cNvPr id="374" name="テキスト ボックス 373"/>
        <xdr:cNvSpPr txBox="1"/>
      </xdr:nvSpPr>
      <xdr:spPr>
        <a:xfrm>
          <a:off x="3606800" y="12602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16510</xdr:rowOff>
    </xdr:from>
    <xdr:to>
      <xdr:col>4</xdr:col>
      <xdr:colOff>346075</xdr:colOff>
      <xdr:row>75</xdr:row>
      <xdr:rowOff>18415</xdr:rowOff>
    </xdr:to>
    <xdr:cxnSp macro="">
      <xdr:nvCxnSpPr>
        <xdr:cNvPr id="375" name="直線コネクタ 374"/>
        <xdr:cNvCxnSpPr/>
      </xdr:nvCxnSpPr>
      <xdr:spPr>
        <a:xfrm>
          <a:off x="2209800" y="128752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16510</xdr:rowOff>
    </xdr:from>
    <xdr:to>
      <xdr:col>3</xdr:col>
      <xdr:colOff>142875</xdr:colOff>
      <xdr:row>75</xdr:row>
      <xdr:rowOff>22225</xdr:rowOff>
    </xdr:to>
    <xdr:cxnSp macro="">
      <xdr:nvCxnSpPr>
        <xdr:cNvPr id="378" name="直線コネクタ 377"/>
        <xdr:cNvCxnSpPr/>
      </xdr:nvCxnSpPr>
      <xdr:spPr>
        <a:xfrm flipV="1">
          <a:off x="1320800" y="128752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129540</xdr:rowOff>
    </xdr:from>
    <xdr:to>
      <xdr:col>7</xdr:col>
      <xdr:colOff>66675</xdr:colOff>
      <xdr:row>75</xdr:row>
      <xdr:rowOff>59690</xdr:rowOff>
    </xdr:to>
    <xdr:sp macro="" textlink="">
      <xdr:nvSpPr>
        <xdr:cNvPr id="388" name="円/楕円 387"/>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146067</xdr:rowOff>
    </xdr:from>
    <xdr:ext cx="762000" cy="259045"/>
    <xdr:sp macro="" textlink="">
      <xdr:nvSpPr>
        <xdr:cNvPr id="389" name="公債費該当値テキスト"/>
        <xdr:cNvSpPr txBox="1"/>
      </xdr:nvSpPr>
      <xdr:spPr>
        <a:xfrm>
          <a:off x="49149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152400</xdr:rowOff>
    </xdr:from>
    <xdr:to>
      <xdr:col>5</xdr:col>
      <xdr:colOff>600075</xdr:colOff>
      <xdr:row>75</xdr:row>
      <xdr:rowOff>82550</xdr:rowOff>
    </xdr:to>
    <xdr:sp macro="" textlink="">
      <xdr:nvSpPr>
        <xdr:cNvPr id="390" name="円/楕円 389"/>
        <xdr:cNvSpPr/>
      </xdr:nvSpPr>
      <xdr:spPr>
        <a:xfrm>
          <a:off x="3937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67327</xdr:rowOff>
    </xdr:from>
    <xdr:ext cx="736600" cy="259045"/>
    <xdr:sp macro="" textlink="">
      <xdr:nvSpPr>
        <xdr:cNvPr id="391" name="テキスト ボックス 390"/>
        <xdr:cNvSpPr txBox="1"/>
      </xdr:nvSpPr>
      <xdr:spPr>
        <a:xfrm>
          <a:off x="3606800" y="1292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139065</xdr:rowOff>
    </xdr:from>
    <xdr:to>
      <xdr:col>4</xdr:col>
      <xdr:colOff>396875</xdr:colOff>
      <xdr:row>75</xdr:row>
      <xdr:rowOff>69215</xdr:rowOff>
    </xdr:to>
    <xdr:sp macro="" textlink="">
      <xdr:nvSpPr>
        <xdr:cNvPr id="392" name="円/楕円 391"/>
        <xdr:cNvSpPr/>
      </xdr:nvSpPr>
      <xdr:spPr>
        <a:xfrm>
          <a:off x="3048000" y="1282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79392</xdr:rowOff>
    </xdr:from>
    <xdr:ext cx="762000" cy="259045"/>
    <xdr:sp macro="" textlink="">
      <xdr:nvSpPr>
        <xdr:cNvPr id="393" name="テキスト ボックス 392"/>
        <xdr:cNvSpPr txBox="1"/>
      </xdr:nvSpPr>
      <xdr:spPr>
        <a:xfrm>
          <a:off x="2717800" y="1259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137160</xdr:rowOff>
    </xdr:from>
    <xdr:to>
      <xdr:col>3</xdr:col>
      <xdr:colOff>193675</xdr:colOff>
      <xdr:row>75</xdr:row>
      <xdr:rowOff>67310</xdr:rowOff>
    </xdr:to>
    <xdr:sp macro="" textlink="">
      <xdr:nvSpPr>
        <xdr:cNvPr id="394" name="円/楕円 393"/>
        <xdr:cNvSpPr/>
      </xdr:nvSpPr>
      <xdr:spPr>
        <a:xfrm>
          <a:off x="2159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77487</xdr:rowOff>
    </xdr:from>
    <xdr:ext cx="762000" cy="259045"/>
    <xdr:sp macro="" textlink="">
      <xdr:nvSpPr>
        <xdr:cNvPr id="395" name="テキスト ボックス 394"/>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142875</xdr:rowOff>
    </xdr:from>
    <xdr:to>
      <xdr:col>1</xdr:col>
      <xdr:colOff>676275</xdr:colOff>
      <xdr:row>75</xdr:row>
      <xdr:rowOff>73025</xdr:rowOff>
    </xdr:to>
    <xdr:sp macro="" textlink="">
      <xdr:nvSpPr>
        <xdr:cNvPr id="396" name="円/楕円 395"/>
        <xdr:cNvSpPr/>
      </xdr:nvSpPr>
      <xdr:spPr>
        <a:xfrm>
          <a:off x="1270000" y="128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83202</xdr:rowOff>
    </xdr:from>
    <xdr:ext cx="762000" cy="259045"/>
    <xdr:sp macro="" textlink="">
      <xdr:nvSpPr>
        <xdr:cNvPr id="397" name="テキスト ボックス 396"/>
        <xdr:cNvSpPr txBox="1"/>
      </xdr:nvSpPr>
      <xdr:spPr>
        <a:xfrm>
          <a:off x="939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年度は</a:t>
          </a:r>
          <a:r>
            <a:rPr kumimoji="1" lang="en-US" altLang="ja-JP" sz="1100">
              <a:solidFill>
                <a:sysClr val="windowText" lastClr="000000"/>
              </a:solidFill>
              <a:effectLst/>
              <a:latin typeface="+mn-lt"/>
              <a:ea typeface="+mn-ea"/>
              <a:cs typeface="+mn-cs"/>
            </a:rPr>
            <a:t>66.8</a:t>
          </a:r>
          <a:r>
            <a:rPr kumimoji="1" lang="ja-JP" altLang="ja-JP" sz="1100">
              <a:solidFill>
                <a:sysClr val="windowText" lastClr="000000"/>
              </a:solidFill>
              <a:effectLst/>
              <a:latin typeface="+mn-lt"/>
              <a:ea typeface="+mn-ea"/>
              <a:cs typeface="+mn-cs"/>
            </a:rPr>
            <a:t>％で、昨年度比で</a:t>
          </a:r>
          <a:r>
            <a:rPr kumimoji="1" lang="en-US" altLang="ja-JP" sz="1100">
              <a:solidFill>
                <a:sysClr val="windowText" lastClr="000000"/>
              </a:solidFill>
              <a:effectLst/>
              <a:latin typeface="+mn-lt"/>
              <a:ea typeface="+mn-ea"/>
              <a:cs typeface="+mn-cs"/>
            </a:rPr>
            <a:t>1.7</a:t>
          </a:r>
          <a:r>
            <a:rPr kumimoji="1" lang="ja-JP" altLang="ja-JP" sz="1100">
              <a:solidFill>
                <a:sysClr val="windowText" lastClr="000000"/>
              </a:solidFill>
              <a:effectLst/>
              <a:latin typeface="+mn-lt"/>
              <a:ea typeface="+mn-ea"/>
              <a:cs typeface="+mn-cs"/>
            </a:rPr>
            <a:t>ポイントの</a:t>
          </a:r>
          <a:r>
            <a:rPr kumimoji="1" lang="ja-JP" altLang="en-US" sz="1100">
              <a:solidFill>
                <a:sysClr val="windowText" lastClr="000000"/>
              </a:solidFill>
              <a:effectLst/>
              <a:latin typeface="+mn-lt"/>
              <a:ea typeface="+mn-ea"/>
              <a:cs typeface="+mn-cs"/>
            </a:rPr>
            <a:t>減</a:t>
          </a:r>
          <a:r>
            <a:rPr kumimoji="1" lang="ja-JP" altLang="ja-JP" sz="1100">
              <a:solidFill>
                <a:sysClr val="windowText" lastClr="000000"/>
              </a:solidFill>
              <a:effectLst/>
              <a:latin typeface="+mn-lt"/>
              <a:ea typeface="+mn-ea"/>
              <a:cs typeface="+mn-cs"/>
            </a:rPr>
            <a:t>とな</a:t>
          </a:r>
          <a:r>
            <a:rPr kumimoji="1" lang="ja-JP" altLang="en-US" sz="1100">
              <a:solidFill>
                <a:sysClr val="windowText" lastClr="000000"/>
              </a:solidFill>
              <a:effectLst/>
              <a:latin typeface="+mn-lt"/>
              <a:ea typeface="+mn-ea"/>
              <a:cs typeface="+mn-cs"/>
            </a:rPr>
            <a:t>りました。</a:t>
          </a:r>
          <a:r>
            <a:rPr kumimoji="1" lang="ja-JP" altLang="ja-JP" sz="1100">
              <a:solidFill>
                <a:sysClr val="windowText" lastClr="000000"/>
              </a:solidFill>
              <a:effectLst/>
              <a:latin typeface="+mn-lt"/>
              <a:ea typeface="+mn-ea"/>
              <a:cs typeface="+mn-cs"/>
            </a:rPr>
            <a:t>類似団体平均及び全国平均、三重県平均より低い水準となっています。</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66.8</a:t>
          </a:r>
          <a:r>
            <a:rPr kumimoji="1" lang="ja-JP" altLang="ja-JP" sz="1100">
              <a:solidFill>
                <a:sysClr val="windowText" lastClr="000000"/>
              </a:solidFill>
              <a:effectLst/>
              <a:latin typeface="+mn-lt"/>
              <a:ea typeface="+mn-ea"/>
              <a:cs typeface="+mn-cs"/>
            </a:rPr>
            <a:t>％のうち、最も高い割合となっている人件費については、</a:t>
          </a:r>
          <a:r>
            <a:rPr kumimoji="1" lang="ja-JP" altLang="ja-JP" sz="1100">
              <a:solidFill>
                <a:schemeClr val="dk1"/>
              </a:solidFill>
              <a:effectLst/>
              <a:latin typeface="+mn-lt"/>
              <a:ea typeface="+mn-ea"/>
              <a:cs typeface="+mn-cs"/>
            </a:rPr>
            <a:t>　今後、更新する「職員定数管理計画」</a:t>
          </a:r>
          <a:r>
            <a:rPr kumimoji="1" lang="ja-JP" altLang="ja-JP" sz="1100">
              <a:solidFill>
                <a:sysClr val="windowText" lastClr="000000"/>
              </a:solidFill>
              <a:effectLst/>
              <a:latin typeface="+mn-lt"/>
              <a:ea typeface="+mn-ea"/>
              <a:cs typeface="+mn-cs"/>
            </a:rPr>
            <a:t>に沿いながら、目標数値を達成できるよう取り組んでいくとともに、物件費についても経費削減に取り組んでいきます。</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152146</xdr:rowOff>
    </xdr:from>
    <xdr:to>
      <xdr:col>24</xdr:col>
      <xdr:colOff>31750</xdr:colOff>
      <xdr:row>78</xdr:row>
      <xdr:rowOff>58420</xdr:rowOff>
    </xdr:to>
    <xdr:cxnSp macro="">
      <xdr:nvCxnSpPr>
        <xdr:cNvPr id="428" name="直線コネクタ 427"/>
        <xdr:cNvCxnSpPr/>
      </xdr:nvCxnSpPr>
      <xdr:spPr>
        <a:xfrm flipV="1">
          <a:off x="15671800" y="133537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165863</xdr:rowOff>
    </xdr:from>
    <xdr:to>
      <xdr:col>22</xdr:col>
      <xdr:colOff>565150</xdr:colOff>
      <xdr:row>78</xdr:row>
      <xdr:rowOff>58420</xdr:rowOff>
    </xdr:to>
    <xdr:cxnSp macro="">
      <xdr:nvCxnSpPr>
        <xdr:cNvPr id="431" name="直線コネクタ 430"/>
        <xdr:cNvCxnSpPr/>
      </xdr:nvCxnSpPr>
      <xdr:spPr>
        <a:xfrm>
          <a:off x="14782800" y="133675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165863</xdr:rowOff>
    </xdr:from>
    <xdr:to>
      <xdr:col>21</xdr:col>
      <xdr:colOff>361950</xdr:colOff>
      <xdr:row>78</xdr:row>
      <xdr:rowOff>81280</xdr:rowOff>
    </xdr:to>
    <xdr:cxnSp macro="">
      <xdr:nvCxnSpPr>
        <xdr:cNvPr id="434" name="直線コネクタ 433"/>
        <xdr:cNvCxnSpPr/>
      </xdr:nvCxnSpPr>
      <xdr:spPr>
        <a:xfrm flipV="1">
          <a:off x="13893800" y="13367513"/>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170435</xdr:rowOff>
    </xdr:from>
    <xdr:to>
      <xdr:col>20</xdr:col>
      <xdr:colOff>158750</xdr:colOff>
      <xdr:row>78</xdr:row>
      <xdr:rowOff>81280</xdr:rowOff>
    </xdr:to>
    <xdr:cxnSp macro="">
      <xdr:nvCxnSpPr>
        <xdr:cNvPr id="437" name="直線コネクタ 436"/>
        <xdr:cNvCxnSpPr/>
      </xdr:nvCxnSpPr>
      <xdr:spPr>
        <a:xfrm>
          <a:off x="13004800" y="13372085"/>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135145</xdr:rowOff>
    </xdr:from>
    <xdr:ext cx="762000" cy="259045"/>
    <xdr:sp macro="" textlink="">
      <xdr:nvSpPr>
        <xdr:cNvPr id="439" name="テキスト ボックス 438"/>
        <xdr:cNvSpPr txBox="1"/>
      </xdr:nvSpPr>
      <xdr:spPr>
        <a:xfrm>
          <a:off x="13512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47" name="円/楕円 446"/>
        <xdr:cNvSpPr/>
      </xdr:nvSpPr>
      <xdr:spPr>
        <a:xfrm>
          <a:off x="164592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117873</xdr:rowOff>
    </xdr:from>
    <xdr:ext cx="762000" cy="259045"/>
    <xdr:sp macro="" textlink="">
      <xdr:nvSpPr>
        <xdr:cNvPr id="448" name="公債費以外該当値テキスト"/>
        <xdr:cNvSpPr txBox="1"/>
      </xdr:nvSpPr>
      <xdr:spPr>
        <a:xfrm>
          <a:off x="16598900" y="1314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7620</xdr:rowOff>
    </xdr:from>
    <xdr:to>
      <xdr:col>22</xdr:col>
      <xdr:colOff>615950</xdr:colOff>
      <xdr:row>78</xdr:row>
      <xdr:rowOff>109220</xdr:rowOff>
    </xdr:to>
    <xdr:sp macro="" textlink="">
      <xdr:nvSpPr>
        <xdr:cNvPr id="449" name="円/楕円 448"/>
        <xdr:cNvSpPr/>
      </xdr:nvSpPr>
      <xdr:spPr>
        <a:xfrm>
          <a:off x="15621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119397</xdr:rowOff>
    </xdr:from>
    <xdr:ext cx="736600" cy="259045"/>
    <xdr:sp macro="" textlink="">
      <xdr:nvSpPr>
        <xdr:cNvPr id="450" name="テキスト ボックス 449"/>
        <xdr:cNvSpPr txBox="1"/>
      </xdr:nvSpPr>
      <xdr:spPr>
        <a:xfrm>
          <a:off x="15290800" y="1314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115063</xdr:rowOff>
    </xdr:from>
    <xdr:to>
      <xdr:col>21</xdr:col>
      <xdr:colOff>412750</xdr:colOff>
      <xdr:row>78</xdr:row>
      <xdr:rowOff>45213</xdr:rowOff>
    </xdr:to>
    <xdr:sp macro="" textlink="">
      <xdr:nvSpPr>
        <xdr:cNvPr id="451" name="円/楕円 450"/>
        <xdr:cNvSpPr/>
      </xdr:nvSpPr>
      <xdr:spPr>
        <a:xfrm>
          <a:off x="14732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55390</xdr:rowOff>
    </xdr:from>
    <xdr:ext cx="762000" cy="259045"/>
    <xdr:sp macro="" textlink="">
      <xdr:nvSpPr>
        <xdr:cNvPr id="452" name="テキスト ボックス 451"/>
        <xdr:cNvSpPr txBox="1"/>
      </xdr:nvSpPr>
      <xdr:spPr>
        <a:xfrm>
          <a:off x="14401800" y="1308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30480</xdr:rowOff>
    </xdr:from>
    <xdr:to>
      <xdr:col>20</xdr:col>
      <xdr:colOff>209550</xdr:colOff>
      <xdr:row>78</xdr:row>
      <xdr:rowOff>132080</xdr:rowOff>
    </xdr:to>
    <xdr:sp macro="" textlink="">
      <xdr:nvSpPr>
        <xdr:cNvPr id="453" name="円/楕円 452"/>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142257</xdr:rowOff>
    </xdr:from>
    <xdr:ext cx="762000" cy="259045"/>
    <xdr:sp macro="" textlink="">
      <xdr:nvSpPr>
        <xdr:cNvPr id="454" name="テキスト ボックス 453"/>
        <xdr:cNvSpPr txBox="1"/>
      </xdr:nvSpPr>
      <xdr:spPr>
        <a:xfrm>
          <a:off x="13512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119635</xdr:rowOff>
    </xdr:from>
    <xdr:to>
      <xdr:col>19</xdr:col>
      <xdr:colOff>6350</xdr:colOff>
      <xdr:row>78</xdr:row>
      <xdr:rowOff>49785</xdr:rowOff>
    </xdr:to>
    <xdr:sp macro="" textlink="">
      <xdr:nvSpPr>
        <xdr:cNvPr id="455" name="円/楕円 454"/>
        <xdr:cNvSpPr/>
      </xdr:nvSpPr>
      <xdr:spPr>
        <a:xfrm>
          <a:off x="12954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59962</xdr:rowOff>
    </xdr:from>
    <xdr:ext cx="762000" cy="259045"/>
    <xdr:sp macro="" textlink="">
      <xdr:nvSpPr>
        <xdr:cNvPr id="456" name="テキスト ボックス 455"/>
        <xdr:cNvSpPr txBox="1"/>
      </xdr:nvSpPr>
      <xdr:spPr>
        <a:xfrm>
          <a:off x="12623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三重県鳥羽市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63101</xdr:rowOff>
    </xdr:from>
    <xdr:to>
      <xdr:col>4</xdr:col>
      <xdr:colOff>1117600</xdr:colOff>
      <xdr:row>14</xdr:row>
      <xdr:rowOff>121557</xdr:rowOff>
    </xdr:to>
    <xdr:cxnSp macro="">
      <xdr:nvCxnSpPr>
        <xdr:cNvPr id="52" name="直線コネクタ 51"/>
        <xdr:cNvCxnSpPr/>
      </xdr:nvCxnSpPr>
      <xdr:spPr bwMode="auto">
        <a:xfrm flipV="1">
          <a:off x="5003800" y="2511026"/>
          <a:ext cx="647700" cy="58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56991</xdr:rowOff>
    </xdr:from>
    <xdr:ext cx="762000" cy="259045"/>
    <xdr:sp macro="" textlink="">
      <xdr:nvSpPr>
        <xdr:cNvPr id="53" name="人口1人当たり決算額の推移平均値テキスト130"/>
        <xdr:cNvSpPr txBox="1"/>
      </xdr:nvSpPr>
      <xdr:spPr>
        <a:xfrm>
          <a:off x="5740400" y="284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121557</xdr:rowOff>
    </xdr:from>
    <xdr:to>
      <xdr:col>4</xdr:col>
      <xdr:colOff>469900</xdr:colOff>
      <xdr:row>15</xdr:row>
      <xdr:rowOff>41874</xdr:rowOff>
    </xdr:to>
    <xdr:cxnSp macro="">
      <xdr:nvCxnSpPr>
        <xdr:cNvPr id="55" name="直線コネクタ 54"/>
        <xdr:cNvCxnSpPr/>
      </xdr:nvCxnSpPr>
      <xdr:spPr bwMode="auto">
        <a:xfrm flipV="1">
          <a:off x="4305300" y="2569482"/>
          <a:ext cx="698500" cy="91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147013</xdr:rowOff>
    </xdr:from>
    <xdr:to>
      <xdr:col>3</xdr:col>
      <xdr:colOff>904875</xdr:colOff>
      <xdr:row>15</xdr:row>
      <xdr:rowOff>41874</xdr:rowOff>
    </xdr:to>
    <xdr:cxnSp macro="">
      <xdr:nvCxnSpPr>
        <xdr:cNvPr id="58" name="直線コネクタ 57"/>
        <xdr:cNvCxnSpPr/>
      </xdr:nvCxnSpPr>
      <xdr:spPr bwMode="auto">
        <a:xfrm>
          <a:off x="3606800" y="2594938"/>
          <a:ext cx="698500" cy="66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111773</xdr:rowOff>
    </xdr:from>
    <xdr:ext cx="762000" cy="259045"/>
    <xdr:sp macro="" textlink="">
      <xdr:nvSpPr>
        <xdr:cNvPr id="60" name="テキスト ボックス 59"/>
        <xdr:cNvSpPr txBox="1"/>
      </xdr:nvSpPr>
      <xdr:spPr>
        <a:xfrm>
          <a:off x="3924300" y="3074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136759</xdr:rowOff>
    </xdr:from>
    <xdr:to>
      <xdr:col>3</xdr:col>
      <xdr:colOff>206375</xdr:colOff>
      <xdr:row>14</xdr:row>
      <xdr:rowOff>147013</xdr:rowOff>
    </xdr:to>
    <xdr:cxnSp macro="">
      <xdr:nvCxnSpPr>
        <xdr:cNvPr id="61" name="直線コネクタ 60"/>
        <xdr:cNvCxnSpPr/>
      </xdr:nvCxnSpPr>
      <xdr:spPr bwMode="auto">
        <a:xfrm>
          <a:off x="2908300" y="2584684"/>
          <a:ext cx="698500" cy="102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87411</xdr:rowOff>
    </xdr:from>
    <xdr:ext cx="762000" cy="259045"/>
    <xdr:sp macro="" textlink="">
      <xdr:nvSpPr>
        <xdr:cNvPr id="63" name="テキスト ボックス 62"/>
        <xdr:cNvSpPr txBox="1"/>
      </xdr:nvSpPr>
      <xdr:spPr>
        <a:xfrm>
          <a:off x="3225800" y="304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49513</xdr:rowOff>
    </xdr:from>
    <xdr:ext cx="762000" cy="259045"/>
    <xdr:sp macro="" textlink="">
      <xdr:nvSpPr>
        <xdr:cNvPr id="65" name="テキスト ボックス 64"/>
        <xdr:cNvSpPr txBox="1"/>
      </xdr:nvSpPr>
      <xdr:spPr>
        <a:xfrm>
          <a:off x="2527300" y="3011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12301</xdr:rowOff>
    </xdr:from>
    <xdr:to>
      <xdr:col>5</xdr:col>
      <xdr:colOff>34925</xdr:colOff>
      <xdr:row>14</xdr:row>
      <xdr:rowOff>113901</xdr:rowOff>
    </xdr:to>
    <xdr:sp macro="" textlink="">
      <xdr:nvSpPr>
        <xdr:cNvPr id="71" name="円/楕円 70"/>
        <xdr:cNvSpPr/>
      </xdr:nvSpPr>
      <xdr:spPr bwMode="auto">
        <a:xfrm>
          <a:off x="5600700" y="2460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28828</xdr:rowOff>
    </xdr:from>
    <xdr:ext cx="762000" cy="259045"/>
    <xdr:sp macro="" textlink="">
      <xdr:nvSpPr>
        <xdr:cNvPr id="72" name="人口1人当たり決算額の推移該当値テキスト130"/>
        <xdr:cNvSpPr txBox="1"/>
      </xdr:nvSpPr>
      <xdr:spPr>
        <a:xfrm>
          <a:off x="5740400" y="230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127,330</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70757</xdr:rowOff>
    </xdr:from>
    <xdr:to>
      <xdr:col>4</xdr:col>
      <xdr:colOff>520700</xdr:colOff>
      <xdr:row>15</xdr:row>
      <xdr:rowOff>907</xdr:rowOff>
    </xdr:to>
    <xdr:sp macro="" textlink="">
      <xdr:nvSpPr>
        <xdr:cNvPr id="73" name="円/楕円 72"/>
        <xdr:cNvSpPr/>
      </xdr:nvSpPr>
      <xdr:spPr bwMode="auto">
        <a:xfrm>
          <a:off x="4953000" y="251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11084</xdr:rowOff>
    </xdr:from>
    <xdr:ext cx="736600" cy="259045"/>
    <xdr:sp macro="" textlink="">
      <xdr:nvSpPr>
        <xdr:cNvPr id="74" name="テキスト ボックス 73"/>
        <xdr:cNvSpPr txBox="1"/>
      </xdr:nvSpPr>
      <xdr:spPr>
        <a:xfrm>
          <a:off x="4622800" y="2287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123,750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162524</xdr:rowOff>
    </xdr:from>
    <xdr:to>
      <xdr:col>3</xdr:col>
      <xdr:colOff>955675</xdr:colOff>
      <xdr:row>15</xdr:row>
      <xdr:rowOff>92674</xdr:rowOff>
    </xdr:to>
    <xdr:sp macro="" textlink="">
      <xdr:nvSpPr>
        <xdr:cNvPr id="75" name="円/楕円 74"/>
        <xdr:cNvSpPr/>
      </xdr:nvSpPr>
      <xdr:spPr bwMode="auto">
        <a:xfrm>
          <a:off x="4254500" y="2610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102851</xdr:rowOff>
    </xdr:from>
    <xdr:ext cx="762000" cy="259045"/>
    <xdr:sp macro="" textlink="">
      <xdr:nvSpPr>
        <xdr:cNvPr id="76" name="テキスト ボックス 75"/>
        <xdr:cNvSpPr txBox="1"/>
      </xdr:nvSpPr>
      <xdr:spPr>
        <a:xfrm>
          <a:off x="3924300" y="23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118,130</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96213</xdr:rowOff>
    </xdr:from>
    <xdr:to>
      <xdr:col>3</xdr:col>
      <xdr:colOff>257175</xdr:colOff>
      <xdr:row>15</xdr:row>
      <xdr:rowOff>26363</xdr:rowOff>
    </xdr:to>
    <xdr:sp macro="" textlink="">
      <xdr:nvSpPr>
        <xdr:cNvPr id="77" name="円/楕円 76"/>
        <xdr:cNvSpPr/>
      </xdr:nvSpPr>
      <xdr:spPr bwMode="auto">
        <a:xfrm>
          <a:off x="3556000" y="254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36540</xdr:rowOff>
    </xdr:from>
    <xdr:ext cx="762000" cy="259045"/>
    <xdr:sp macro="" textlink="">
      <xdr:nvSpPr>
        <xdr:cNvPr id="78" name="テキスト ボックス 77"/>
        <xdr:cNvSpPr txBox="1"/>
      </xdr:nvSpPr>
      <xdr:spPr>
        <a:xfrm>
          <a:off x="3225800" y="231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122,191</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85959</xdr:rowOff>
    </xdr:from>
    <xdr:to>
      <xdr:col>2</xdr:col>
      <xdr:colOff>692150</xdr:colOff>
      <xdr:row>15</xdr:row>
      <xdr:rowOff>16109</xdr:rowOff>
    </xdr:to>
    <xdr:sp macro="" textlink="">
      <xdr:nvSpPr>
        <xdr:cNvPr id="79" name="円/楕円 78"/>
        <xdr:cNvSpPr/>
      </xdr:nvSpPr>
      <xdr:spPr bwMode="auto">
        <a:xfrm>
          <a:off x="2857500" y="2533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26286</xdr:rowOff>
    </xdr:from>
    <xdr:ext cx="762000" cy="259045"/>
    <xdr:sp macro="" textlink="">
      <xdr:nvSpPr>
        <xdr:cNvPr id="80" name="テキスト ボックス 79"/>
        <xdr:cNvSpPr txBox="1"/>
      </xdr:nvSpPr>
      <xdr:spPr>
        <a:xfrm>
          <a:off x="2527300" y="2302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10513</xdr:rowOff>
    </xdr:from>
    <xdr:to>
      <xdr:col>4</xdr:col>
      <xdr:colOff>1117600</xdr:colOff>
      <xdr:row>38</xdr:row>
      <xdr:rowOff>14178</xdr:rowOff>
    </xdr:to>
    <xdr:cxnSp macro="">
      <xdr:nvCxnSpPr>
        <xdr:cNvPr id="114" name="直線コネクタ 113"/>
        <xdr:cNvCxnSpPr/>
      </xdr:nvCxnSpPr>
      <xdr:spPr bwMode="auto">
        <a:xfrm>
          <a:off x="5003800" y="7478113"/>
          <a:ext cx="647700" cy="3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8536</xdr:rowOff>
    </xdr:from>
    <xdr:to>
      <xdr:col>4</xdr:col>
      <xdr:colOff>469900</xdr:colOff>
      <xdr:row>38</xdr:row>
      <xdr:rowOff>10513</xdr:rowOff>
    </xdr:to>
    <xdr:cxnSp macro="">
      <xdr:nvCxnSpPr>
        <xdr:cNvPr id="117" name="直線コネクタ 116"/>
        <xdr:cNvCxnSpPr/>
      </xdr:nvCxnSpPr>
      <xdr:spPr bwMode="auto">
        <a:xfrm>
          <a:off x="4305300" y="7476136"/>
          <a:ext cx="698500" cy="1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38</xdr:row>
      <xdr:rowOff>5465</xdr:rowOff>
    </xdr:from>
    <xdr:to>
      <xdr:col>3</xdr:col>
      <xdr:colOff>904875</xdr:colOff>
      <xdr:row>38</xdr:row>
      <xdr:rowOff>8536</xdr:rowOff>
    </xdr:to>
    <xdr:cxnSp macro="">
      <xdr:nvCxnSpPr>
        <xdr:cNvPr id="120" name="直線コネクタ 119"/>
        <xdr:cNvCxnSpPr/>
      </xdr:nvCxnSpPr>
      <xdr:spPr bwMode="auto">
        <a:xfrm>
          <a:off x="3606800" y="7473065"/>
          <a:ext cx="698500" cy="3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39916</xdr:rowOff>
    </xdr:from>
    <xdr:ext cx="762000" cy="259045"/>
    <xdr:sp macro="" textlink="">
      <xdr:nvSpPr>
        <xdr:cNvPr id="122" name="テキスト ボックス 121"/>
        <xdr:cNvSpPr txBox="1"/>
      </xdr:nvSpPr>
      <xdr:spPr>
        <a:xfrm>
          <a:off x="39243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339076</xdr:rowOff>
    </xdr:from>
    <xdr:to>
      <xdr:col>3</xdr:col>
      <xdr:colOff>206375</xdr:colOff>
      <xdr:row>38</xdr:row>
      <xdr:rowOff>5465</xdr:rowOff>
    </xdr:to>
    <xdr:cxnSp macro="">
      <xdr:nvCxnSpPr>
        <xdr:cNvPr id="123" name="直線コネクタ 122"/>
        <xdr:cNvCxnSpPr/>
      </xdr:nvCxnSpPr>
      <xdr:spPr bwMode="auto">
        <a:xfrm>
          <a:off x="2908300" y="7463776"/>
          <a:ext cx="698500" cy="9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32517</xdr:rowOff>
    </xdr:from>
    <xdr:ext cx="762000" cy="259045"/>
    <xdr:sp macro="" textlink="">
      <xdr:nvSpPr>
        <xdr:cNvPr id="125" name="テキスト ボックス 124"/>
        <xdr:cNvSpPr txBox="1"/>
      </xdr:nvSpPr>
      <xdr:spPr>
        <a:xfrm>
          <a:off x="32258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22612</xdr:rowOff>
    </xdr:from>
    <xdr:ext cx="762000" cy="259045"/>
    <xdr:sp macro="" textlink="">
      <xdr:nvSpPr>
        <xdr:cNvPr id="127" name="テキスト ボックス 126"/>
        <xdr:cNvSpPr txBox="1"/>
      </xdr:nvSpPr>
      <xdr:spPr>
        <a:xfrm>
          <a:off x="2527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306278</xdr:rowOff>
    </xdr:from>
    <xdr:to>
      <xdr:col>5</xdr:col>
      <xdr:colOff>34925</xdr:colOff>
      <xdr:row>38</xdr:row>
      <xdr:rowOff>64978</xdr:rowOff>
    </xdr:to>
    <xdr:sp macro="" textlink="">
      <xdr:nvSpPr>
        <xdr:cNvPr id="133" name="円/楕円 132"/>
        <xdr:cNvSpPr/>
      </xdr:nvSpPr>
      <xdr:spPr bwMode="auto">
        <a:xfrm>
          <a:off x="5600700" y="7430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19,612</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302613</xdr:rowOff>
    </xdr:from>
    <xdr:to>
      <xdr:col>4</xdr:col>
      <xdr:colOff>520700</xdr:colOff>
      <xdr:row>38</xdr:row>
      <xdr:rowOff>61313</xdr:rowOff>
    </xdr:to>
    <xdr:sp macro="" textlink="">
      <xdr:nvSpPr>
        <xdr:cNvPr id="135" name="円/楕円 134"/>
        <xdr:cNvSpPr/>
      </xdr:nvSpPr>
      <xdr:spPr bwMode="auto">
        <a:xfrm>
          <a:off x="4953000" y="742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46090</xdr:rowOff>
    </xdr:from>
    <xdr:ext cx="736600" cy="259045"/>
    <xdr:sp macro="" textlink="">
      <xdr:nvSpPr>
        <xdr:cNvPr id="136" name="テキスト ボックス 135"/>
        <xdr:cNvSpPr txBox="1"/>
      </xdr:nvSpPr>
      <xdr:spPr>
        <a:xfrm>
          <a:off x="4622800" y="7513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300636</xdr:rowOff>
    </xdr:from>
    <xdr:to>
      <xdr:col>3</xdr:col>
      <xdr:colOff>955675</xdr:colOff>
      <xdr:row>38</xdr:row>
      <xdr:rowOff>59336</xdr:rowOff>
    </xdr:to>
    <xdr:sp macro="" textlink="">
      <xdr:nvSpPr>
        <xdr:cNvPr id="137" name="円/楕円 136"/>
        <xdr:cNvSpPr/>
      </xdr:nvSpPr>
      <xdr:spPr bwMode="auto">
        <a:xfrm>
          <a:off x="4254500" y="742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44113</xdr:rowOff>
    </xdr:from>
    <xdr:ext cx="762000" cy="259045"/>
    <xdr:sp macro="" textlink="">
      <xdr:nvSpPr>
        <xdr:cNvPr id="138" name="テキスト ボックス 137"/>
        <xdr:cNvSpPr txBox="1"/>
      </xdr:nvSpPr>
      <xdr:spPr>
        <a:xfrm>
          <a:off x="3924300" y="75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297565</xdr:rowOff>
    </xdr:from>
    <xdr:to>
      <xdr:col>3</xdr:col>
      <xdr:colOff>257175</xdr:colOff>
      <xdr:row>38</xdr:row>
      <xdr:rowOff>56265</xdr:rowOff>
    </xdr:to>
    <xdr:sp macro="" textlink="">
      <xdr:nvSpPr>
        <xdr:cNvPr id="139" name="円/楕円 138"/>
        <xdr:cNvSpPr/>
      </xdr:nvSpPr>
      <xdr:spPr bwMode="auto">
        <a:xfrm>
          <a:off x="3556000" y="7422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41042</xdr:rowOff>
    </xdr:from>
    <xdr:ext cx="762000" cy="259045"/>
    <xdr:sp macro="" textlink="">
      <xdr:nvSpPr>
        <xdr:cNvPr id="140" name="テキスト ボックス 139"/>
        <xdr:cNvSpPr txBox="1"/>
      </xdr:nvSpPr>
      <xdr:spPr>
        <a:xfrm>
          <a:off x="3225800" y="750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21,899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288276</xdr:rowOff>
    </xdr:from>
    <xdr:to>
      <xdr:col>2</xdr:col>
      <xdr:colOff>692150</xdr:colOff>
      <xdr:row>38</xdr:row>
      <xdr:rowOff>46976</xdr:rowOff>
    </xdr:to>
    <xdr:sp macro="" textlink="">
      <xdr:nvSpPr>
        <xdr:cNvPr id="141" name="円/楕円 140"/>
        <xdr:cNvSpPr/>
      </xdr:nvSpPr>
      <xdr:spPr bwMode="auto">
        <a:xfrm>
          <a:off x="2857500" y="7412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31753</xdr:rowOff>
    </xdr:from>
    <xdr:ext cx="762000" cy="259045"/>
    <xdr:sp macro="" textlink="">
      <xdr:nvSpPr>
        <xdr:cNvPr id="142" name="テキスト ボックス 141"/>
        <xdr:cNvSpPr txBox="1"/>
      </xdr:nvSpPr>
      <xdr:spPr>
        <a:xfrm>
          <a:off x="2527300" y="749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24,337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20,065
19,863
107.34
11,161,679
10,847,594
302,935
6,365,381
12,789,374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80.8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4912</xdr:rowOff>
    </xdr:from>
    <xdr:to>
      <xdr:col>6</xdr:col>
      <xdr:colOff>511175</xdr:colOff>
      <xdr:row>33</xdr:row>
      <xdr:rowOff>67934</xdr:rowOff>
    </xdr:to>
    <xdr:cxnSp macro="">
      <xdr:nvCxnSpPr>
        <xdr:cNvPr id="65" name="直線コネクタ 64"/>
        <xdr:cNvCxnSpPr/>
      </xdr:nvCxnSpPr>
      <xdr:spPr>
        <a:xfrm flipV="1">
          <a:off x="3797300" y="5662762"/>
          <a:ext cx="838200" cy="6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59069</xdr:rowOff>
    </xdr:from>
    <xdr:ext cx="534377" cy="259045"/>
    <xdr:sp macro="" textlink="">
      <xdr:nvSpPr>
        <xdr:cNvPr id="66" name="人件費平均値テキスト"/>
        <xdr:cNvSpPr txBox="1"/>
      </xdr:nvSpPr>
      <xdr:spPr>
        <a:xfrm>
          <a:off x="4686300" y="6059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67934</xdr:rowOff>
    </xdr:from>
    <xdr:to>
      <xdr:col>5</xdr:col>
      <xdr:colOff>358775</xdr:colOff>
      <xdr:row>33</xdr:row>
      <xdr:rowOff>86608</xdr:rowOff>
    </xdr:to>
    <xdr:cxnSp macro="">
      <xdr:nvCxnSpPr>
        <xdr:cNvPr id="68" name="直線コネクタ 67"/>
        <xdr:cNvCxnSpPr/>
      </xdr:nvCxnSpPr>
      <xdr:spPr>
        <a:xfrm flipV="1">
          <a:off x="2908300" y="5725784"/>
          <a:ext cx="889000" cy="1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63784</xdr:rowOff>
    </xdr:from>
    <xdr:ext cx="534377" cy="259045"/>
    <xdr:sp macro="" textlink="">
      <xdr:nvSpPr>
        <xdr:cNvPr id="70" name="テキスト ボックス 69"/>
        <xdr:cNvSpPr txBox="1"/>
      </xdr:nvSpPr>
      <xdr:spPr>
        <a:xfrm>
          <a:off x="3530111" y="623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64605</xdr:rowOff>
    </xdr:from>
    <xdr:to>
      <xdr:col>4</xdr:col>
      <xdr:colOff>155575</xdr:colOff>
      <xdr:row>33</xdr:row>
      <xdr:rowOff>86608</xdr:rowOff>
    </xdr:to>
    <xdr:cxnSp macro="">
      <xdr:nvCxnSpPr>
        <xdr:cNvPr id="71" name="直線コネクタ 70"/>
        <xdr:cNvCxnSpPr/>
      </xdr:nvCxnSpPr>
      <xdr:spPr>
        <a:xfrm>
          <a:off x="2019300" y="5722455"/>
          <a:ext cx="889000" cy="2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79186</xdr:rowOff>
    </xdr:from>
    <xdr:ext cx="534377" cy="259045"/>
    <xdr:sp macro="" textlink="">
      <xdr:nvSpPr>
        <xdr:cNvPr id="73" name="テキスト ボックス 72"/>
        <xdr:cNvSpPr txBox="1"/>
      </xdr:nvSpPr>
      <xdr:spPr>
        <a:xfrm>
          <a:off x="2641111" y="625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159874</xdr:rowOff>
    </xdr:from>
    <xdr:to>
      <xdr:col>2</xdr:col>
      <xdr:colOff>638175</xdr:colOff>
      <xdr:row>33</xdr:row>
      <xdr:rowOff>64605</xdr:rowOff>
    </xdr:to>
    <xdr:cxnSp macro="">
      <xdr:nvCxnSpPr>
        <xdr:cNvPr id="74" name="直線コネクタ 73"/>
        <xdr:cNvCxnSpPr/>
      </xdr:nvCxnSpPr>
      <xdr:spPr>
        <a:xfrm>
          <a:off x="1130300" y="5646274"/>
          <a:ext cx="889000" cy="7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54911</xdr:rowOff>
    </xdr:from>
    <xdr:ext cx="534377" cy="259045"/>
    <xdr:sp macro="" textlink="">
      <xdr:nvSpPr>
        <xdr:cNvPr id="76" name="テキスト ボックス 75"/>
        <xdr:cNvSpPr txBox="1"/>
      </xdr:nvSpPr>
      <xdr:spPr>
        <a:xfrm>
          <a:off x="1752111" y="6227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28708</xdr:rowOff>
    </xdr:from>
    <xdr:ext cx="534377" cy="259045"/>
    <xdr:sp macro="" textlink="">
      <xdr:nvSpPr>
        <xdr:cNvPr id="78" name="テキスト ボックス 77"/>
        <xdr:cNvSpPr txBox="1"/>
      </xdr:nvSpPr>
      <xdr:spPr>
        <a:xfrm>
          <a:off x="863111" y="620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125562</xdr:rowOff>
    </xdr:from>
    <xdr:to>
      <xdr:col>6</xdr:col>
      <xdr:colOff>561975</xdr:colOff>
      <xdr:row>33</xdr:row>
      <xdr:rowOff>55712</xdr:rowOff>
    </xdr:to>
    <xdr:sp macro="" textlink="">
      <xdr:nvSpPr>
        <xdr:cNvPr id="84" name="円/楕円 83"/>
        <xdr:cNvSpPr/>
      </xdr:nvSpPr>
      <xdr:spPr>
        <a:xfrm>
          <a:off x="4584700" y="561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148439</xdr:rowOff>
    </xdr:from>
    <xdr:ext cx="599010" cy="259045"/>
    <xdr:sp macro="" textlink="">
      <xdr:nvSpPr>
        <xdr:cNvPr id="85" name="人件費該当値テキスト"/>
        <xdr:cNvSpPr txBox="1"/>
      </xdr:nvSpPr>
      <xdr:spPr>
        <a:xfrm>
          <a:off x="4686300" y="546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121,434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17134</xdr:rowOff>
    </xdr:from>
    <xdr:to>
      <xdr:col>5</xdr:col>
      <xdr:colOff>409575</xdr:colOff>
      <xdr:row>33</xdr:row>
      <xdr:rowOff>118734</xdr:rowOff>
    </xdr:to>
    <xdr:sp macro="" textlink="">
      <xdr:nvSpPr>
        <xdr:cNvPr id="86" name="円/楕円 85"/>
        <xdr:cNvSpPr/>
      </xdr:nvSpPr>
      <xdr:spPr>
        <a:xfrm>
          <a:off x="3746500" y="567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31</xdr:row>
      <xdr:rowOff>135261</xdr:rowOff>
    </xdr:from>
    <xdr:ext cx="599010" cy="259045"/>
    <xdr:sp macro="" textlink="">
      <xdr:nvSpPr>
        <xdr:cNvPr id="87" name="テキスト ボックス 86"/>
        <xdr:cNvSpPr txBox="1"/>
      </xdr:nvSpPr>
      <xdr:spPr>
        <a:xfrm>
          <a:off x="3497794" y="5450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117,023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35808</xdr:rowOff>
    </xdr:from>
    <xdr:to>
      <xdr:col>4</xdr:col>
      <xdr:colOff>206375</xdr:colOff>
      <xdr:row>33</xdr:row>
      <xdr:rowOff>137408</xdr:rowOff>
    </xdr:to>
    <xdr:sp macro="" textlink="">
      <xdr:nvSpPr>
        <xdr:cNvPr id="88" name="円/楕円 87"/>
        <xdr:cNvSpPr/>
      </xdr:nvSpPr>
      <xdr:spPr>
        <a:xfrm>
          <a:off x="2857500" y="569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31</xdr:row>
      <xdr:rowOff>153935</xdr:rowOff>
    </xdr:from>
    <xdr:ext cx="599010" cy="259045"/>
    <xdr:sp macro="" textlink="">
      <xdr:nvSpPr>
        <xdr:cNvPr id="89" name="テキスト ボックス 88"/>
        <xdr:cNvSpPr txBox="1"/>
      </xdr:nvSpPr>
      <xdr:spPr>
        <a:xfrm>
          <a:off x="2608794" y="546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115,716</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13805</xdr:rowOff>
    </xdr:from>
    <xdr:to>
      <xdr:col>3</xdr:col>
      <xdr:colOff>3175</xdr:colOff>
      <xdr:row>33</xdr:row>
      <xdr:rowOff>115405</xdr:rowOff>
    </xdr:to>
    <xdr:sp macro="" textlink="">
      <xdr:nvSpPr>
        <xdr:cNvPr id="90" name="円/楕円 89"/>
        <xdr:cNvSpPr/>
      </xdr:nvSpPr>
      <xdr:spPr>
        <a:xfrm>
          <a:off x="1968500" y="567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31</xdr:row>
      <xdr:rowOff>131932</xdr:rowOff>
    </xdr:from>
    <xdr:ext cx="599010" cy="259045"/>
    <xdr:sp macro="" textlink="">
      <xdr:nvSpPr>
        <xdr:cNvPr id="91" name="テキスト ボックス 90"/>
        <xdr:cNvSpPr txBox="1"/>
      </xdr:nvSpPr>
      <xdr:spPr>
        <a:xfrm>
          <a:off x="1719794" y="544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117,256</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109074</xdr:rowOff>
    </xdr:from>
    <xdr:to>
      <xdr:col>1</xdr:col>
      <xdr:colOff>485775</xdr:colOff>
      <xdr:row>33</xdr:row>
      <xdr:rowOff>39224</xdr:rowOff>
    </xdr:to>
    <xdr:sp macro="" textlink="">
      <xdr:nvSpPr>
        <xdr:cNvPr id="92" name="円/楕円 91"/>
        <xdr:cNvSpPr/>
      </xdr:nvSpPr>
      <xdr:spPr>
        <a:xfrm>
          <a:off x="1079500" y="559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31</xdr:row>
      <xdr:rowOff>55751</xdr:rowOff>
    </xdr:from>
    <xdr:ext cx="599010" cy="259045"/>
    <xdr:sp macro="" textlink="">
      <xdr:nvSpPr>
        <xdr:cNvPr id="93" name="テキスト ボックス 92"/>
        <xdr:cNvSpPr txBox="1"/>
      </xdr:nvSpPr>
      <xdr:spPr>
        <a:xfrm>
          <a:off x="830794" y="537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122,588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13653</xdr:rowOff>
    </xdr:from>
    <xdr:to>
      <xdr:col>6</xdr:col>
      <xdr:colOff>511175</xdr:colOff>
      <xdr:row>55</xdr:row>
      <xdr:rowOff>126467</xdr:rowOff>
    </xdr:to>
    <xdr:cxnSp macro="">
      <xdr:nvCxnSpPr>
        <xdr:cNvPr id="123" name="直線コネクタ 122"/>
        <xdr:cNvCxnSpPr/>
      </xdr:nvCxnSpPr>
      <xdr:spPr>
        <a:xfrm flipV="1">
          <a:off x="3797300" y="9443403"/>
          <a:ext cx="838200" cy="11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150512</xdr:rowOff>
    </xdr:from>
    <xdr:ext cx="534377" cy="259045"/>
    <xdr:sp macro="" textlink="">
      <xdr:nvSpPr>
        <xdr:cNvPr id="124" name="物件費平均値テキスト"/>
        <xdr:cNvSpPr txBox="1"/>
      </xdr:nvSpPr>
      <xdr:spPr>
        <a:xfrm>
          <a:off x="4686300" y="9580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126467</xdr:rowOff>
    </xdr:from>
    <xdr:to>
      <xdr:col>5</xdr:col>
      <xdr:colOff>358775</xdr:colOff>
      <xdr:row>55</xdr:row>
      <xdr:rowOff>128854</xdr:rowOff>
    </xdr:to>
    <xdr:cxnSp macro="">
      <xdr:nvCxnSpPr>
        <xdr:cNvPr id="126" name="直線コネクタ 125"/>
        <xdr:cNvCxnSpPr/>
      </xdr:nvCxnSpPr>
      <xdr:spPr>
        <a:xfrm flipV="1">
          <a:off x="2908300" y="955621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115308</xdr:rowOff>
    </xdr:from>
    <xdr:ext cx="534377" cy="259045"/>
    <xdr:sp macro="" textlink="">
      <xdr:nvSpPr>
        <xdr:cNvPr id="128" name="テキスト ボックス 127"/>
        <xdr:cNvSpPr txBox="1"/>
      </xdr:nvSpPr>
      <xdr:spPr>
        <a:xfrm>
          <a:off x="3530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83439</xdr:rowOff>
    </xdr:from>
    <xdr:to>
      <xdr:col>4</xdr:col>
      <xdr:colOff>155575</xdr:colOff>
      <xdr:row>55</xdr:row>
      <xdr:rowOff>128854</xdr:rowOff>
    </xdr:to>
    <xdr:cxnSp macro="">
      <xdr:nvCxnSpPr>
        <xdr:cNvPr id="129" name="直線コネクタ 128"/>
        <xdr:cNvCxnSpPr/>
      </xdr:nvCxnSpPr>
      <xdr:spPr>
        <a:xfrm>
          <a:off x="2019300" y="9513189"/>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135983</xdr:rowOff>
    </xdr:from>
    <xdr:ext cx="534377" cy="259045"/>
    <xdr:sp macro="" textlink="">
      <xdr:nvSpPr>
        <xdr:cNvPr id="131" name="テキスト ボックス 130"/>
        <xdr:cNvSpPr txBox="1"/>
      </xdr:nvSpPr>
      <xdr:spPr>
        <a:xfrm>
          <a:off x="2641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17729</xdr:rowOff>
    </xdr:from>
    <xdr:to>
      <xdr:col>2</xdr:col>
      <xdr:colOff>638175</xdr:colOff>
      <xdr:row>55</xdr:row>
      <xdr:rowOff>83439</xdr:rowOff>
    </xdr:to>
    <xdr:cxnSp macro="">
      <xdr:nvCxnSpPr>
        <xdr:cNvPr id="132" name="直線コネクタ 131"/>
        <xdr:cNvCxnSpPr/>
      </xdr:nvCxnSpPr>
      <xdr:spPr>
        <a:xfrm>
          <a:off x="1130300" y="9447479"/>
          <a:ext cx="889000" cy="6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132872</xdr:rowOff>
    </xdr:from>
    <xdr:ext cx="534377" cy="259045"/>
    <xdr:sp macro="" textlink="">
      <xdr:nvSpPr>
        <xdr:cNvPr id="134" name="テキスト ボックス 133"/>
        <xdr:cNvSpPr txBox="1"/>
      </xdr:nvSpPr>
      <xdr:spPr>
        <a:xfrm>
          <a:off x="1752111" y="973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54373</xdr:rowOff>
    </xdr:from>
    <xdr:ext cx="534377" cy="259045"/>
    <xdr:sp macro="" textlink="">
      <xdr:nvSpPr>
        <xdr:cNvPr id="136" name="テキスト ボックス 135"/>
        <xdr:cNvSpPr txBox="1"/>
      </xdr:nvSpPr>
      <xdr:spPr>
        <a:xfrm>
          <a:off x="863111" y="965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134303</xdr:rowOff>
    </xdr:from>
    <xdr:to>
      <xdr:col>6</xdr:col>
      <xdr:colOff>561975</xdr:colOff>
      <xdr:row>55</xdr:row>
      <xdr:rowOff>64453</xdr:rowOff>
    </xdr:to>
    <xdr:sp macro="" textlink="">
      <xdr:nvSpPr>
        <xdr:cNvPr id="142" name="円/楕円 141"/>
        <xdr:cNvSpPr/>
      </xdr:nvSpPr>
      <xdr:spPr>
        <a:xfrm>
          <a:off x="4584700" y="939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157180</xdr:rowOff>
    </xdr:from>
    <xdr:ext cx="534377" cy="259045"/>
    <xdr:sp macro="" textlink="">
      <xdr:nvSpPr>
        <xdr:cNvPr id="143" name="物件費該当値テキスト"/>
        <xdr:cNvSpPr txBox="1"/>
      </xdr:nvSpPr>
      <xdr:spPr>
        <a:xfrm>
          <a:off x="4686300" y="924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86,425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75667</xdr:rowOff>
    </xdr:from>
    <xdr:to>
      <xdr:col>5</xdr:col>
      <xdr:colOff>409575</xdr:colOff>
      <xdr:row>56</xdr:row>
      <xdr:rowOff>5817</xdr:rowOff>
    </xdr:to>
    <xdr:sp macro="" textlink="">
      <xdr:nvSpPr>
        <xdr:cNvPr id="144" name="円/楕円 143"/>
        <xdr:cNvSpPr/>
      </xdr:nvSpPr>
      <xdr:spPr>
        <a:xfrm>
          <a:off x="3746500" y="95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22344</xdr:rowOff>
    </xdr:from>
    <xdr:ext cx="534377" cy="259045"/>
    <xdr:sp macro="" textlink="">
      <xdr:nvSpPr>
        <xdr:cNvPr id="145" name="テキスト ボックス 144"/>
        <xdr:cNvSpPr txBox="1"/>
      </xdr:nvSpPr>
      <xdr:spPr>
        <a:xfrm>
          <a:off x="3530111" y="928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77,542</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78054</xdr:rowOff>
    </xdr:from>
    <xdr:to>
      <xdr:col>4</xdr:col>
      <xdr:colOff>206375</xdr:colOff>
      <xdr:row>56</xdr:row>
      <xdr:rowOff>8204</xdr:rowOff>
    </xdr:to>
    <xdr:sp macro="" textlink="">
      <xdr:nvSpPr>
        <xdr:cNvPr id="146" name="円/楕円 145"/>
        <xdr:cNvSpPr/>
      </xdr:nvSpPr>
      <xdr:spPr>
        <a:xfrm>
          <a:off x="2857500" y="950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24731</xdr:rowOff>
    </xdr:from>
    <xdr:ext cx="534377" cy="259045"/>
    <xdr:sp macro="" textlink="">
      <xdr:nvSpPr>
        <xdr:cNvPr id="147" name="テキスト ボックス 146"/>
        <xdr:cNvSpPr txBox="1"/>
      </xdr:nvSpPr>
      <xdr:spPr>
        <a:xfrm>
          <a:off x="2641111" y="928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77,354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32639</xdr:rowOff>
    </xdr:from>
    <xdr:to>
      <xdr:col>3</xdr:col>
      <xdr:colOff>3175</xdr:colOff>
      <xdr:row>55</xdr:row>
      <xdr:rowOff>134239</xdr:rowOff>
    </xdr:to>
    <xdr:sp macro="" textlink="">
      <xdr:nvSpPr>
        <xdr:cNvPr id="148" name="円/楕円 147"/>
        <xdr:cNvSpPr/>
      </xdr:nvSpPr>
      <xdr:spPr>
        <a:xfrm>
          <a:off x="1968500" y="946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150766</xdr:rowOff>
    </xdr:from>
    <xdr:ext cx="534377" cy="259045"/>
    <xdr:sp macro="" textlink="">
      <xdr:nvSpPr>
        <xdr:cNvPr id="149" name="テキスト ボックス 148"/>
        <xdr:cNvSpPr txBox="1"/>
      </xdr:nvSpPr>
      <xdr:spPr>
        <a:xfrm>
          <a:off x="1752111" y="92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80,930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138379</xdr:rowOff>
    </xdr:from>
    <xdr:to>
      <xdr:col>1</xdr:col>
      <xdr:colOff>485775</xdr:colOff>
      <xdr:row>55</xdr:row>
      <xdr:rowOff>68529</xdr:rowOff>
    </xdr:to>
    <xdr:sp macro="" textlink="">
      <xdr:nvSpPr>
        <xdr:cNvPr id="150" name="円/楕円 149"/>
        <xdr:cNvSpPr/>
      </xdr:nvSpPr>
      <xdr:spPr>
        <a:xfrm>
          <a:off x="1079500" y="939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85056</xdr:rowOff>
    </xdr:from>
    <xdr:ext cx="534377" cy="259045"/>
    <xdr:sp macro="" textlink="">
      <xdr:nvSpPr>
        <xdr:cNvPr id="151" name="テキスト ボックス 150"/>
        <xdr:cNvSpPr txBox="1"/>
      </xdr:nvSpPr>
      <xdr:spPr>
        <a:xfrm>
          <a:off x="863111" y="917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86,104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93180</xdr:rowOff>
    </xdr:from>
    <xdr:to>
      <xdr:col>6</xdr:col>
      <xdr:colOff>511175</xdr:colOff>
      <xdr:row>78</xdr:row>
      <xdr:rowOff>100648</xdr:rowOff>
    </xdr:to>
    <xdr:cxnSp macro="">
      <xdr:nvCxnSpPr>
        <xdr:cNvPr id="180" name="直線コネクタ 179"/>
        <xdr:cNvCxnSpPr/>
      </xdr:nvCxnSpPr>
      <xdr:spPr>
        <a:xfrm flipV="1">
          <a:off x="3797300" y="13466280"/>
          <a:ext cx="8382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75578</xdr:rowOff>
    </xdr:from>
    <xdr:to>
      <xdr:col>5</xdr:col>
      <xdr:colOff>358775</xdr:colOff>
      <xdr:row>78</xdr:row>
      <xdr:rowOff>100648</xdr:rowOff>
    </xdr:to>
    <xdr:cxnSp macro="">
      <xdr:nvCxnSpPr>
        <xdr:cNvPr id="183" name="直線コネクタ 182"/>
        <xdr:cNvCxnSpPr/>
      </xdr:nvCxnSpPr>
      <xdr:spPr>
        <a:xfrm>
          <a:off x="2908300" y="13448678"/>
          <a:ext cx="889000" cy="2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75578</xdr:rowOff>
    </xdr:from>
    <xdr:to>
      <xdr:col>4</xdr:col>
      <xdr:colOff>155575</xdr:colOff>
      <xdr:row>78</xdr:row>
      <xdr:rowOff>104381</xdr:rowOff>
    </xdr:to>
    <xdr:cxnSp macro="">
      <xdr:nvCxnSpPr>
        <xdr:cNvPr id="186" name="直線コネクタ 185"/>
        <xdr:cNvCxnSpPr/>
      </xdr:nvCxnSpPr>
      <xdr:spPr>
        <a:xfrm flipV="1">
          <a:off x="2019300" y="13448678"/>
          <a:ext cx="889000" cy="2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91580</xdr:rowOff>
    </xdr:from>
    <xdr:to>
      <xdr:col>2</xdr:col>
      <xdr:colOff>638175</xdr:colOff>
      <xdr:row>78</xdr:row>
      <xdr:rowOff>104381</xdr:rowOff>
    </xdr:to>
    <xdr:cxnSp macro="">
      <xdr:nvCxnSpPr>
        <xdr:cNvPr id="189" name="直線コネクタ 188"/>
        <xdr:cNvCxnSpPr/>
      </xdr:nvCxnSpPr>
      <xdr:spPr>
        <a:xfrm>
          <a:off x="1130300" y="13464680"/>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42380</xdr:rowOff>
    </xdr:from>
    <xdr:to>
      <xdr:col>6</xdr:col>
      <xdr:colOff>561975</xdr:colOff>
      <xdr:row>78</xdr:row>
      <xdr:rowOff>143980</xdr:rowOff>
    </xdr:to>
    <xdr:sp macro="" textlink="">
      <xdr:nvSpPr>
        <xdr:cNvPr id="199" name="円/楕円 198"/>
        <xdr:cNvSpPr/>
      </xdr:nvSpPr>
      <xdr:spPr>
        <a:xfrm>
          <a:off x="4584700" y="1341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128757</xdr:rowOff>
    </xdr:from>
    <xdr:ext cx="469744" cy="259045"/>
    <xdr:sp macro="" textlink="">
      <xdr:nvSpPr>
        <xdr:cNvPr id="200" name="維持補修費該当値テキスト"/>
        <xdr:cNvSpPr txBox="1"/>
      </xdr:nvSpPr>
      <xdr:spPr>
        <a:xfrm>
          <a:off x="4686300" y="133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49848</xdr:rowOff>
    </xdr:from>
    <xdr:to>
      <xdr:col>5</xdr:col>
      <xdr:colOff>409575</xdr:colOff>
      <xdr:row>78</xdr:row>
      <xdr:rowOff>151448</xdr:rowOff>
    </xdr:to>
    <xdr:sp macro="" textlink="">
      <xdr:nvSpPr>
        <xdr:cNvPr id="201" name="円/楕円 200"/>
        <xdr:cNvSpPr/>
      </xdr:nvSpPr>
      <xdr:spPr>
        <a:xfrm>
          <a:off x="37465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142575</xdr:rowOff>
    </xdr:from>
    <xdr:ext cx="469744" cy="259045"/>
    <xdr:sp macro="" textlink="">
      <xdr:nvSpPr>
        <xdr:cNvPr id="202" name="テキスト ボックス 201"/>
        <xdr:cNvSpPr txBox="1"/>
      </xdr:nvSpPr>
      <xdr:spPr>
        <a:xfrm>
          <a:off x="3562427" y="1351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24778</xdr:rowOff>
    </xdr:from>
    <xdr:to>
      <xdr:col>4</xdr:col>
      <xdr:colOff>206375</xdr:colOff>
      <xdr:row>78</xdr:row>
      <xdr:rowOff>126378</xdr:rowOff>
    </xdr:to>
    <xdr:sp macro="" textlink="">
      <xdr:nvSpPr>
        <xdr:cNvPr id="203" name="円/楕円 202"/>
        <xdr:cNvSpPr/>
      </xdr:nvSpPr>
      <xdr:spPr>
        <a:xfrm>
          <a:off x="2857500" y="1339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117505</xdr:rowOff>
    </xdr:from>
    <xdr:ext cx="469744" cy="259045"/>
    <xdr:sp macro="" textlink="">
      <xdr:nvSpPr>
        <xdr:cNvPr id="204" name="テキスト ボックス 203"/>
        <xdr:cNvSpPr txBox="1"/>
      </xdr:nvSpPr>
      <xdr:spPr>
        <a:xfrm>
          <a:off x="2673427" y="1349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53581</xdr:rowOff>
    </xdr:from>
    <xdr:to>
      <xdr:col>3</xdr:col>
      <xdr:colOff>3175</xdr:colOff>
      <xdr:row>78</xdr:row>
      <xdr:rowOff>155181</xdr:rowOff>
    </xdr:to>
    <xdr:sp macro="" textlink="">
      <xdr:nvSpPr>
        <xdr:cNvPr id="205" name="円/楕円 204"/>
        <xdr:cNvSpPr/>
      </xdr:nvSpPr>
      <xdr:spPr>
        <a:xfrm>
          <a:off x="1968500" y="1342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146308</xdr:rowOff>
    </xdr:from>
    <xdr:ext cx="469744" cy="259045"/>
    <xdr:sp macro="" textlink="">
      <xdr:nvSpPr>
        <xdr:cNvPr id="206" name="テキスト ボックス 205"/>
        <xdr:cNvSpPr txBox="1"/>
      </xdr:nvSpPr>
      <xdr:spPr>
        <a:xfrm>
          <a:off x="1784427" y="1351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40780</xdr:rowOff>
    </xdr:from>
    <xdr:to>
      <xdr:col>1</xdr:col>
      <xdr:colOff>485775</xdr:colOff>
      <xdr:row>78</xdr:row>
      <xdr:rowOff>142380</xdr:rowOff>
    </xdr:to>
    <xdr:sp macro="" textlink="">
      <xdr:nvSpPr>
        <xdr:cNvPr id="207" name="円/楕円 206"/>
        <xdr:cNvSpPr/>
      </xdr:nvSpPr>
      <xdr:spPr>
        <a:xfrm>
          <a:off x="1079500" y="134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133507</xdr:rowOff>
    </xdr:from>
    <xdr:ext cx="469744" cy="259045"/>
    <xdr:sp macro="" textlink="">
      <xdr:nvSpPr>
        <xdr:cNvPr id="208" name="テキスト ボックス 207"/>
        <xdr:cNvSpPr txBox="1"/>
      </xdr:nvSpPr>
      <xdr:spPr>
        <a:xfrm>
          <a:off x="895427" y="1350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73,019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118059</xdr:rowOff>
    </xdr:from>
    <xdr:to>
      <xdr:col>6</xdr:col>
      <xdr:colOff>511175</xdr:colOff>
      <xdr:row>98</xdr:row>
      <xdr:rowOff>141860</xdr:rowOff>
    </xdr:to>
    <xdr:cxnSp macro="">
      <xdr:nvCxnSpPr>
        <xdr:cNvPr id="238" name="直線コネクタ 237"/>
        <xdr:cNvCxnSpPr/>
      </xdr:nvCxnSpPr>
      <xdr:spPr>
        <a:xfrm>
          <a:off x="3797300" y="16920159"/>
          <a:ext cx="838200" cy="2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118059</xdr:rowOff>
    </xdr:from>
    <xdr:to>
      <xdr:col>5</xdr:col>
      <xdr:colOff>358775</xdr:colOff>
      <xdr:row>99</xdr:row>
      <xdr:rowOff>21222</xdr:rowOff>
    </xdr:to>
    <xdr:cxnSp macro="">
      <xdr:nvCxnSpPr>
        <xdr:cNvPr id="241" name="直線コネクタ 240"/>
        <xdr:cNvCxnSpPr/>
      </xdr:nvCxnSpPr>
      <xdr:spPr>
        <a:xfrm flipV="1">
          <a:off x="2908300" y="16920159"/>
          <a:ext cx="889000" cy="7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11861</xdr:rowOff>
    </xdr:from>
    <xdr:to>
      <xdr:col>4</xdr:col>
      <xdr:colOff>155575</xdr:colOff>
      <xdr:row>99</xdr:row>
      <xdr:rowOff>21222</xdr:rowOff>
    </xdr:to>
    <xdr:cxnSp macro="">
      <xdr:nvCxnSpPr>
        <xdr:cNvPr id="244" name="直線コネクタ 243"/>
        <xdr:cNvCxnSpPr/>
      </xdr:nvCxnSpPr>
      <xdr:spPr>
        <a:xfrm>
          <a:off x="2019300" y="16985411"/>
          <a:ext cx="889000" cy="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11861</xdr:rowOff>
    </xdr:from>
    <xdr:to>
      <xdr:col>2</xdr:col>
      <xdr:colOff>638175</xdr:colOff>
      <xdr:row>99</xdr:row>
      <xdr:rowOff>56414</xdr:rowOff>
    </xdr:to>
    <xdr:cxnSp macro="">
      <xdr:nvCxnSpPr>
        <xdr:cNvPr id="247" name="直線コネクタ 246"/>
        <xdr:cNvCxnSpPr/>
      </xdr:nvCxnSpPr>
      <xdr:spPr>
        <a:xfrm flipV="1">
          <a:off x="1130300" y="16985411"/>
          <a:ext cx="889000" cy="4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91060</xdr:rowOff>
    </xdr:from>
    <xdr:to>
      <xdr:col>6</xdr:col>
      <xdr:colOff>561975</xdr:colOff>
      <xdr:row>99</xdr:row>
      <xdr:rowOff>21210</xdr:rowOff>
    </xdr:to>
    <xdr:sp macro="" textlink="">
      <xdr:nvSpPr>
        <xdr:cNvPr id="257" name="円/楕円 256"/>
        <xdr:cNvSpPr/>
      </xdr:nvSpPr>
      <xdr:spPr>
        <a:xfrm>
          <a:off x="4584700" y="1689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69487</xdr:rowOff>
    </xdr:from>
    <xdr:ext cx="534377" cy="259045"/>
    <xdr:sp macro="" textlink="">
      <xdr:nvSpPr>
        <xdr:cNvPr id="258" name="扶助費該当値テキスト"/>
        <xdr:cNvSpPr txBox="1"/>
      </xdr:nvSpPr>
      <xdr:spPr>
        <a:xfrm>
          <a:off x="4686300" y="1687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65,830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67259</xdr:rowOff>
    </xdr:from>
    <xdr:to>
      <xdr:col>5</xdr:col>
      <xdr:colOff>409575</xdr:colOff>
      <xdr:row>98</xdr:row>
      <xdr:rowOff>168859</xdr:rowOff>
    </xdr:to>
    <xdr:sp macro="" textlink="">
      <xdr:nvSpPr>
        <xdr:cNvPr id="259" name="円/楕円 258"/>
        <xdr:cNvSpPr/>
      </xdr:nvSpPr>
      <xdr:spPr>
        <a:xfrm>
          <a:off x="3746500" y="1686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159986</xdr:rowOff>
    </xdr:from>
    <xdr:ext cx="534377" cy="259045"/>
    <xdr:sp macro="" textlink="">
      <xdr:nvSpPr>
        <xdr:cNvPr id="260" name="テキスト ボックス 259"/>
        <xdr:cNvSpPr txBox="1"/>
      </xdr:nvSpPr>
      <xdr:spPr>
        <a:xfrm>
          <a:off x="3530111" y="1696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67,704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141872</xdr:rowOff>
    </xdr:from>
    <xdr:to>
      <xdr:col>4</xdr:col>
      <xdr:colOff>206375</xdr:colOff>
      <xdr:row>99</xdr:row>
      <xdr:rowOff>72022</xdr:rowOff>
    </xdr:to>
    <xdr:sp macro="" textlink="">
      <xdr:nvSpPr>
        <xdr:cNvPr id="261" name="円/楕円 260"/>
        <xdr:cNvSpPr/>
      </xdr:nvSpPr>
      <xdr:spPr>
        <a:xfrm>
          <a:off x="2857500" y="1694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63149</xdr:rowOff>
    </xdr:from>
    <xdr:ext cx="534377" cy="259045"/>
    <xdr:sp macro="" textlink="">
      <xdr:nvSpPr>
        <xdr:cNvPr id="262" name="テキスト ボックス 261"/>
        <xdr:cNvSpPr txBox="1"/>
      </xdr:nvSpPr>
      <xdr:spPr>
        <a:xfrm>
          <a:off x="2641111" y="1703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132511</xdr:rowOff>
    </xdr:from>
    <xdr:to>
      <xdr:col>3</xdr:col>
      <xdr:colOff>3175</xdr:colOff>
      <xdr:row>99</xdr:row>
      <xdr:rowOff>62661</xdr:rowOff>
    </xdr:to>
    <xdr:sp macro="" textlink="">
      <xdr:nvSpPr>
        <xdr:cNvPr id="263" name="円/楕円 262"/>
        <xdr:cNvSpPr/>
      </xdr:nvSpPr>
      <xdr:spPr>
        <a:xfrm>
          <a:off x="1968500" y="1693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53788</xdr:rowOff>
    </xdr:from>
    <xdr:ext cx="534377" cy="259045"/>
    <xdr:sp macro="" textlink="">
      <xdr:nvSpPr>
        <xdr:cNvPr id="264" name="テキスト ボックス 263"/>
        <xdr:cNvSpPr txBox="1"/>
      </xdr:nvSpPr>
      <xdr:spPr>
        <a:xfrm>
          <a:off x="1752111" y="1702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62,566</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5614</xdr:rowOff>
    </xdr:from>
    <xdr:to>
      <xdr:col>1</xdr:col>
      <xdr:colOff>485775</xdr:colOff>
      <xdr:row>99</xdr:row>
      <xdr:rowOff>107214</xdr:rowOff>
    </xdr:to>
    <xdr:sp macro="" textlink="">
      <xdr:nvSpPr>
        <xdr:cNvPr id="265" name="円/楕円 264"/>
        <xdr:cNvSpPr/>
      </xdr:nvSpPr>
      <xdr:spPr>
        <a:xfrm>
          <a:off x="1079500" y="169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98341</xdr:rowOff>
    </xdr:from>
    <xdr:ext cx="534377" cy="259045"/>
    <xdr:sp macro="" textlink="">
      <xdr:nvSpPr>
        <xdr:cNvPr id="266" name="テキスト ボックス 265"/>
        <xdr:cNvSpPr txBox="1"/>
      </xdr:nvSpPr>
      <xdr:spPr>
        <a:xfrm>
          <a:off x="863111" y="1707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122765</xdr:rowOff>
    </xdr:from>
    <xdr:to>
      <xdr:col>15</xdr:col>
      <xdr:colOff>180975</xdr:colOff>
      <xdr:row>36</xdr:row>
      <xdr:rowOff>135128</xdr:rowOff>
    </xdr:to>
    <xdr:cxnSp macro="">
      <xdr:nvCxnSpPr>
        <xdr:cNvPr id="299" name="直線コネクタ 298"/>
        <xdr:cNvCxnSpPr/>
      </xdr:nvCxnSpPr>
      <xdr:spPr>
        <a:xfrm flipV="1">
          <a:off x="9639300" y="6294965"/>
          <a:ext cx="8382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135128</xdr:rowOff>
    </xdr:from>
    <xdr:to>
      <xdr:col>14</xdr:col>
      <xdr:colOff>28575</xdr:colOff>
      <xdr:row>37</xdr:row>
      <xdr:rowOff>49403</xdr:rowOff>
    </xdr:to>
    <xdr:cxnSp macro="">
      <xdr:nvCxnSpPr>
        <xdr:cNvPr id="302" name="直線コネクタ 301"/>
        <xdr:cNvCxnSpPr/>
      </xdr:nvCxnSpPr>
      <xdr:spPr>
        <a:xfrm flipV="1">
          <a:off x="8750300" y="6307328"/>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49403</xdr:rowOff>
    </xdr:from>
    <xdr:to>
      <xdr:col>12</xdr:col>
      <xdr:colOff>511175</xdr:colOff>
      <xdr:row>37</xdr:row>
      <xdr:rowOff>122003</xdr:rowOff>
    </xdr:to>
    <xdr:cxnSp macro="">
      <xdr:nvCxnSpPr>
        <xdr:cNvPr id="305" name="直線コネクタ 304"/>
        <xdr:cNvCxnSpPr/>
      </xdr:nvCxnSpPr>
      <xdr:spPr>
        <a:xfrm flipV="1">
          <a:off x="7861300" y="6393053"/>
          <a:ext cx="889000" cy="7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114764</xdr:rowOff>
    </xdr:from>
    <xdr:to>
      <xdr:col>11</xdr:col>
      <xdr:colOff>307975</xdr:colOff>
      <xdr:row>37</xdr:row>
      <xdr:rowOff>122003</xdr:rowOff>
    </xdr:to>
    <xdr:cxnSp macro="">
      <xdr:nvCxnSpPr>
        <xdr:cNvPr id="308" name="直線コネクタ 307"/>
        <xdr:cNvCxnSpPr/>
      </xdr:nvCxnSpPr>
      <xdr:spPr>
        <a:xfrm>
          <a:off x="6972300" y="645841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71965</xdr:rowOff>
    </xdr:from>
    <xdr:to>
      <xdr:col>15</xdr:col>
      <xdr:colOff>231775</xdr:colOff>
      <xdr:row>37</xdr:row>
      <xdr:rowOff>2115</xdr:rowOff>
    </xdr:to>
    <xdr:sp macro="" textlink="">
      <xdr:nvSpPr>
        <xdr:cNvPr id="318" name="円/楕円 317"/>
        <xdr:cNvSpPr/>
      </xdr:nvSpPr>
      <xdr:spPr>
        <a:xfrm>
          <a:off x="10426700" y="624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50392</xdr:rowOff>
    </xdr:from>
    <xdr:ext cx="534377" cy="259045"/>
    <xdr:sp macro="" textlink="">
      <xdr:nvSpPr>
        <xdr:cNvPr id="319" name="補助費等該当値テキスト"/>
        <xdr:cNvSpPr txBox="1"/>
      </xdr:nvSpPr>
      <xdr:spPr>
        <a:xfrm>
          <a:off x="10528300" y="622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55,778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84328</xdr:rowOff>
    </xdr:from>
    <xdr:to>
      <xdr:col>14</xdr:col>
      <xdr:colOff>79375</xdr:colOff>
      <xdr:row>37</xdr:row>
      <xdr:rowOff>14478</xdr:rowOff>
    </xdr:to>
    <xdr:sp macro="" textlink="">
      <xdr:nvSpPr>
        <xdr:cNvPr id="320" name="円/楕円 319"/>
        <xdr:cNvSpPr/>
      </xdr:nvSpPr>
      <xdr:spPr>
        <a:xfrm>
          <a:off x="9588500" y="625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5605</xdr:rowOff>
    </xdr:from>
    <xdr:ext cx="534377" cy="259045"/>
    <xdr:sp macro="" textlink="">
      <xdr:nvSpPr>
        <xdr:cNvPr id="321" name="テキスト ボックス 320"/>
        <xdr:cNvSpPr txBox="1"/>
      </xdr:nvSpPr>
      <xdr:spPr>
        <a:xfrm>
          <a:off x="9372111" y="634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54,480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170053</xdr:rowOff>
    </xdr:from>
    <xdr:to>
      <xdr:col>12</xdr:col>
      <xdr:colOff>561975</xdr:colOff>
      <xdr:row>37</xdr:row>
      <xdr:rowOff>100203</xdr:rowOff>
    </xdr:to>
    <xdr:sp macro="" textlink="">
      <xdr:nvSpPr>
        <xdr:cNvPr id="322" name="円/楕円 321"/>
        <xdr:cNvSpPr/>
      </xdr:nvSpPr>
      <xdr:spPr>
        <a:xfrm>
          <a:off x="8699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91330</xdr:rowOff>
    </xdr:from>
    <xdr:ext cx="534377" cy="259045"/>
    <xdr:sp macro="" textlink="">
      <xdr:nvSpPr>
        <xdr:cNvPr id="323" name="テキスト ボックス 322"/>
        <xdr:cNvSpPr txBox="1"/>
      </xdr:nvSpPr>
      <xdr:spPr>
        <a:xfrm>
          <a:off x="8483111" y="6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71203</xdr:rowOff>
    </xdr:from>
    <xdr:to>
      <xdr:col>11</xdr:col>
      <xdr:colOff>358775</xdr:colOff>
      <xdr:row>38</xdr:row>
      <xdr:rowOff>1353</xdr:rowOff>
    </xdr:to>
    <xdr:sp macro="" textlink="">
      <xdr:nvSpPr>
        <xdr:cNvPr id="324" name="円/楕円 323"/>
        <xdr:cNvSpPr/>
      </xdr:nvSpPr>
      <xdr:spPr>
        <a:xfrm>
          <a:off x="7810500" y="64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163930</xdr:rowOff>
    </xdr:from>
    <xdr:ext cx="534377" cy="259045"/>
    <xdr:sp macro="" textlink="">
      <xdr:nvSpPr>
        <xdr:cNvPr id="325" name="テキスト ボックス 324"/>
        <xdr:cNvSpPr txBox="1"/>
      </xdr:nvSpPr>
      <xdr:spPr>
        <a:xfrm>
          <a:off x="7594111" y="650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63964</xdr:rowOff>
    </xdr:from>
    <xdr:to>
      <xdr:col>10</xdr:col>
      <xdr:colOff>155575</xdr:colOff>
      <xdr:row>37</xdr:row>
      <xdr:rowOff>165564</xdr:rowOff>
    </xdr:to>
    <xdr:sp macro="" textlink="">
      <xdr:nvSpPr>
        <xdr:cNvPr id="326" name="円/楕円 325"/>
        <xdr:cNvSpPr/>
      </xdr:nvSpPr>
      <xdr:spPr>
        <a:xfrm>
          <a:off x="6921500" y="640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156691</xdr:rowOff>
    </xdr:from>
    <xdr:ext cx="534377" cy="259045"/>
    <xdr:sp macro="" textlink="">
      <xdr:nvSpPr>
        <xdr:cNvPr id="327" name="テキスト ボックス 326"/>
        <xdr:cNvSpPr txBox="1"/>
      </xdr:nvSpPr>
      <xdr:spPr>
        <a:xfrm>
          <a:off x="6705111" y="650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56091</xdr:rowOff>
    </xdr:from>
    <xdr:to>
      <xdr:col>15</xdr:col>
      <xdr:colOff>180975</xdr:colOff>
      <xdr:row>58</xdr:row>
      <xdr:rowOff>84850</xdr:rowOff>
    </xdr:to>
    <xdr:cxnSp macro="">
      <xdr:nvCxnSpPr>
        <xdr:cNvPr id="354" name="直線コネクタ 353"/>
        <xdr:cNvCxnSpPr/>
      </xdr:nvCxnSpPr>
      <xdr:spPr>
        <a:xfrm>
          <a:off x="9639300" y="10000191"/>
          <a:ext cx="838200" cy="2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56091</xdr:rowOff>
    </xdr:from>
    <xdr:to>
      <xdr:col>14</xdr:col>
      <xdr:colOff>28575</xdr:colOff>
      <xdr:row>58</xdr:row>
      <xdr:rowOff>75019</xdr:rowOff>
    </xdr:to>
    <xdr:cxnSp macro="">
      <xdr:nvCxnSpPr>
        <xdr:cNvPr id="357" name="直線コネクタ 356"/>
        <xdr:cNvCxnSpPr/>
      </xdr:nvCxnSpPr>
      <xdr:spPr>
        <a:xfrm flipV="1">
          <a:off x="8750300" y="10000191"/>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40432</xdr:rowOff>
    </xdr:from>
    <xdr:to>
      <xdr:col>12</xdr:col>
      <xdr:colOff>511175</xdr:colOff>
      <xdr:row>58</xdr:row>
      <xdr:rowOff>75019</xdr:rowOff>
    </xdr:to>
    <xdr:cxnSp macro="">
      <xdr:nvCxnSpPr>
        <xdr:cNvPr id="360" name="直線コネクタ 359"/>
        <xdr:cNvCxnSpPr/>
      </xdr:nvCxnSpPr>
      <xdr:spPr>
        <a:xfrm>
          <a:off x="7861300" y="9984532"/>
          <a:ext cx="889000" cy="3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40432</xdr:rowOff>
    </xdr:from>
    <xdr:to>
      <xdr:col>11</xdr:col>
      <xdr:colOff>307975</xdr:colOff>
      <xdr:row>58</xdr:row>
      <xdr:rowOff>61778</xdr:rowOff>
    </xdr:to>
    <xdr:cxnSp macro="">
      <xdr:nvCxnSpPr>
        <xdr:cNvPr id="363" name="直線コネクタ 362"/>
        <xdr:cNvCxnSpPr/>
      </xdr:nvCxnSpPr>
      <xdr:spPr>
        <a:xfrm flipV="1">
          <a:off x="6972300" y="9984532"/>
          <a:ext cx="889000" cy="2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112399</xdr:rowOff>
    </xdr:from>
    <xdr:ext cx="534377" cy="259045"/>
    <xdr:sp macro="" textlink="">
      <xdr:nvSpPr>
        <xdr:cNvPr id="365" name="テキスト ボックス 364"/>
        <xdr:cNvSpPr txBox="1"/>
      </xdr:nvSpPr>
      <xdr:spPr>
        <a:xfrm>
          <a:off x="7594111" y="1005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120178</xdr:rowOff>
    </xdr:from>
    <xdr:ext cx="534377" cy="259045"/>
    <xdr:sp macro="" textlink="">
      <xdr:nvSpPr>
        <xdr:cNvPr id="367" name="テキスト ボックス 366"/>
        <xdr:cNvSpPr txBox="1"/>
      </xdr:nvSpPr>
      <xdr:spPr>
        <a:xfrm>
          <a:off x="6705111" y="1006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34050</xdr:rowOff>
    </xdr:from>
    <xdr:to>
      <xdr:col>15</xdr:col>
      <xdr:colOff>231775</xdr:colOff>
      <xdr:row>58</xdr:row>
      <xdr:rowOff>135650</xdr:rowOff>
    </xdr:to>
    <xdr:sp macro="" textlink="">
      <xdr:nvSpPr>
        <xdr:cNvPr id="373" name="円/楕円 372"/>
        <xdr:cNvSpPr/>
      </xdr:nvSpPr>
      <xdr:spPr>
        <a:xfrm>
          <a:off x="10426700" y="99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160634</xdr:rowOff>
    </xdr:from>
    <xdr:ext cx="534377" cy="259045"/>
    <xdr:sp macro="" textlink="">
      <xdr:nvSpPr>
        <xdr:cNvPr id="374" name="普通建設事業費該当値テキスト"/>
        <xdr:cNvSpPr txBox="1"/>
      </xdr:nvSpPr>
      <xdr:spPr>
        <a:xfrm>
          <a:off x="10528300" y="993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5291</xdr:rowOff>
    </xdr:from>
    <xdr:to>
      <xdr:col>14</xdr:col>
      <xdr:colOff>79375</xdr:colOff>
      <xdr:row>58</xdr:row>
      <xdr:rowOff>106891</xdr:rowOff>
    </xdr:to>
    <xdr:sp macro="" textlink="">
      <xdr:nvSpPr>
        <xdr:cNvPr id="375" name="円/楕円 374"/>
        <xdr:cNvSpPr/>
      </xdr:nvSpPr>
      <xdr:spPr>
        <a:xfrm>
          <a:off x="9588500" y="99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98018</xdr:rowOff>
    </xdr:from>
    <xdr:ext cx="534377" cy="259045"/>
    <xdr:sp macro="" textlink="">
      <xdr:nvSpPr>
        <xdr:cNvPr id="376" name="テキスト ボックス 375"/>
        <xdr:cNvSpPr txBox="1"/>
      </xdr:nvSpPr>
      <xdr:spPr>
        <a:xfrm>
          <a:off x="9372111" y="100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91,436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24219</xdr:rowOff>
    </xdr:from>
    <xdr:to>
      <xdr:col>12</xdr:col>
      <xdr:colOff>561975</xdr:colOff>
      <xdr:row>58</xdr:row>
      <xdr:rowOff>125819</xdr:rowOff>
    </xdr:to>
    <xdr:sp macro="" textlink="">
      <xdr:nvSpPr>
        <xdr:cNvPr id="377" name="円/楕円 376"/>
        <xdr:cNvSpPr/>
      </xdr:nvSpPr>
      <xdr:spPr>
        <a:xfrm>
          <a:off x="8699500" y="996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116946</xdr:rowOff>
    </xdr:from>
    <xdr:ext cx="534377" cy="259045"/>
    <xdr:sp macro="" textlink="">
      <xdr:nvSpPr>
        <xdr:cNvPr id="378" name="テキスト ボックス 377"/>
        <xdr:cNvSpPr txBox="1"/>
      </xdr:nvSpPr>
      <xdr:spPr>
        <a:xfrm>
          <a:off x="8483111" y="100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161082</xdr:rowOff>
    </xdr:from>
    <xdr:to>
      <xdr:col>11</xdr:col>
      <xdr:colOff>358775</xdr:colOff>
      <xdr:row>58</xdr:row>
      <xdr:rowOff>91232</xdr:rowOff>
    </xdr:to>
    <xdr:sp macro="" textlink="">
      <xdr:nvSpPr>
        <xdr:cNvPr id="379" name="円/楕円 378"/>
        <xdr:cNvSpPr/>
      </xdr:nvSpPr>
      <xdr:spPr>
        <a:xfrm>
          <a:off x="7810500" y="993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107759</xdr:rowOff>
    </xdr:from>
    <xdr:ext cx="599010" cy="259045"/>
    <xdr:sp macro="" textlink="">
      <xdr:nvSpPr>
        <xdr:cNvPr id="380" name="テキスト ボックス 379"/>
        <xdr:cNvSpPr txBox="1"/>
      </xdr:nvSpPr>
      <xdr:spPr>
        <a:xfrm>
          <a:off x="7561794" y="970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108,561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10978</xdr:rowOff>
    </xdr:from>
    <xdr:to>
      <xdr:col>10</xdr:col>
      <xdr:colOff>155575</xdr:colOff>
      <xdr:row>58</xdr:row>
      <xdr:rowOff>112578</xdr:rowOff>
    </xdr:to>
    <xdr:sp macro="" textlink="">
      <xdr:nvSpPr>
        <xdr:cNvPr id="381" name="円/楕円 380"/>
        <xdr:cNvSpPr/>
      </xdr:nvSpPr>
      <xdr:spPr>
        <a:xfrm>
          <a:off x="6921500" y="99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129105</xdr:rowOff>
    </xdr:from>
    <xdr:ext cx="534377" cy="259045"/>
    <xdr:sp macro="" textlink="">
      <xdr:nvSpPr>
        <xdr:cNvPr id="382" name="テキスト ボックス 381"/>
        <xdr:cNvSpPr txBox="1"/>
      </xdr:nvSpPr>
      <xdr:spPr>
        <a:xfrm>
          <a:off x="6705111" y="973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147382</xdr:rowOff>
    </xdr:from>
    <xdr:to>
      <xdr:col>15</xdr:col>
      <xdr:colOff>180975</xdr:colOff>
      <xdr:row>78</xdr:row>
      <xdr:rowOff>163354</xdr:rowOff>
    </xdr:to>
    <xdr:cxnSp macro="">
      <xdr:nvCxnSpPr>
        <xdr:cNvPr id="411" name="直線コネクタ 410"/>
        <xdr:cNvCxnSpPr/>
      </xdr:nvCxnSpPr>
      <xdr:spPr>
        <a:xfrm>
          <a:off x="9639300" y="13520482"/>
          <a:ext cx="838200" cy="1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92191</xdr:rowOff>
    </xdr:from>
    <xdr:ext cx="534377" cy="259045"/>
    <xdr:sp macro="" textlink="">
      <xdr:nvSpPr>
        <xdr:cNvPr id="412" name="普通建設事業費 （ うち新規整備　）平均値テキスト"/>
        <xdr:cNvSpPr txBox="1"/>
      </xdr:nvSpPr>
      <xdr:spPr>
        <a:xfrm>
          <a:off x="10528300" y="1346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20147</xdr:rowOff>
    </xdr:from>
    <xdr:ext cx="534377" cy="259045"/>
    <xdr:sp macro="" textlink="">
      <xdr:nvSpPr>
        <xdr:cNvPr id="415" name="テキスト ボックス 414"/>
        <xdr:cNvSpPr txBox="1"/>
      </xdr:nvSpPr>
      <xdr:spPr>
        <a:xfrm>
          <a:off x="9372111" y="135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112554</xdr:rowOff>
    </xdr:from>
    <xdr:to>
      <xdr:col>15</xdr:col>
      <xdr:colOff>231775</xdr:colOff>
      <xdr:row>79</xdr:row>
      <xdr:rowOff>42704</xdr:rowOff>
    </xdr:to>
    <xdr:sp macro="" textlink="">
      <xdr:nvSpPr>
        <xdr:cNvPr id="421" name="円/楕円 420"/>
        <xdr:cNvSpPr/>
      </xdr:nvSpPr>
      <xdr:spPr>
        <a:xfrm>
          <a:off x="10426700" y="1348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71931</xdr:rowOff>
    </xdr:from>
    <xdr:ext cx="534377" cy="259045"/>
    <xdr:sp macro="" textlink="">
      <xdr:nvSpPr>
        <xdr:cNvPr id="422" name="普通建設事業費 （ うち新規整備　）該当値テキスト"/>
        <xdr:cNvSpPr txBox="1"/>
      </xdr:nvSpPr>
      <xdr:spPr>
        <a:xfrm>
          <a:off x="10528300" y="1327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96582</xdr:rowOff>
    </xdr:from>
    <xdr:to>
      <xdr:col>14</xdr:col>
      <xdr:colOff>79375</xdr:colOff>
      <xdr:row>79</xdr:row>
      <xdr:rowOff>26732</xdr:rowOff>
    </xdr:to>
    <xdr:sp macro="" textlink="">
      <xdr:nvSpPr>
        <xdr:cNvPr id="423" name="円/楕円 422"/>
        <xdr:cNvSpPr/>
      </xdr:nvSpPr>
      <xdr:spPr>
        <a:xfrm>
          <a:off x="9588500" y="13469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43259</xdr:rowOff>
    </xdr:from>
    <xdr:ext cx="534377" cy="259045"/>
    <xdr:sp macro="" textlink="">
      <xdr:nvSpPr>
        <xdr:cNvPr id="424" name="テキスト ボックス 423"/>
        <xdr:cNvSpPr txBox="1"/>
      </xdr:nvSpPr>
      <xdr:spPr>
        <a:xfrm>
          <a:off x="9372111" y="1324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15,083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78023</xdr:rowOff>
    </xdr:from>
    <xdr:to>
      <xdr:col>15</xdr:col>
      <xdr:colOff>180975</xdr:colOff>
      <xdr:row>98</xdr:row>
      <xdr:rowOff>133459</xdr:rowOff>
    </xdr:to>
    <xdr:cxnSp macro="">
      <xdr:nvCxnSpPr>
        <xdr:cNvPr id="453" name="直線コネクタ 452"/>
        <xdr:cNvCxnSpPr/>
      </xdr:nvCxnSpPr>
      <xdr:spPr>
        <a:xfrm>
          <a:off x="9639300" y="16880123"/>
          <a:ext cx="8382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82659</xdr:rowOff>
    </xdr:from>
    <xdr:to>
      <xdr:col>15</xdr:col>
      <xdr:colOff>231775</xdr:colOff>
      <xdr:row>99</xdr:row>
      <xdr:rowOff>12809</xdr:rowOff>
    </xdr:to>
    <xdr:sp macro="" textlink="">
      <xdr:nvSpPr>
        <xdr:cNvPr id="463" name="円/楕円 462"/>
        <xdr:cNvSpPr/>
      </xdr:nvSpPr>
      <xdr:spPr>
        <a:xfrm>
          <a:off x="10426700" y="1688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169036</xdr:rowOff>
    </xdr:from>
    <xdr:ext cx="534377" cy="259045"/>
    <xdr:sp macro="" textlink="">
      <xdr:nvSpPr>
        <xdr:cNvPr id="464" name="普通建設事業費 （ うち更新整備　）該当値テキスト"/>
        <xdr:cNvSpPr txBox="1"/>
      </xdr:nvSpPr>
      <xdr:spPr>
        <a:xfrm>
          <a:off x="10528300" y="1679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10,819</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27223</xdr:rowOff>
    </xdr:from>
    <xdr:to>
      <xdr:col>14</xdr:col>
      <xdr:colOff>79375</xdr:colOff>
      <xdr:row>98</xdr:row>
      <xdr:rowOff>128823</xdr:rowOff>
    </xdr:to>
    <xdr:sp macro="" textlink="">
      <xdr:nvSpPr>
        <xdr:cNvPr id="465" name="円/楕円 464"/>
        <xdr:cNvSpPr/>
      </xdr:nvSpPr>
      <xdr:spPr>
        <a:xfrm>
          <a:off x="9588500" y="168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119950</xdr:rowOff>
    </xdr:from>
    <xdr:ext cx="534377" cy="259045"/>
    <xdr:sp macro="" textlink="">
      <xdr:nvSpPr>
        <xdr:cNvPr id="466" name="テキスト ボックス 465"/>
        <xdr:cNvSpPr txBox="1"/>
      </xdr:nvSpPr>
      <xdr:spPr>
        <a:xfrm>
          <a:off x="9372111" y="1692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118353</xdr:rowOff>
    </xdr:from>
    <xdr:to>
      <xdr:col>23</xdr:col>
      <xdr:colOff>517525</xdr:colOff>
      <xdr:row>38</xdr:row>
      <xdr:rowOff>138306</xdr:rowOff>
    </xdr:to>
    <xdr:cxnSp macro="">
      <xdr:nvCxnSpPr>
        <xdr:cNvPr id="493" name="直線コネクタ 492"/>
        <xdr:cNvCxnSpPr/>
      </xdr:nvCxnSpPr>
      <xdr:spPr>
        <a:xfrm flipV="1">
          <a:off x="15481300" y="6633453"/>
          <a:ext cx="8382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138306</xdr:rowOff>
    </xdr:from>
    <xdr:to>
      <xdr:col>22</xdr:col>
      <xdr:colOff>365125</xdr:colOff>
      <xdr:row>38</xdr:row>
      <xdr:rowOff>138388</xdr:rowOff>
    </xdr:to>
    <xdr:cxnSp macro="">
      <xdr:nvCxnSpPr>
        <xdr:cNvPr id="496" name="直線コネクタ 495"/>
        <xdr:cNvCxnSpPr/>
      </xdr:nvCxnSpPr>
      <xdr:spPr>
        <a:xfrm flipV="1">
          <a:off x="14592300" y="6653406"/>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137323</xdr:rowOff>
    </xdr:from>
    <xdr:to>
      <xdr:col>21</xdr:col>
      <xdr:colOff>161925</xdr:colOff>
      <xdr:row>38</xdr:row>
      <xdr:rowOff>138388</xdr:rowOff>
    </xdr:to>
    <xdr:cxnSp macro="">
      <xdr:nvCxnSpPr>
        <xdr:cNvPr id="499" name="直線コネクタ 498"/>
        <xdr:cNvCxnSpPr/>
      </xdr:nvCxnSpPr>
      <xdr:spPr>
        <a:xfrm>
          <a:off x="13703300" y="6652423"/>
          <a:ext cx="889000" cy="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129541</xdr:rowOff>
    </xdr:from>
    <xdr:to>
      <xdr:col>19</xdr:col>
      <xdr:colOff>644525</xdr:colOff>
      <xdr:row>38</xdr:row>
      <xdr:rowOff>137323</xdr:rowOff>
    </xdr:to>
    <xdr:cxnSp macro="">
      <xdr:nvCxnSpPr>
        <xdr:cNvPr id="502" name="直線コネクタ 501"/>
        <xdr:cNvCxnSpPr/>
      </xdr:nvCxnSpPr>
      <xdr:spPr>
        <a:xfrm>
          <a:off x="12814300" y="6644641"/>
          <a:ext cx="889000" cy="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67553</xdr:rowOff>
    </xdr:from>
    <xdr:to>
      <xdr:col>23</xdr:col>
      <xdr:colOff>568325</xdr:colOff>
      <xdr:row>38</xdr:row>
      <xdr:rowOff>169153</xdr:rowOff>
    </xdr:to>
    <xdr:sp macro="" textlink="">
      <xdr:nvSpPr>
        <xdr:cNvPr id="512" name="円/楕円 511"/>
        <xdr:cNvSpPr/>
      </xdr:nvSpPr>
      <xdr:spPr>
        <a:xfrm>
          <a:off x="16268700" y="658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469744" cy="259045"/>
    <xdr:sp macro="" textlink="">
      <xdr:nvSpPr>
        <xdr:cNvPr id="513" name="災害復旧事業費該当値テキスト"/>
        <xdr:cNvSpPr txBox="1"/>
      </xdr:nvSpPr>
      <xdr:spPr>
        <a:xfrm>
          <a:off x="16370300" y="655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87506</xdr:rowOff>
    </xdr:from>
    <xdr:to>
      <xdr:col>22</xdr:col>
      <xdr:colOff>415925</xdr:colOff>
      <xdr:row>39</xdr:row>
      <xdr:rowOff>17656</xdr:rowOff>
    </xdr:to>
    <xdr:sp macro="" textlink="">
      <xdr:nvSpPr>
        <xdr:cNvPr id="514" name="円/楕円 513"/>
        <xdr:cNvSpPr/>
      </xdr:nvSpPr>
      <xdr:spPr>
        <a:xfrm>
          <a:off x="15430500" y="660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8783</xdr:rowOff>
    </xdr:from>
    <xdr:ext cx="378565" cy="259045"/>
    <xdr:sp macro="" textlink="">
      <xdr:nvSpPr>
        <xdr:cNvPr id="515" name="テキスト ボックス 514"/>
        <xdr:cNvSpPr txBox="1"/>
      </xdr:nvSpPr>
      <xdr:spPr>
        <a:xfrm>
          <a:off x="15292017" y="6695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87588</xdr:rowOff>
    </xdr:from>
    <xdr:to>
      <xdr:col>21</xdr:col>
      <xdr:colOff>212725</xdr:colOff>
      <xdr:row>39</xdr:row>
      <xdr:rowOff>17738</xdr:rowOff>
    </xdr:to>
    <xdr:sp macro="" textlink="">
      <xdr:nvSpPr>
        <xdr:cNvPr id="516" name="円/楕円 515"/>
        <xdr:cNvSpPr/>
      </xdr:nvSpPr>
      <xdr:spPr>
        <a:xfrm>
          <a:off x="14541500" y="66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8865</xdr:rowOff>
    </xdr:from>
    <xdr:ext cx="378565" cy="259045"/>
    <xdr:sp macro="" textlink="">
      <xdr:nvSpPr>
        <xdr:cNvPr id="517" name="テキスト ボックス 516"/>
        <xdr:cNvSpPr txBox="1"/>
      </xdr:nvSpPr>
      <xdr:spPr>
        <a:xfrm>
          <a:off x="14403017" y="669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86523</xdr:rowOff>
    </xdr:from>
    <xdr:to>
      <xdr:col>20</xdr:col>
      <xdr:colOff>9525</xdr:colOff>
      <xdr:row>39</xdr:row>
      <xdr:rowOff>16673</xdr:rowOff>
    </xdr:to>
    <xdr:sp macro="" textlink="">
      <xdr:nvSpPr>
        <xdr:cNvPr id="518" name="円/楕円 517"/>
        <xdr:cNvSpPr/>
      </xdr:nvSpPr>
      <xdr:spPr>
        <a:xfrm>
          <a:off x="13652500" y="660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7800</xdr:rowOff>
    </xdr:from>
    <xdr:ext cx="378565" cy="259045"/>
    <xdr:sp macro="" textlink="">
      <xdr:nvSpPr>
        <xdr:cNvPr id="519" name="テキスト ボックス 518"/>
        <xdr:cNvSpPr txBox="1"/>
      </xdr:nvSpPr>
      <xdr:spPr>
        <a:xfrm>
          <a:off x="13514017" y="6694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78741</xdr:rowOff>
    </xdr:from>
    <xdr:to>
      <xdr:col>18</xdr:col>
      <xdr:colOff>492125</xdr:colOff>
      <xdr:row>39</xdr:row>
      <xdr:rowOff>8891</xdr:rowOff>
    </xdr:to>
    <xdr:sp macro="" textlink="">
      <xdr:nvSpPr>
        <xdr:cNvPr id="520" name="円/楕円 519"/>
        <xdr:cNvSpPr/>
      </xdr:nvSpPr>
      <xdr:spPr>
        <a:xfrm>
          <a:off x="12763500" y="659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18</xdr:rowOff>
    </xdr:from>
    <xdr:ext cx="469744" cy="259045"/>
    <xdr:sp macro="" textlink="">
      <xdr:nvSpPr>
        <xdr:cNvPr id="521" name="テキスト ボックス 520"/>
        <xdr:cNvSpPr txBox="1"/>
      </xdr:nvSpPr>
      <xdr:spPr>
        <a:xfrm>
          <a:off x="12579427" y="66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138137</xdr:rowOff>
    </xdr:from>
    <xdr:to>
      <xdr:col>23</xdr:col>
      <xdr:colOff>517525</xdr:colOff>
      <xdr:row>77</xdr:row>
      <xdr:rowOff>143080</xdr:rowOff>
    </xdr:to>
    <xdr:cxnSp macro="">
      <xdr:nvCxnSpPr>
        <xdr:cNvPr id="605" name="直線コネクタ 604"/>
        <xdr:cNvCxnSpPr/>
      </xdr:nvCxnSpPr>
      <xdr:spPr>
        <a:xfrm>
          <a:off x="15481300" y="13339787"/>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138137</xdr:rowOff>
    </xdr:from>
    <xdr:to>
      <xdr:col>22</xdr:col>
      <xdr:colOff>365125</xdr:colOff>
      <xdr:row>77</xdr:row>
      <xdr:rowOff>153122</xdr:rowOff>
    </xdr:to>
    <xdr:cxnSp macro="">
      <xdr:nvCxnSpPr>
        <xdr:cNvPr id="608" name="直線コネクタ 607"/>
        <xdr:cNvCxnSpPr/>
      </xdr:nvCxnSpPr>
      <xdr:spPr>
        <a:xfrm flipV="1">
          <a:off x="14592300" y="13339787"/>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147126</xdr:rowOff>
    </xdr:from>
    <xdr:to>
      <xdr:col>21</xdr:col>
      <xdr:colOff>161925</xdr:colOff>
      <xdr:row>77</xdr:row>
      <xdr:rowOff>153122</xdr:rowOff>
    </xdr:to>
    <xdr:cxnSp macro="">
      <xdr:nvCxnSpPr>
        <xdr:cNvPr id="611" name="直線コネクタ 610"/>
        <xdr:cNvCxnSpPr/>
      </xdr:nvCxnSpPr>
      <xdr:spPr>
        <a:xfrm>
          <a:off x="13703300" y="13348776"/>
          <a:ext cx="889000" cy="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144698</xdr:rowOff>
    </xdr:from>
    <xdr:to>
      <xdr:col>19</xdr:col>
      <xdr:colOff>644525</xdr:colOff>
      <xdr:row>77</xdr:row>
      <xdr:rowOff>147126</xdr:rowOff>
    </xdr:to>
    <xdr:cxnSp macro="">
      <xdr:nvCxnSpPr>
        <xdr:cNvPr id="614" name="直線コネクタ 613"/>
        <xdr:cNvCxnSpPr/>
      </xdr:nvCxnSpPr>
      <xdr:spPr>
        <a:xfrm>
          <a:off x="12814300" y="13346348"/>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92280</xdr:rowOff>
    </xdr:from>
    <xdr:to>
      <xdr:col>23</xdr:col>
      <xdr:colOff>568325</xdr:colOff>
      <xdr:row>78</xdr:row>
      <xdr:rowOff>22430</xdr:rowOff>
    </xdr:to>
    <xdr:sp macro="" textlink="">
      <xdr:nvSpPr>
        <xdr:cNvPr id="624" name="円/楕円 623"/>
        <xdr:cNvSpPr/>
      </xdr:nvSpPr>
      <xdr:spPr>
        <a:xfrm>
          <a:off x="16268700" y="1329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70707</xdr:rowOff>
    </xdr:from>
    <xdr:ext cx="534377" cy="259045"/>
    <xdr:sp macro="" textlink="">
      <xdr:nvSpPr>
        <xdr:cNvPr id="625" name="公債費該当値テキスト"/>
        <xdr:cNvSpPr txBox="1"/>
      </xdr:nvSpPr>
      <xdr:spPr>
        <a:xfrm>
          <a:off x="16370300" y="1327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64,113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87337</xdr:rowOff>
    </xdr:from>
    <xdr:to>
      <xdr:col>22</xdr:col>
      <xdr:colOff>415925</xdr:colOff>
      <xdr:row>78</xdr:row>
      <xdr:rowOff>17487</xdr:rowOff>
    </xdr:to>
    <xdr:sp macro="" textlink="">
      <xdr:nvSpPr>
        <xdr:cNvPr id="626" name="円/楕円 625"/>
        <xdr:cNvSpPr/>
      </xdr:nvSpPr>
      <xdr:spPr>
        <a:xfrm>
          <a:off x="15430500" y="132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8614</xdr:rowOff>
    </xdr:from>
    <xdr:ext cx="534377" cy="259045"/>
    <xdr:sp macro="" textlink="">
      <xdr:nvSpPr>
        <xdr:cNvPr id="627" name="テキスト ボックス 626"/>
        <xdr:cNvSpPr txBox="1"/>
      </xdr:nvSpPr>
      <xdr:spPr>
        <a:xfrm>
          <a:off x="15214111" y="1338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102322</xdr:rowOff>
    </xdr:from>
    <xdr:to>
      <xdr:col>21</xdr:col>
      <xdr:colOff>212725</xdr:colOff>
      <xdr:row>78</xdr:row>
      <xdr:rowOff>32472</xdr:rowOff>
    </xdr:to>
    <xdr:sp macro="" textlink="">
      <xdr:nvSpPr>
        <xdr:cNvPr id="628" name="円/楕円 627"/>
        <xdr:cNvSpPr/>
      </xdr:nvSpPr>
      <xdr:spPr>
        <a:xfrm>
          <a:off x="14541500" y="133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23599</xdr:rowOff>
    </xdr:from>
    <xdr:ext cx="534377" cy="259045"/>
    <xdr:sp macro="" textlink="">
      <xdr:nvSpPr>
        <xdr:cNvPr id="629" name="テキスト ボックス 628"/>
        <xdr:cNvSpPr txBox="1"/>
      </xdr:nvSpPr>
      <xdr:spPr>
        <a:xfrm>
          <a:off x="14325111" y="1339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61,477</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96326</xdr:rowOff>
    </xdr:from>
    <xdr:to>
      <xdr:col>20</xdr:col>
      <xdr:colOff>9525</xdr:colOff>
      <xdr:row>78</xdr:row>
      <xdr:rowOff>26476</xdr:rowOff>
    </xdr:to>
    <xdr:sp macro="" textlink="">
      <xdr:nvSpPr>
        <xdr:cNvPr id="630" name="円/楕円 629"/>
        <xdr:cNvSpPr/>
      </xdr:nvSpPr>
      <xdr:spPr>
        <a:xfrm>
          <a:off x="13652500" y="1329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17603</xdr:rowOff>
    </xdr:from>
    <xdr:ext cx="534377" cy="259045"/>
    <xdr:sp macro="" textlink="">
      <xdr:nvSpPr>
        <xdr:cNvPr id="631" name="テキスト ボックス 630"/>
        <xdr:cNvSpPr txBox="1"/>
      </xdr:nvSpPr>
      <xdr:spPr>
        <a:xfrm>
          <a:off x="13436111" y="1339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93898</xdr:rowOff>
    </xdr:from>
    <xdr:to>
      <xdr:col>18</xdr:col>
      <xdr:colOff>492125</xdr:colOff>
      <xdr:row>78</xdr:row>
      <xdr:rowOff>24048</xdr:rowOff>
    </xdr:to>
    <xdr:sp macro="" textlink="">
      <xdr:nvSpPr>
        <xdr:cNvPr id="632" name="円/楕円 631"/>
        <xdr:cNvSpPr/>
      </xdr:nvSpPr>
      <xdr:spPr>
        <a:xfrm>
          <a:off x="12763500" y="132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15175</xdr:rowOff>
    </xdr:from>
    <xdr:ext cx="534377" cy="259045"/>
    <xdr:sp macro="" textlink="">
      <xdr:nvSpPr>
        <xdr:cNvPr id="633" name="テキスト ボックス 632"/>
        <xdr:cNvSpPr txBox="1"/>
      </xdr:nvSpPr>
      <xdr:spPr>
        <a:xfrm>
          <a:off x="12547111" y="133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82691</xdr:rowOff>
    </xdr:from>
    <xdr:to>
      <xdr:col>23</xdr:col>
      <xdr:colOff>517525</xdr:colOff>
      <xdr:row>98</xdr:row>
      <xdr:rowOff>91202</xdr:rowOff>
    </xdr:to>
    <xdr:cxnSp macro="">
      <xdr:nvCxnSpPr>
        <xdr:cNvPr id="660" name="直線コネクタ 659"/>
        <xdr:cNvCxnSpPr/>
      </xdr:nvCxnSpPr>
      <xdr:spPr>
        <a:xfrm flipV="1">
          <a:off x="15481300" y="16884791"/>
          <a:ext cx="838200" cy="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90757</xdr:rowOff>
    </xdr:from>
    <xdr:to>
      <xdr:col>22</xdr:col>
      <xdr:colOff>365125</xdr:colOff>
      <xdr:row>98</xdr:row>
      <xdr:rowOff>91202</xdr:rowOff>
    </xdr:to>
    <xdr:cxnSp macro="">
      <xdr:nvCxnSpPr>
        <xdr:cNvPr id="663" name="直線コネクタ 662"/>
        <xdr:cNvCxnSpPr/>
      </xdr:nvCxnSpPr>
      <xdr:spPr>
        <a:xfrm>
          <a:off x="14592300" y="16892857"/>
          <a:ext cx="889000" cy="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136679</xdr:rowOff>
    </xdr:from>
    <xdr:ext cx="534377" cy="259045"/>
    <xdr:sp macro="" textlink="">
      <xdr:nvSpPr>
        <xdr:cNvPr id="665" name="テキスト ボックス 664"/>
        <xdr:cNvSpPr txBox="1"/>
      </xdr:nvSpPr>
      <xdr:spPr>
        <a:xfrm>
          <a:off x="15214111" y="165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90757</xdr:rowOff>
    </xdr:from>
    <xdr:to>
      <xdr:col>21</xdr:col>
      <xdr:colOff>161925</xdr:colOff>
      <xdr:row>98</xdr:row>
      <xdr:rowOff>126681</xdr:rowOff>
    </xdr:to>
    <xdr:cxnSp macro="">
      <xdr:nvCxnSpPr>
        <xdr:cNvPr id="666" name="直線コネクタ 665"/>
        <xdr:cNvCxnSpPr/>
      </xdr:nvCxnSpPr>
      <xdr:spPr>
        <a:xfrm flipV="1">
          <a:off x="13703300" y="16892857"/>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125602</xdr:rowOff>
    </xdr:from>
    <xdr:to>
      <xdr:col>19</xdr:col>
      <xdr:colOff>644525</xdr:colOff>
      <xdr:row>98</xdr:row>
      <xdr:rowOff>126681</xdr:rowOff>
    </xdr:to>
    <xdr:cxnSp macro="">
      <xdr:nvCxnSpPr>
        <xdr:cNvPr id="669" name="直線コネクタ 668"/>
        <xdr:cNvCxnSpPr/>
      </xdr:nvCxnSpPr>
      <xdr:spPr>
        <a:xfrm>
          <a:off x="12814300" y="16927702"/>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31891</xdr:rowOff>
    </xdr:from>
    <xdr:to>
      <xdr:col>23</xdr:col>
      <xdr:colOff>568325</xdr:colOff>
      <xdr:row>98</xdr:row>
      <xdr:rowOff>133491</xdr:rowOff>
    </xdr:to>
    <xdr:sp macro="" textlink="">
      <xdr:nvSpPr>
        <xdr:cNvPr id="679" name="円/楕円 678"/>
        <xdr:cNvSpPr/>
      </xdr:nvSpPr>
      <xdr:spPr>
        <a:xfrm>
          <a:off x="16268700" y="1683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162718</xdr:rowOff>
    </xdr:from>
    <xdr:ext cx="534377" cy="259045"/>
    <xdr:sp macro="" textlink="">
      <xdr:nvSpPr>
        <xdr:cNvPr id="680" name="積立金該当値テキスト"/>
        <xdr:cNvSpPr txBox="1"/>
      </xdr:nvSpPr>
      <xdr:spPr>
        <a:xfrm>
          <a:off x="16370300" y="166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24,938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40402</xdr:rowOff>
    </xdr:from>
    <xdr:to>
      <xdr:col>22</xdr:col>
      <xdr:colOff>415925</xdr:colOff>
      <xdr:row>98</xdr:row>
      <xdr:rowOff>142002</xdr:rowOff>
    </xdr:to>
    <xdr:sp macro="" textlink="">
      <xdr:nvSpPr>
        <xdr:cNvPr id="681" name="円/楕円 680"/>
        <xdr:cNvSpPr/>
      </xdr:nvSpPr>
      <xdr:spPr>
        <a:xfrm>
          <a:off x="15430500" y="1684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133129</xdr:rowOff>
    </xdr:from>
    <xdr:ext cx="534377" cy="259045"/>
    <xdr:sp macro="" textlink="">
      <xdr:nvSpPr>
        <xdr:cNvPr id="682" name="テキスト ボックス 681"/>
        <xdr:cNvSpPr txBox="1"/>
      </xdr:nvSpPr>
      <xdr:spPr>
        <a:xfrm>
          <a:off x="15214111" y="169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39957</xdr:rowOff>
    </xdr:from>
    <xdr:to>
      <xdr:col>21</xdr:col>
      <xdr:colOff>212725</xdr:colOff>
      <xdr:row>98</xdr:row>
      <xdr:rowOff>141557</xdr:rowOff>
    </xdr:to>
    <xdr:sp macro="" textlink="">
      <xdr:nvSpPr>
        <xdr:cNvPr id="683" name="円/楕円 682"/>
        <xdr:cNvSpPr/>
      </xdr:nvSpPr>
      <xdr:spPr>
        <a:xfrm>
          <a:off x="14541500" y="1684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132684</xdr:rowOff>
    </xdr:from>
    <xdr:ext cx="534377" cy="259045"/>
    <xdr:sp macro="" textlink="">
      <xdr:nvSpPr>
        <xdr:cNvPr id="684" name="テキスト ボックス 683"/>
        <xdr:cNvSpPr txBox="1"/>
      </xdr:nvSpPr>
      <xdr:spPr>
        <a:xfrm>
          <a:off x="14325111" y="1693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75881</xdr:rowOff>
    </xdr:from>
    <xdr:to>
      <xdr:col>20</xdr:col>
      <xdr:colOff>9525</xdr:colOff>
      <xdr:row>99</xdr:row>
      <xdr:rowOff>6031</xdr:rowOff>
    </xdr:to>
    <xdr:sp macro="" textlink="">
      <xdr:nvSpPr>
        <xdr:cNvPr id="685" name="円/楕円 684"/>
        <xdr:cNvSpPr/>
      </xdr:nvSpPr>
      <xdr:spPr>
        <a:xfrm>
          <a:off x="13652500" y="1687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168608</xdr:rowOff>
    </xdr:from>
    <xdr:ext cx="469744" cy="259045"/>
    <xdr:sp macro="" textlink="">
      <xdr:nvSpPr>
        <xdr:cNvPr id="686" name="テキスト ボックス 685"/>
        <xdr:cNvSpPr txBox="1"/>
      </xdr:nvSpPr>
      <xdr:spPr>
        <a:xfrm>
          <a:off x="13468427" y="1697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74802</xdr:rowOff>
    </xdr:from>
    <xdr:to>
      <xdr:col>18</xdr:col>
      <xdr:colOff>492125</xdr:colOff>
      <xdr:row>99</xdr:row>
      <xdr:rowOff>4952</xdr:rowOff>
    </xdr:to>
    <xdr:sp macro="" textlink="">
      <xdr:nvSpPr>
        <xdr:cNvPr id="687" name="円/楕円 686"/>
        <xdr:cNvSpPr/>
      </xdr:nvSpPr>
      <xdr:spPr>
        <a:xfrm>
          <a:off x="12763500" y="1687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167529</xdr:rowOff>
    </xdr:from>
    <xdr:ext cx="469744" cy="259045"/>
    <xdr:sp macro="" textlink="">
      <xdr:nvSpPr>
        <xdr:cNvPr id="688" name="テキスト ボックス 687"/>
        <xdr:cNvSpPr txBox="1"/>
      </xdr:nvSpPr>
      <xdr:spPr>
        <a:xfrm>
          <a:off x="12579427" y="16969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139563</xdr:rowOff>
    </xdr:from>
    <xdr:to>
      <xdr:col>32</xdr:col>
      <xdr:colOff>187325</xdr:colOff>
      <xdr:row>38</xdr:row>
      <xdr:rowOff>139700</xdr:rowOff>
    </xdr:to>
    <xdr:cxnSp macro="">
      <xdr:nvCxnSpPr>
        <xdr:cNvPr id="715" name="直線コネクタ 714"/>
        <xdr:cNvCxnSpPr/>
      </xdr:nvCxnSpPr>
      <xdr:spPr>
        <a:xfrm>
          <a:off x="21323300" y="6654663"/>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33870</xdr:rowOff>
    </xdr:from>
    <xdr:ext cx="469744" cy="259045"/>
    <xdr:sp macro="" textlink="">
      <xdr:nvSpPr>
        <xdr:cNvPr id="716" name="投資及び出資金平均値テキスト"/>
        <xdr:cNvSpPr txBox="1"/>
      </xdr:nvSpPr>
      <xdr:spPr>
        <a:xfrm>
          <a:off x="22212300" y="6377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139563</xdr:rowOff>
    </xdr:from>
    <xdr:to>
      <xdr:col>31</xdr:col>
      <xdr:colOff>34925</xdr:colOff>
      <xdr:row>38</xdr:row>
      <xdr:rowOff>139700</xdr:rowOff>
    </xdr:to>
    <xdr:cxnSp macro="">
      <xdr:nvCxnSpPr>
        <xdr:cNvPr id="718" name="直線コネクタ 717"/>
        <xdr:cNvCxnSpPr/>
      </xdr:nvCxnSpPr>
      <xdr:spPr>
        <a:xfrm flipV="1">
          <a:off x="20434300" y="6654663"/>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126743</xdr:rowOff>
    </xdr:from>
    <xdr:ext cx="469744" cy="259045"/>
    <xdr:sp macro="" textlink="">
      <xdr:nvSpPr>
        <xdr:cNvPr id="720" name="テキスト ボックス 719"/>
        <xdr:cNvSpPr txBox="1"/>
      </xdr:nvSpPr>
      <xdr:spPr>
        <a:xfrm>
          <a:off x="21088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111171</xdr:rowOff>
    </xdr:from>
    <xdr:to>
      <xdr:col>29</xdr:col>
      <xdr:colOff>517525</xdr:colOff>
      <xdr:row>38</xdr:row>
      <xdr:rowOff>139700</xdr:rowOff>
    </xdr:to>
    <xdr:cxnSp macro="">
      <xdr:nvCxnSpPr>
        <xdr:cNvPr id="721" name="直線コネクタ 720"/>
        <xdr:cNvCxnSpPr/>
      </xdr:nvCxnSpPr>
      <xdr:spPr>
        <a:xfrm>
          <a:off x="19545300" y="6626271"/>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135475</xdr:rowOff>
    </xdr:from>
    <xdr:ext cx="469744" cy="259045"/>
    <xdr:sp macro="" textlink="">
      <xdr:nvSpPr>
        <xdr:cNvPr id="723" name="テキスト ボックス 722"/>
        <xdr:cNvSpPr txBox="1"/>
      </xdr:nvSpPr>
      <xdr:spPr>
        <a:xfrm>
          <a:off x="20199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111171</xdr:rowOff>
    </xdr:from>
    <xdr:to>
      <xdr:col>28</xdr:col>
      <xdr:colOff>314325</xdr:colOff>
      <xdr:row>38</xdr:row>
      <xdr:rowOff>139700</xdr:rowOff>
    </xdr:to>
    <xdr:cxnSp macro="">
      <xdr:nvCxnSpPr>
        <xdr:cNvPr id="724" name="直線コネクタ 723"/>
        <xdr:cNvCxnSpPr/>
      </xdr:nvCxnSpPr>
      <xdr:spPr>
        <a:xfrm flipV="1">
          <a:off x="18656300" y="6626271"/>
          <a:ext cx="889000" cy="2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136938</xdr:rowOff>
    </xdr:from>
    <xdr:ext cx="469744" cy="259045"/>
    <xdr:sp macro="" textlink="">
      <xdr:nvSpPr>
        <xdr:cNvPr id="726" name="テキスト ボックス 725"/>
        <xdr:cNvSpPr txBox="1"/>
      </xdr:nvSpPr>
      <xdr:spPr>
        <a:xfrm>
          <a:off x="19310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4" name="円/楕円 73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88763</xdr:rowOff>
    </xdr:from>
    <xdr:to>
      <xdr:col>31</xdr:col>
      <xdr:colOff>85725</xdr:colOff>
      <xdr:row>39</xdr:row>
      <xdr:rowOff>18913</xdr:rowOff>
    </xdr:to>
    <xdr:sp macro="" textlink="">
      <xdr:nvSpPr>
        <xdr:cNvPr id="736" name="円/楕円 735"/>
        <xdr:cNvSpPr/>
      </xdr:nvSpPr>
      <xdr:spPr>
        <a:xfrm>
          <a:off x="21272500" y="66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10040</xdr:rowOff>
    </xdr:from>
    <xdr:ext cx="249299" cy="259045"/>
    <xdr:sp macro="" textlink="">
      <xdr:nvSpPr>
        <xdr:cNvPr id="737" name="テキスト ボックス 736"/>
        <xdr:cNvSpPr txBox="1"/>
      </xdr:nvSpPr>
      <xdr:spPr>
        <a:xfrm>
          <a:off x="21198649" y="6696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8" name="円/楕円 73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9" name="テキスト ボックス 738"/>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60371</xdr:rowOff>
    </xdr:from>
    <xdr:to>
      <xdr:col>28</xdr:col>
      <xdr:colOff>365125</xdr:colOff>
      <xdr:row>38</xdr:row>
      <xdr:rowOff>161971</xdr:rowOff>
    </xdr:to>
    <xdr:sp macro="" textlink="">
      <xdr:nvSpPr>
        <xdr:cNvPr id="740" name="円/楕円 739"/>
        <xdr:cNvSpPr/>
      </xdr:nvSpPr>
      <xdr:spPr>
        <a:xfrm>
          <a:off x="19494500" y="657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153098</xdr:rowOff>
    </xdr:from>
    <xdr:ext cx="378565" cy="259045"/>
    <xdr:sp macro="" textlink="">
      <xdr:nvSpPr>
        <xdr:cNvPr id="741" name="テキスト ボックス 740"/>
        <xdr:cNvSpPr txBox="1"/>
      </xdr:nvSpPr>
      <xdr:spPr>
        <a:xfrm>
          <a:off x="19356017" y="6668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2" name="円/楕円 74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3" name="テキスト ボックス 742"/>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14065</xdr:rowOff>
    </xdr:from>
    <xdr:to>
      <xdr:col>32</xdr:col>
      <xdr:colOff>187325</xdr:colOff>
      <xdr:row>59</xdr:row>
      <xdr:rowOff>14637</xdr:rowOff>
    </xdr:to>
    <xdr:cxnSp macro="">
      <xdr:nvCxnSpPr>
        <xdr:cNvPr id="772" name="直線コネクタ 771"/>
        <xdr:cNvCxnSpPr/>
      </xdr:nvCxnSpPr>
      <xdr:spPr>
        <a:xfrm flipV="1">
          <a:off x="21323300" y="10129615"/>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14637</xdr:rowOff>
    </xdr:from>
    <xdr:to>
      <xdr:col>31</xdr:col>
      <xdr:colOff>34925</xdr:colOff>
      <xdr:row>59</xdr:row>
      <xdr:rowOff>15360</xdr:rowOff>
    </xdr:to>
    <xdr:cxnSp macro="">
      <xdr:nvCxnSpPr>
        <xdr:cNvPr id="775" name="直線コネクタ 774"/>
        <xdr:cNvCxnSpPr/>
      </xdr:nvCxnSpPr>
      <xdr:spPr>
        <a:xfrm flipV="1">
          <a:off x="20434300" y="10130187"/>
          <a:ext cx="889000" cy="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15360</xdr:rowOff>
    </xdr:from>
    <xdr:to>
      <xdr:col>29</xdr:col>
      <xdr:colOff>517525</xdr:colOff>
      <xdr:row>59</xdr:row>
      <xdr:rowOff>15666</xdr:rowOff>
    </xdr:to>
    <xdr:cxnSp macro="">
      <xdr:nvCxnSpPr>
        <xdr:cNvPr id="778" name="直線コネクタ 777"/>
        <xdr:cNvCxnSpPr/>
      </xdr:nvCxnSpPr>
      <xdr:spPr>
        <a:xfrm flipV="1">
          <a:off x="19545300" y="10130910"/>
          <a:ext cx="889000" cy="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15666</xdr:rowOff>
    </xdr:from>
    <xdr:to>
      <xdr:col>28</xdr:col>
      <xdr:colOff>314325</xdr:colOff>
      <xdr:row>59</xdr:row>
      <xdr:rowOff>16066</xdr:rowOff>
    </xdr:to>
    <xdr:cxnSp macro="">
      <xdr:nvCxnSpPr>
        <xdr:cNvPr id="781" name="直線コネクタ 780"/>
        <xdr:cNvCxnSpPr/>
      </xdr:nvCxnSpPr>
      <xdr:spPr>
        <a:xfrm flipV="1">
          <a:off x="18656300" y="10131216"/>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134715</xdr:rowOff>
    </xdr:from>
    <xdr:to>
      <xdr:col>32</xdr:col>
      <xdr:colOff>238125</xdr:colOff>
      <xdr:row>59</xdr:row>
      <xdr:rowOff>64865</xdr:rowOff>
    </xdr:to>
    <xdr:sp macro="" textlink="">
      <xdr:nvSpPr>
        <xdr:cNvPr id="791" name="円/楕円 790"/>
        <xdr:cNvSpPr/>
      </xdr:nvSpPr>
      <xdr:spPr>
        <a:xfrm>
          <a:off x="22110700" y="100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49642</xdr:rowOff>
    </xdr:from>
    <xdr:ext cx="469744" cy="259045"/>
    <xdr:sp macro="" textlink="">
      <xdr:nvSpPr>
        <xdr:cNvPr id="792" name="貸付金該当値テキスト"/>
        <xdr:cNvSpPr txBox="1"/>
      </xdr:nvSpPr>
      <xdr:spPr>
        <a:xfrm>
          <a:off x="22212300" y="999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135287</xdr:rowOff>
    </xdr:from>
    <xdr:to>
      <xdr:col>31</xdr:col>
      <xdr:colOff>85725</xdr:colOff>
      <xdr:row>59</xdr:row>
      <xdr:rowOff>65437</xdr:rowOff>
    </xdr:to>
    <xdr:sp macro="" textlink="">
      <xdr:nvSpPr>
        <xdr:cNvPr id="793" name="円/楕円 792"/>
        <xdr:cNvSpPr/>
      </xdr:nvSpPr>
      <xdr:spPr>
        <a:xfrm>
          <a:off x="21272500" y="100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56564</xdr:rowOff>
    </xdr:from>
    <xdr:ext cx="469744" cy="259045"/>
    <xdr:sp macro="" textlink="">
      <xdr:nvSpPr>
        <xdr:cNvPr id="794" name="テキスト ボックス 793"/>
        <xdr:cNvSpPr txBox="1"/>
      </xdr:nvSpPr>
      <xdr:spPr>
        <a:xfrm>
          <a:off x="21088427" y="10172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136010</xdr:rowOff>
    </xdr:from>
    <xdr:to>
      <xdr:col>29</xdr:col>
      <xdr:colOff>568325</xdr:colOff>
      <xdr:row>59</xdr:row>
      <xdr:rowOff>66160</xdr:rowOff>
    </xdr:to>
    <xdr:sp macro="" textlink="">
      <xdr:nvSpPr>
        <xdr:cNvPr id="795" name="円/楕円 794"/>
        <xdr:cNvSpPr/>
      </xdr:nvSpPr>
      <xdr:spPr>
        <a:xfrm>
          <a:off x="20383500" y="1008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57287</xdr:rowOff>
    </xdr:from>
    <xdr:ext cx="469744" cy="259045"/>
    <xdr:sp macro="" textlink="">
      <xdr:nvSpPr>
        <xdr:cNvPr id="796" name="テキスト ボックス 795"/>
        <xdr:cNvSpPr txBox="1"/>
      </xdr:nvSpPr>
      <xdr:spPr>
        <a:xfrm>
          <a:off x="20199427" y="1017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136316</xdr:rowOff>
    </xdr:from>
    <xdr:to>
      <xdr:col>28</xdr:col>
      <xdr:colOff>365125</xdr:colOff>
      <xdr:row>59</xdr:row>
      <xdr:rowOff>66466</xdr:rowOff>
    </xdr:to>
    <xdr:sp macro="" textlink="">
      <xdr:nvSpPr>
        <xdr:cNvPr id="797" name="円/楕円 796"/>
        <xdr:cNvSpPr/>
      </xdr:nvSpPr>
      <xdr:spPr>
        <a:xfrm>
          <a:off x="19494500" y="1008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57593</xdr:rowOff>
    </xdr:from>
    <xdr:ext cx="469744" cy="259045"/>
    <xdr:sp macro="" textlink="">
      <xdr:nvSpPr>
        <xdr:cNvPr id="798" name="テキスト ボックス 797"/>
        <xdr:cNvSpPr txBox="1"/>
      </xdr:nvSpPr>
      <xdr:spPr>
        <a:xfrm>
          <a:off x="19310427" y="1017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136716</xdr:rowOff>
    </xdr:from>
    <xdr:to>
      <xdr:col>27</xdr:col>
      <xdr:colOff>161925</xdr:colOff>
      <xdr:row>59</xdr:row>
      <xdr:rowOff>66866</xdr:rowOff>
    </xdr:to>
    <xdr:sp macro="" textlink="">
      <xdr:nvSpPr>
        <xdr:cNvPr id="799" name="円/楕円 798"/>
        <xdr:cNvSpPr/>
      </xdr:nvSpPr>
      <xdr:spPr>
        <a:xfrm>
          <a:off x="18605500" y="100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57993</xdr:rowOff>
    </xdr:from>
    <xdr:ext cx="469744" cy="259045"/>
    <xdr:sp macro="" textlink="">
      <xdr:nvSpPr>
        <xdr:cNvPr id="800" name="テキスト ボックス 799"/>
        <xdr:cNvSpPr txBox="1"/>
      </xdr:nvSpPr>
      <xdr:spPr>
        <a:xfrm>
          <a:off x="18421427" y="1017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36,911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13456</xdr:rowOff>
    </xdr:from>
    <xdr:to>
      <xdr:col>32</xdr:col>
      <xdr:colOff>187325</xdr:colOff>
      <xdr:row>75</xdr:row>
      <xdr:rowOff>108572</xdr:rowOff>
    </xdr:to>
    <xdr:cxnSp macro="">
      <xdr:nvCxnSpPr>
        <xdr:cNvPr id="830" name="直線コネクタ 829"/>
        <xdr:cNvCxnSpPr/>
      </xdr:nvCxnSpPr>
      <xdr:spPr>
        <a:xfrm>
          <a:off x="21323300" y="12872206"/>
          <a:ext cx="838200" cy="9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59142</xdr:rowOff>
    </xdr:from>
    <xdr:ext cx="534377" cy="259045"/>
    <xdr:sp macro="" textlink="">
      <xdr:nvSpPr>
        <xdr:cNvPr id="831" name="繰出金平均値テキスト"/>
        <xdr:cNvSpPr txBox="1"/>
      </xdr:nvSpPr>
      <xdr:spPr>
        <a:xfrm>
          <a:off x="22212300" y="12574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13456</xdr:rowOff>
    </xdr:from>
    <xdr:to>
      <xdr:col>31</xdr:col>
      <xdr:colOff>34925</xdr:colOff>
      <xdr:row>76</xdr:row>
      <xdr:rowOff>4807</xdr:rowOff>
    </xdr:to>
    <xdr:cxnSp macro="">
      <xdr:nvCxnSpPr>
        <xdr:cNvPr id="833" name="直線コネクタ 832"/>
        <xdr:cNvCxnSpPr/>
      </xdr:nvCxnSpPr>
      <xdr:spPr>
        <a:xfrm flipV="1">
          <a:off x="20434300" y="12872206"/>
          <a:ext cx="889000" cy="16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59294</xdr:rowOff>
    </xdr:from>
    <xdr:ext cx="534377" cy="259045"/>
    <xdr:sp macro="" textlink="">
      <xdr:nvSpPr>
        <xdr:cNvPr id="835" name="テキスト ボックス 834"/>
        <xdr:cNvSpPr txBox="1"/>
      </xdr:nvSpPr>
      <xdr:spPr>
        <a:xfrm>
          <a:off x="21056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3683</xdr:rowOff>
    </xdr:from>
    <xdr:to>
      <xdr:col>29</xdr:col>
      <xdr:colOff>517525</xdr:colOff>
      <xdr:row>76</xdr:row>
      <xdr:rowOff>4807</xdr:rowOff>
    </xdr:to>
    <xdr:cxnSp macro="">
      <xdr:nvCxnSpPr>
        <xdr:cNvPr id="836" name="直線コネクタ 835"/>
        <xdr:cNvCxnSpPr/>
      </xdr:nvCxnSpPr>
      <xdr:spPr>
        <a:xfrm>
          <a:off x="19545300" y="13033883"/>
          <a:ext cx="889000" cy="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3683</xdr:rowOff>
    </xdr:from>
    <xdr:to>
      <xdr:col>28</xdr:col>
      <xdr:colOff>314325</xdr:colOff>
      <xdr:row>76</xdr:row>
      <xdr:rowOff>96286</xdr:rowOff>
    </xdr:to>
    <xdr:cxnSp macro="">
      <xdr:nvCxnSpPr>
        <xdr:cNvPr id="839" name="直線コネクタ 838"/>
        <xdr:cNvCxnSpPr/>
      </xdr:nvCxnSpPr>
      <xdr:spPr>
        <a:xfrm flipV="1">
          <a:off x="18656300" y="13033883"/>
          <a:ext cx="889000" cy="9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57772</xdr:rowOff>
    </xdr:from>
    <xdr:to>
      <xdr:col>32</xdr:col>
      <xdr:colOff>238125</xdr:colOff>
      <xdr:row>75</xdr:row>
      <xdr:rowOff>159373</xdr:rowOff>
    </xdr:to>
    <xdr:sp macro="" textlink="">
      <xdr:nvSpPr>
        <xdr:cNvPr id="849" name="円/楕円 848"/>
        <xdr:cNvSpPr/>
      </xdr:nvSpPr>
      <xdr:spPr>
        <a:xfrm>
          <a:off x="22110700" y="129165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36199</xdr:rowOff>
    </xdr:from>
    <xdr:ext cx="534377" cy="259045"/>
    <xdr:sp macro="" textlink="">
      <xdr:nvSpPr>
        <xdr:cNvPr id="850" name="繰出金該当値テキスト"/>
        <xdr:cNvSpPr txBox="1"/>
      </xdr:nvSpPr>
      <xdr:spPr>
        <a:xfrm>
          <a:off x="22212300" y="1289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52,634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134106</xdr:rowOff>
    </xdr:from>
    <xdr:to>
      <xdr:col>31</xdr:col>
      <xdr:colOff>85725</xdr:colOff>
      <xdr:row>75</xdr:row>
      <xdr:rowOff>64256</xdr:rowOff>
    </xdr:to>
    <xdr:sp macro="" textlink="">
      <xdr:nvSpPr>
        <xdr:cNvPr id="851" name="円/楕円 850"/>
        <xdr:cNvSpPr/>
      </xdr:nvSpPr>
      <xdr:spPr>
        <a:xfrm>
          <a:off x="21272500" y="1282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55383</xdr:rowOff>
    </xdr:from>
    <xdr:ext cx="534377" cy="259045"/>
    <xdr:sp macro="" textlink="">
      <xdr:nvSpPr>
        <xdr:cNvPr id="852" name="テキスト ボックス 851"/>
        <xdr:cNvSpPr txBox="1"/>
      </xdr:nvSpPr>
      <xdr:spPr>
        <a:xfrm>
          <a:off x="21056111" y="1291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57,627</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125457</xdr:rowOff>
    </xdr:from>
    <xdr:to>
      <xdr:col>29</xdr:col>
      <xdr:colOff>568325</xdr:colOff>
      <xdr:row>76</xdr:row>
      <xdr:rowOff>55606</xdr:rowOff>
    </xdr:to>
    <xdr:sp macro="" textlink="">
      <xdr:nvSpPr>
        <xdr:cNvPr id="853" name="円/楕円 852"/>
        <xdr:cNvSpPr/>
      </xdr:nvSpPr>
      <xdr:spPr>
        <a:xfrm>
          <a:off x="20383500" y="129842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46734</xdr:rowOff>
    </xdr:from>
    <xdr:ext cx="534377" cy="259045"/>
    <xdr:sp macro="" textlink="">
      <xdr:nvSpPr>
        <xdr:cNvPr id="854" name="テキスト ボックス 853"/>
        <xdr:cNvSpPr txBox="1"/>
      </xdr:nvSpPr>
      <xdr:spPr>
        <a:xfrm>
          <a:off x="20167111" y="1307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49,081</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124333</xdr:rowOff>
    </xdr:from>
    <xdr:to>
      <xdr:col>28</xdr:col>
      <xdr:colOff>365125</xdr:colOff>
      <xdr:row>76</xdr:row>
      <xdr:rowOff>54483</xdr:rowOff>
    </xdr:to>
    <xdr:sp macro="" textlink="">
      <xdr:nvSpPr>
        <xdr:cNvPr id="855" name="円/楕円 854"/>
        <xdr:cNvSpPr/>
      </xdr:nvSpPr>
      <xdr:spPr>
        <a:xfrm>
          <a:off x="19494500" y="1298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45610</xdr:rowOff>
    </xdr:from>
    <xdr:ext cx="534377" cy="259045"/>
    <xdr:sp macro="" textlink="">
      <xdr:nvSpPr>
        <xdr:cNvPr id="856" name="テキスト ボックス 855"/>
        <xdr:cNvSpPr txBox="1"/>
      </xdr:nvSpPr>
      <xdr:spPr>
        <a:xfrm>
          <a:off x="19278111" y="1307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49,140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45486</xdr:rowOff>
    </xdr:from>
    <xdr:to>
      <xdr:col>27</xdr:col>
      <xdr:colOff>161925</xdr:colOff>
      <xdr:row>76</xdr:row>
      <xdr:rowOff>147086</xdr:rowOff>
    </xdr:to>
    <xdr:sp macro="" textlink="">
      <xdr:nvSpPr>
        <xdr:cNvPr id="857" name="円/楕円 856"/>
        <xdr:cNvSpPr/>
      </xdr:nvSpPr>
      <xdr:spPr>
        <a:xfrm>
          <a:off x="18605500" y="1307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138213</xdr:rowOff>
    </xdr:from>
    <xdr:ext cx="534377" cy="259045"/>
    <xdr:sp macro="" textlink="">
      <xdr:nvSpPr>
        <xdr:cNvPr id="858" name="テキスト ボックス 857"/>
        <xdr:cNvSpPr txBox="1"/>
      </xdr:nvSpPr>
      <xdr:spPr>
        <a:xfrm>
          <a:off x="18389111" y="131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44,279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人件費は住民一人当たり１２１，４３４円となっており、類似団体と比較して一人当たりコストが高い状況となっています。</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これは、本市が４つの有人離島を有していること</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小規模な集落が点在している</a:t>
          </a:r>
          <a:r>
            <a:rPr lang="ja-JP" altLang="en-US" sz="1100">
              <a:solidFill>
                <a:schemeClr val="dk1"/>
              </a:solidFill>
              <a:effectLst/>
              <a:latin typeface="+mn-lt"/>
              <a:ea typeface="+mn-ea"/>
              <a:cs typeface="+mn-cs"/>
            </a:rPr>
            <a:t>という</a:t>
          </a:r>
          <a:r>
            <a:rPr lang="ja-JP" altLang="ja-JP" sz="1100">
              <a:solidFill>
                <a:schemeClr val="dk1"/>
              </a:solidFill>
              <a:effectLst/>
              <a:latin typeface="+mn-lt"/>
              <a:ea typeface="+mn-ea"/>
              <a:cs typeface="+mn-cs"/>
            </a:rPr>
            <a:t>地理的要因から、小中学校や保育所、診療所など市民生活に必要不可欠な公共施設を多く設置する必要があ</a:t>
          </a:r>
          <a:r>
            <a:rPr lang="ja-JP" altLang="en-US" sz="1100">
              <a:solidFill>
                <a:schemeClr val="dk1"/>
              </a:solidFill>
              <a:effectLst/>
              <a:latin typeface="+mn-lt"/>
              <a:ea typeface="+mn-ea"/>
              <a:cs typeface="+mn-cs"/>
            </a:rPr>
            <a:t>り</a:t>
          </a:r>
          <a:r>
            <a:rPr lang="ja-JP" altLang="ja-JP" sz="1100">
              <a:solidFill>
                <a:schemeClr val="dk1"/>
              </a:solidFill>
              <a:effectLst/>
              <a:latin typeface="+mn-lt"/>
              <a:ea typeface="+mn-ea"/>
              <a:cs typeface="+mn-cs"/>
            </a:rPr>
            <a:t>、それらの施設に必要な人員配置</a:t>
          </a:r>
          <a:r>
            <a:rPr lang="ja-JP" altLang="en-US" sz="1100">
              <a:solidFill>
                <a:schemeClr val="dk1"/>
              </a:solidFill>
              <a:effectLst/>
              <a:latin typeface="+mn-lt"/>
              <a:ea typeface="+mn-ea"/>
              <a:cs typeface="+mn-cs"/>
            </a:rPr>
            <a:t>に加え、消防業務についても直営で行っているため、職員数が類似団体平均と比較して多くなっています。</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三重県鳥羽市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20,065
19,863
107.34
11,161,679
10,847,594
302,935
6,365,381
12,789,374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80.8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160274</xdr:rowOff>
    </xdr:from>
    <xdr:to>
      <xdr:col>6</xdr:col>
      <xdr:colOff>511175</xdr:colOff>
      <xdr:row>33</xdr:row>
      <xdr:rowOff>106172</xdr:rowOff>
    </xdr:to>
    <xdr:cxnSp macro="">
      <xdr:nvCxnSpPr>
        <xdr:cNvPr id="61" name="直線コネクタ 60"/>
        <xdr:cNvCxnSpPr/>
      </xdr:nvCxnSpPr>
      <xdr:spPr>
        <a:xfrm flipV="1">
          <a:off x="3797300" y="5646674"/>
          <a:ext cx="8382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106172</xdr:rowOff>
    </xdr:from>
    <xdr:to>
      <xdr:col>5</xdr:col>
      <xdr:colOff>358775</xdr:colOff>
      <xdr:row>33</xdr:row>
      <xdr:rowOff>133223</xdr:rowOff>
    </xdr:to>
    <xdr:cxnSp macro="">
      <xdr:nvCxnSpPr>
        <xdr:cNvPr id="64" name="直線コネクタ 63"/>
        <xdr:cNvCxnSpPr/>
      </xdr:nvCxnSpPr>
      <xdr:spPr>
        <a:xfrm flipV="1">
          <a:off x="2908300" y="5764022"/>
          <a:ext cx="8890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144670</xdr:rowOff>
    </xdr:from>
    <xdr:ext cx="469744" cy="259045"/>
    <xdr:sp macro="" textlink="">
      <xdr:nvSpPr>
        <xdr:cNvPr id="66" name="テキスト ボックス 65"/>
        <xdr:cNvSpPr txBox="1"/>
      </xdr:nvSpPr>
      <xdr:spPr>
        <a:xfrm>
          <a:off x="3562427"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111125</xdr:rowOff>
    </xdr:from>
    <xdr:to>
      <xdr:col>4</xdr:col>
      <xdr:colOff>155575</xdr:colOff>
      <xdr:row>33</xdr:row>
      <xdr:rowOff>133223</xdr:rowOff>
    </xdr:to>
    <xdr:cxnSp macro="">
      <xdr:nvCxnSpPr>
        <xdr:cNvPr id="67" name="直線コネクタ 66"/>
        <xdr:cNvCxnSpPr/>
      </xdr:nvCxnSpPr>
      <xdr:spPr>
        <a:xfrm>
          <a:off x="2019300" y="5768975"/>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158386</xdr:rowOff>
    </xdr:from>
    <xdr:ext cx="469744" cy="259045"/>
    <xdr:sp macro="" textlink="">
      <xdr:nvSpPr>
        <xdr:cNvPr id="69" name="テキスト ボックス 68"/>
        <xdr:cNvSpPr txBox="1"/>
      </xdr:nvSpPr>
      <xdr:spPr>
        <a:xfrm>
          <a:off x="2673427"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88074</xdr:rowOff>
    </xdr:from>
    <xdr:to>
      <xdr:col>2</xdr:col>
      <xdr:colOff>638175</xdr:colOff>
      <xdr:row>33</xdr:row>
      <xdr:rowOff>111125</xdr:rowOff>
    </xdr:to>
    <xdr:cxnSp macro="">
      <xdr:nvCxnSpPr>
        <xdr:cNvPr id="70" name="直線コネクタ 69"/>
        <xdr:cNvCxnSpPr/>
      </xdr:nvCxnSpPr>
      <xdr:spPr>
        <a:xfrm>
          <a:off x="1130300" y="5574474"/>
          <a:ext cx="889000" cy="19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109474</xdr:rowOff>
    </xdr:from>
    <xdr:to>
      <xdr:col>6</xdr:col>
      <xdr:colOff>561975</xdr:colOff>
      <xdr:row>33</xdr:row>
      <xdr:rowOff>39624</xdr:rowOff>
    </xdr:to>
    <xdr:sp macro="" textlink="">
      <xdr:nvSpPr>
        <xdr:cNvPr id="80" name="円/楕円 79"/>
        <xdr:cNvSpPr/>
      </xdr:nvSpPr>
      <xdr:spPr>
        <a:xfrm>
          <a:off x="4584700" y="55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132351</xdr:rowOff>
    </xdr:from>
    <xdr:ext cx="469744" cy="259045"/>
    <xdr:sp macro="" textlink="">
      <xdr:nvSpPr>
        <xdr:cNvPr id="81" name="議会費該当値テキスト"/>
        <xdr:cNvSpPr txBox="1"/>
      </xdr:nvSpPr>
      <xdr:spPr>
        <a:xfrm>
          <a:off x="4686300" y="5447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55372</xdr:rowOff>
    </xdr:from>
    <xdr:to>
      <xdr:col>5</xdr:col>
      <xdr:colOff>409575</xdr:colOff>
      <xdr:row>33</xdr:row>
      <xdr:rowOff>156972</xdr:rowOff>
    </xdr:to>
    <xdr:sp macro="" textlink="">
      <xdr:nvSpPr>
        <xdr:cNvPr id="82" name="円/楕円 81"/>
        <xdr:cNvSpPr/>
      </xdr:nvSpPr>
      <xdr:spPr>
        <a:xfrm>
          <a:off x="3746500" y="57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2049</xdr:rowOff>
    </xdr:from>
    <xdr:ext cx="469744" cy="259045"/>
    <xdr:sp macro="" textlink="">
      <xdr:nvSpPr>
        <xdr:cNvPr id="83" name="テキスト ボックス 82"/>
        <xdr:cNvSpPr txBox="1"/>
      </xdr:nvSpPr>
      <xdr:spPr>
        <a:xfrm>
          <a:off x="3562427" y="548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82423</xdr:rowOff>
    </xdr:from>
    <xdr:to>
      <xdr:col>4</xdr:col>
      <xdr:colOff>206375</xdr:colOff>
      <xdr:row>34</xdr:row>
      <xdr:rowOff>12573</xdr:rowOff>
    </xdr:to>
    <xdr:sp macro="" textlink="">
      <xdr:nvSpPr>
        <xdr:cNvPr id="84" name="円/楕円 83"/>
        <xdr:cNvSpPr/>
      </xdr:nvSpPr>
      <xdr:spPr>
        <a:xfrm>
          <a:off x="2857500" y="57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29100</xdr:rowOff>
    </xdr:from>
    <xdr:ext cx="469744" cy="259045"/>
    <xdr:sp macro="" textlink="">
      <xdr:nvSpPr>
        <xdr:cNvPr id="85" name="テキスト ボックス 84"/>
        <xdr:cNvSpPr txBox="1"/>
      </xdr:nvSpPr>
      <xdr:spPr>
        <a:xfrm>
          <a:off x="2673427" y="5515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60325</xdr:rowOff>
    </xdr:from>
    <xdr:to>
      <xdr:col>3</xdr:col>
      <xdr:colOff>3175</xdr:colOff>
      <xdr:row>33</xdr:row>
      <xdr:rowOff>161925</xdr:rowOff>
    </xdr:to>
    <xdr:sp macro="" textlink="">
      <xdr:nvSpPr>
        <xdr:cNvPr id="86" name="円/楕円 85"/>
        <xdr:cNvSpPr/>
      </xdr:nvSpPr>
      <xdr:spPr>
        <a:xfrm>
          <a:off x="1968500" y="57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7002</xdr:rowOff>
    </xdr:from>
    <xdr:ext cx="469744" cy="259045"/>
    <xdr:sp macro="" textlink="">
      <xdr:nvSpPr>
        <xdr:cNvPr id="87" name="テキスト ボックス 86"/>
        <xdr:cNvSpPr txBox="1"/>
      </xdr:nvSpPr>
      <xdr:spPr>
        <a:xfrm>
          <a:off x="1784427" y="549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7,050</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37274</xdr:rowOff>
    </xdr:from>
    <xdr:to>
      <xdr:col>1</xdr:col>
      <xdr:colOff>485775</xdr:colOff>
      <xdr:row>32</xdr:row>
      <xdr:rowOff>138874</xdr:rowOff>
    </xdr:to>
    <xdr:sp macro="" textlink="">
      <xdr:nvSpPr>
        <xdr:cNvPr id="88" name="円/楕円 87"/>
        <xdr:cNvSpPr/>
      </xdr:nvSpPr>
      <xdr:spPr>
        <a:xfrm>
          <a:off x="1079500" y="552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155401</xdr:rowOff>
    </xdr:from>
    <xdr:ext cx="469744" cy="259045"/>
    <xdr:sp macro="" textlink="">
      <xdr:nvSpPr>
        <xdr:cNvPr id="89" name="テキスト ボックス 88"/>
        <xdr:cNvSpPr txBox="1"/>
      </xdr:nvSpPr>
      <xdr:spPr>
        <a:xfrm>
          <a:off x="895427" y="5298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52,015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53970</xdr:rowOff>
    </xdr:from>
    <xdr:to>
      <xdr:col>6</xdr:col>
      <xdr:colOff>511175</xdr:colOff>
      <xdr:row>58</xdr:row>
      <xdr:rowOff>83162</xdr:rowOff>
    </xdr:to>
    <xdr:cxnSp macro="">
      <xdr:nvCxnSpPr>
        <xdr:cNvPr id="118" name="直線コネクタ 117"/>
        <xdr:cNvCxnSpPr/>
      </xdr:nvCxnSpPr>
      <xdr:spPr>
        <a:xfrm flipV="1">
          <a:off x="3797300" y="9998070"/>
          <a:ext cx="838200" cy="2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157763</xdr:rowOff>
    </xdr:from>
    <xdr:ext cx="534377" cy="259045"/>
    <xdr:sp macro="" textlink="">
      <xdr:nvSpPr>
        <xdr:cNvPr id="119" name="総務費平均値テキスト"/>
        <xdr:cNvSpPr txBox="1"/>
      </xdr:nvSpPr>
      <xdr:spPr>
        <a:xfrm>
          <a:off x="4686300" y="99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83162</xdr:rowOff>
    </xdr:from>
    <xdr:to>
      <xdr:col>5</xdr:col>
      <xdr:colOff>358775</xdr:colOff>
      <xdr:row>58</xdr:row>
      <xdr:rowOff>88200</xdr:rowOff>
    </xdr:to>
    <xdr:cxnSp macro="">
      <xdr:nvCxnSpPr>
        <xdr:cNvPr id="121" name="直線コネクタ 120"/>
        <xdr:cNvCxnSpPr/>
      </xdr:nvCxnSpPr>
      <xdr:spPr>
        <a:xfrm flipV="1">
          <a:off x="2908300" y="10027262"/>
          <a:ext cx="889000" cy="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88200</xdr:rowOff>
    </xdr:from>
    <xdr:to>
      <xdr:col>4</xdr:col>
      <xdr:colOff>155575</xdr:colOff>
      <xdr:row>58</xdr:row>
      <xdr:rowOff>107003</xdr:rowOff>
    </xdr:to>
    <xdr:cxnSp macro="">
      <xdr:nvCxnSpPr>
        <xdr:cNvPr id="124" name="直線コネクタ 123"/>
        <xdr:cNvCxnSpPr/>
      </xdr:nvCxnSpPr>
      <xdr:spPr>
        <a:xfrm flipV="1">
          <a:off x="2019300" y="10032300"/>
          <a:ext cx="889000" cy="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103181</xdr:rowOff>
    </xdr:from>
    <xdr:to>
      <xdr:col>2</xdr:col>
      <xdr:colOff>638175</xdr:colOff>
      <xdr:row>58</xdr:row>
      <xdr:rowOff>107003</xdr:rowOff>
    </xdr:to>
    <xdr:cxnSp macro="">
      <xdr:nvCxnSpPr>
        <xdr:cNvPr id="127" name="直線コネクタ 126"/>
        <xdr:cNvCxnSpPr/>
      </xdr:nvCxnSpPr>
      <xdr:spPr>
        <a:xfrm>
          <a:off x="1130300" y="10047281"/>
          <a:ext cx="889000" cy="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3170</xdr:rowOff>
    </xdr:from>
    <xdr:to>
      <xdr:col>6</xdr:col>
      <xdr:colOff>561975</xdr:colOff>
      <xdr:row>58</xdr:row>
      <xdr:rowOff>104770</xdr:rowOff>
    </xdr:to>
    <xdr:sp macro="" textlink="">
      <xdr:nvSpPr>
        <xdr:cNvPr id="137" name="円/楕円 136"/>
        <xdr:cNvSpPr/>
      </xdr:nvSpPr>
      <xdr:spPr>
        <a:xfrm>
          <a:off x="4584700" y="994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133997</xdr:rowOff>
    </xdr:from>
    <xdr:ext cx="534377" cy="259045"/>
    <xdr:sp macro="" textlink="">
      <xdr:nvSpPr>
        <xdr:cNvPr id="138" name="総務費該当値テキスト"/>
        <xdr:cNvSpPr txBox="1"/>
      </xdr:nvSpPr>
      <xdr:spPr>
        <a:xfrm>
          <a:off x="4686300" y="973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85,003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32362</xdr:rowOff>
    </xdr:from>
    <xdr:to>
      <xdr:col>5</xdr:col>
      <xdr:colOff>409575</xdr:colOff>
      <xdr:row>58</xdr:row>
      <xdr:rowOff>133962</xdr:rowOff>
    </xdr:to>
    <xdr:sp macro="" textlink="">
      <xdr:nvSpPr>
        <xdr:cNvPr id="139" name="円/楕円 138"/>
        <xdr:cNvSpPr/>
      </xdr:nvSpPr>
      <xdr:spPr>
        <a:xfrm>
          <a:off x="3746500" y="997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125089</xdr:rowOff>
    </xdr:from>
    <xdr:ext cx="534377" cy="259045"/>
    <xdr:sp macro="" textlink="">
      <xdr:nvSpPr>
        <xdr:cNvPr id="140" name="テキスト ボックス 139"/>
        <xdr:cNvSpPr txBox="1"/>
      </xdr:nvSpPr>
      <xdr:spPr>
        <a:xfrm>
          <a:off x="3530111" y="1006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69,679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37400</xdr:rowOff>
    </xdr:from>
    <xdr:to>
      <xdr:col>4</xdr:col>
      <xdr:colOff>206375</xdr:colOff>
      <xdr:row>58</xdr:row>
      <xdr:rowOff>139000</xdr:rowOff>
    </xdr:to>
    <xdr:sp macro="" textlink="">
      <xdr:nvSpPr>
        <xdr:cNvPr id="141" name="円/楕円 140"/>
        <xdr:cNvSpPr/>
      </xdr:nvSpPr>
      <xdr:spPr>
        <a:xfrm>
          <a:off x="2857500" y="998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130127</xdr:rowOff>
    </xdr:from>
    <xdr:ext cx="534377" cy="259045"/>
    <xdr:sp macro="" textlink="">
      <xdr:nvSpPr>
        <xdr:cNvPr id="142" name="テキスト ボックス 141"/>
        <xdr:cNvSpPr txBox="1"/>
      </xdr:nvSpPr>
      <xdr:spPr>
        <a:xfrm>
          <a:off x="2641111" y="1007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67,034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56203</xdr:rowOff>
    </xdr:from>
    <xdr:to>
      <xdr:col>3</xdr:col>
      <xdr:colOff>3175</xdr:colOff>
      <xdr:row>58</xdr:row>
      <xdr:rowOff>157803</xdr:rowOff>
    </xdr:to>
    <xdr:sp macro="" textlink="">
      <xdr:nvSpPr>
        <xdr:cNvPr id="143" name="円/楕円 142"/>
        <xdr:cNvSpPr/>
      </xdr:nvSpPr>
      <xdr:spPr>
        <a:xfrm>
          <a:off x="1968500" y="1000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148930</xdr:rowOff>
    </xdr:from>
    <xdr:ext cx="534377" cy="259045"/>
    <xdr:sp macro="" textlink="">
      <xdr:nvSpPr>
        <xdr:cNvPr id="144" name="テキスト ボックス 143"/>
        <xdr:cNvSpPr txBox="1"/>
      </xdr:nvSpPr>
      <xdr:spPr>
        <a:xfrm>
          <a:off x="1752111" y="100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57,164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52381</xdr:rowOff>
    </xdr:from>
    <xdr:to>
      <xdr:col>1</xdr:col>
      <xdr:colOff>485775</xdr:colOff>
      <xdr:row>58</xdr:row>
      <xdr:rowOff>153981</xdr:rowOff>
    </xdr:to>
    <xdr:sp macro="" textlink="">
      <xdr:nvSpPr>
        <xdr:cNvPr id="145" name="円/楕円 144"/>
        <xdr:cNvSpPr/>
      </xdr:nvSpPr>
      <xdr:spPr>
        <a:xfrm>
          <a:off x="1079500" y="99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145108</xdr:rowOff>
    </xdr:from>
    <xdr:ext cx="534377" cy="259045"/>
    <xdr:sp macro="" textlink="">
      <xdr:nvSpPr>
        <xdr:cNvPr id="146" name="テキスト ボックス 145"/>
        <xdr:cNvSpPr txBox="1"/>
      </xdr:nvSpPr>
      <xdr:spPr>
        <a:xfrm>
          <a:off x="863111" y="1008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59,170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8948</xdr:rowOff>
    </xdr:from>
    <xdr:to>
      <xdr:col>6</xdr:col>
      <xdr:colOff>511175</xdr:colOff>
      <xdr:row>77</xdr:row>
      <xdr:rowOff>4651</xdr:rowOff>
    </xdr:to>
    <xdr:cxnSp macro="">
      <xdr:nvCxnSpPr>
        <xdr:cNvPr id="176" name="直線コネクタ 175"/>
        <xdr:cNvCxnSpPr/>
      </xdr:nvCxnSpPr>
      <xdr:spPr>
        <a:xfrm>
          <a:off x="3797300" y="13039148"/>
          <a:ext cx="838200" cy="167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8948</xdr:rowOff>
    </xdr:from>
    <xdr:to>
      <xdr:col>5</xdr:col>
      <xdr:colOff>358775</xdr:colOff>
      <xdr:row>77</xdr:row>
      <xdr:rowOff>61534</xdr:rowOff>
    </xdr:to>
    <xdr:cxnSp macro="">
      <xdr:nvCxnSpPr>
        <xdr:cNvPr id="179" name="直線コネクタ 178"/>
        <xdr:cNvCxnSpPr/>
      </xdr:nvCxnSpPr>
      <xdr:spPr>
        <a:xfrm flipV="1">
          <a:off x="2908300" y="13039148"/>
          <a:ext cx="889000" cy="22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136166</xdr:rowOff>
    </xdr:from>
    <xdr:ext cx="599010" cy="259045"/>
    <xdr:sp macro="" textlink="">
      <xdr:nvSpPr>
        <xdr:cNvPr id="181" name="テキスト ボックス 180"/>
        <xdr:cNvSpPr txBox="1"/>
      </xdr:nvSpPr>
      <xdr:spPr>
        <a:xfrm>
          <a:off x="3497794"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112764</xdr:rowOff>
    </xdr:from>
    <xdr:to>
      <xdr:col>4</xdr:col>
      <xdr:colOff>155575</xdr:colOff>
      <xdr:row>77</xdr:row>
      <xdr:rowOff>61534</xdr:rowOff>
    </xdr:to>
    <xdr:cxnSp macro="">
      <xdr:nvCxnSpPr>
        <xdr:cNvPr id="182" name="直線コネクタ 181"/>
        <xdr:cNvCxnSpPr/>
      </xdr:nvCxnSpPr>
      <xdr:spPr>
        <a:xfrm>
          <a:off x="2019300" y="13142964"/>
          <a:ext cx="889000" cy="12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112764</xdr:rowOff>
    </xdr:from>
    <xdr:to>
      <xdr:col>2</xdr:col>
      <xdr:colOff>638175</xdr:colOff>
      <xdr:row>77</xdr:row>
      <xdr:rowOff>145568</xdr:rowOff>
    </xdr:to>
    <xdr:cxnSp macro="">
      <xdr:nvCxnSpPr>
        <xdr:cNvPr id="185" name="直線コネクタ 184"/>
        <xdr:cNvCxnSpPr/>
      </xdr:nvCxnSpPr>
      <xdr:spPr>
        <a:xfrm flipV="1">
          <a:off x="1130300" y="13142964"/>
          <a:ext cx="889000" cy="204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11975</xdr:rowOff>
    </xdr:from>
    <xdr:ext cx="599010" cy="259045"/>
    <xdr:sp macro="" textlink="">
      <xdr:nvSpPr>
        <xdr:cNvPr id="187" name="テキスト ボックス 186"/>
        <xdr:cNvSpPr txBox="1"/>
      </xdr:nvSpPr>
      <xdr:spPr>
        <a:xfrm>
          <a:off x="1719794" y="13213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125301</xdr:rowOff>
    </xdr:from>
    <xdr:to>
      <xdr:col>6</xdr:col>
      <xdr:colOff>561975</xdr:colOff>
      <xdr:row>77</xdr:row>
      <xdr:rowOff>55451</xdr:rowOff>
    </xdr:to>
    <xdr:sp macro="" textlink="">
      <xdr:nvSpPr>
        <xdr:cNvPr id="195" name="円/楕円 194"/>
        <xdr:cNvSpPr/>
      </xdr:nvSpPr>
      <xdr:spPr>
        <a:xfrm>
          <a:off x="4584700" y="131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103728</xdr:rowOff>
    </xdr:from>
    <xdr:ext cx="599010" cy="259045"/>
    <xdr:sp macro="" textlink="">
      <xdr:nvSpPr>
        <xdr:cNvPr id="196" name="民生費該当値テキスト"/>
        <xdr:cNvSpPr txBox="1"/>
      </xdr:nvSpPr>
      <xdr:spPr>
        <a:xfrm>
          <a:off x="4686300" y="1313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150,223</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129598</xdr:rowOff>
    </xdr:from>
    <xdr:to>
      <xdr:col>5</xdr:col>
      <xdr:colOff>409575</xdr:colOff>
      <xdr:row>76</xdr:row>
      <xdr:rowOff>59748</xdr:rowOff>
    </xdr:to>
    <xdr:sp macro="" textlink="">
      <xdr:nvSpPr>
        <xdr:cNvPr id="197" name="円/楕円 196"/>
        <xdr:cNvSpPr/>
      </xdr:nvSpPr>
      <xdr:spPr>
        <a:xfrm>
          <a:off x="3746500" y="12988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76275</xdr:rowOff>
    </xdr:from>
    <xdr:ext cx="599010" cy="259045"/>
    <xdr:sp macro="" textlink="">
      <xdr:nvSpPr>
        <xdr:cNvPr id="198" name="テキスト ボックス 197"/>
        <xdr:cNvSpPr txBox="1"/>
      </xdr:nvSpPr>
      <xdr:spPr>
        <a:xfrm>
          <a:off x="3497794" y="12763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172,159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10734</xdr:rowOff>
    </xdr:from>
    <xdr:to>
      <xdr:col>4</xdr:col>
      <xdr:colOff>206375</xdr:colOff>
      <xdr:row>77</xdr:row>
      <xdr:rowOff>112334</xdr:rowOff>
    </xdr:to>
    <xdr:sp macro="" textlink="">
      <xdr:nvSpPr>
        <xdr:cNvPr id="199" name="円/楕円 198"/>
        <xdr:cNvSpPr/>
      </xdr:nvSpPr>
      <xdr:spPr>
        <a:xfrm>
          <a:off x="2857500" y="13212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103461</xdr:rowOff>
    </xdr:from>
    <xdr:ext cx="599010" cy="259045"/>
    <xdr:sp macro="" textlink="">
      <xdr:nvSpPr>
        <xdr:cNvPr id="200" name="テキスト ボックス 199"/>
        <xdr:cNvSpPr txBox="1"/>
      </xdr:nvSpPr>
      <xdr:spPr>
        <a:xfrm>
          <a:off x="2608794" y="13305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142,758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61964</xdr:rowOff>
    </xdr:from>
    <xdr:to>
      <xdr:col>3</xdr:col>
      <xdr:colOff>3175</xdr:colOff>
      <xdr:row>76</xdr:row>
      <xdr:rowOff>163564</xdr:rowOff>
    </xdr:to>
    <xdr:sp macro="" textlink="">
      <xdr:nvSpPr>
        <xdr:cNvPr id="201" name="円/楕円 200"/>
        <xdr:cNvSpPr/>
      </xdr:nvSpPr>
      <xdr:spPr>
        <a:xfrm>
          <a:off x="1968500" y="130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8641</xdr:rowOff>
    </xdr:from>
    <xdr:ext cx="599010" cy="259045"/>
    <xdr:sp macro="" textlink="">
      <xdr:nvSpPr>
        <xdr:cNvPr id="202" name="テキスト ボックス 201"/>
        <xdr:cNvSpPr txBox="1"/>
      </xdr:nvSpPr>
      <xdr:spPr>
        <a:xfrm>
          <a:off x="1719794" y="128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158,535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94768</xdr:rowOff>
    </xdr:from>
    <xdr:to>
      <xdr:col>1</xdr:col>
      <xdr:colOff>485775</xdr:colOff>
      <xdr:row>78</xdr:row>
      <xdr:rowOff>24918</xdr:rowOff>
    </xdr:to>
    <xdr:sp macro="" textlink="">
      <xdr:nvSpPr>
        <xdr:cNvPr id="203" name="円/楕円 202"/>
        <xdr:cNvSpPr/>
      </xdr:nvSpPr>
      <xdr:spPr>
        <a:xfrm>
          <a:off x="1079500" y="1329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16045</xdr:rowOff>
    </xdr:from>
    <xdr:ext cx="599010" cy="259045"/>
    <xdr:sp macro="" textlink="">
      <xdr:nvSpPr>
        <xdr:cNvPr id="204" name="テキスト ボックス 203"/>
        <xdr:cNvSpPr txBox="1"/>
      </xdr:nvSpPr>
      <xdr:spPr>
        <a:xfrm>
          <a:off x="830794" y="1338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131,730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14319</xdr:rowOff>
    </xdr:from>
    <xdr:to>
      <xdr:col>6</xdr:col>
      <xdr:colOff>511175</xdr:colOff>
      <xdr:row>95</xdr:row>
      <xdr:rowOff>49674</xdr:rowOff>
    </xdr:to>
    <xdr:cxnSp macro="">
      <xdr:nvCxnSpPr>
        <xdr:cNvPr id="235" name="直線コネクタ 234"/>
        <xdr:cNvCxnSpPr/>
      </xdr:nvCxnSpPr>
      <xdr:spPr>
        <a:xfrm>
          <a:off x="3797300" y="16302069"/>
          <a:ext cx="838200" cy="3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154064</xdr:rowOff>
    </xdr:from>
    <xdr:ext cx="534377" cy="259045"/>
    <xdr:sp macro="" textlink="">
      <xdr:nvSpPr>
        <xdr:cNvPr id="236" name="衛生費平均値テキスト"/>
        <xdr:cNvSpPr txBox="1"/>
      </xdr:nvSpPr>
      <xdr:spPr>
        <a:xfrm>
          <a:off x="4686300" y="1644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163289</xdr:rowOff>
    </xdr:from>
    <xdr:to>
      <xdr:col>5</xdr:col>
      <xdr:colOff>358775</xdr:colOff>
      <xdr:row>95</xdr:row>
      <xdr:rowOff>14319</xdr:rowOff>
    </xdr:to>
    <xdr:cxnSp macro="">
      <xdr:nvCxnSpPr>
        <xdr:cNvPr id="238" name="直線コネクタ 237"/>
        <xdr:cNvCxnSpPr/>
      </xdr:nvCxnSpPr>
      <xdr:spPr>
        <a:xfrm>
          <a:off x="2908300" y="16279589"/>
          <a:ext cx="889000" cy="2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109292</xdr:rowOff>
    </xdr:from>
    <xdr:ext cx="534377" cy="259045"/>
    <xdr:sp macro="" textlink="">
      <xdr:nvSpPr>
        <xdr:cNvPr id="240" name="テキスト ボックス 239"/>
        <xdr:cNvSpPr txBox="1"/>
      </xdr:nvSpPr>
      <xdr:spPr>
        <a:xfrm>
          <a:off x="3530111" y="1656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163289</xdr:rowOff>
    </xdr:from>
    <xdr:to>
      <xdr:col>4</xdr:col>
      <xdr:colOff>155575</xdr:colOff>
      <xdr:row>95</xdr:row>
      <xdr:rowOff>59570</xdr:rowOff>
    </xdr:to>
    <xdr:cxnSp macro="">
      <xdr:nvCxnSpPr>
        <xdr:cNvPr id="241" name="直線コネクタ 240"/>
        <xdr:cNvCxnSpPr/>
      </xdr:nvCxnSpPr>
      <xdr:spPr>
        <a:xfrm flipV="1">
          <a:off x="2019300" y="16279589"/>
          <a:ext cx="889000" cy="6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146161</xdr:rowOff>
    </xdr:from>
    <xdr:ext cx="534377" cy="259045"/>
    <xdr:sp macro="" textlink="">
      <xdr:nvSpPr>
        <xdr:cNvPr id="243" name="テキスト ボックス 242"/>
        <xdr:cNvSpPr txBox="1"/>
      </xdr:nvSpPr>
      <xdr:spPr>
        <a:xfrm>
          <a:off x="2641111" y="16605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59570</xdr:rowOff>
    </xdr:from>
    <xdr:to>
      <xdr:col>2</xdr:col>
      <xdr:colOff>638175</xdr:colOff>
      <xdr:row>95</xdr:row>
      <xdr:rowOff>64686</xdr:rowOff>
    </xdr:to>
    <xdr:cxnSp macro="">
      <xdr:nvCxnSpPr>
        <xdr:cNvPr id="244" name="直線コネクタ 243"/>
        <xdr:cNvCxnSpPr/>
      </xdr:nvCxnSpPr>
      <xdr:spPr>
        <a:xfrm flipV="1">
          <a:off x="1130300" y="16347320"/>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151778</xdr:rowOff>
    </xdr:from>
    <xdr:ext cx="534377" cy="259045"/>
    <xdr:sp macro="" textlink="">
      <xdr:nvSpPr>
        <xdr:cNvPr id="246" name="テキスト ボックス 245"/>
        <xdr:cNvSpPr txBox="1"/>
      </xdr:nvSpPr>
      <xdr:spPr>
        <a:xfrm>
          <a:off x="1752111" y="1661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150570</xdr:rowOff>
    </xdr:from>
    <xdr:ext cx="534377" cy="259045"/>
    <xdr:sp macro="" textlink="">
      <xdr:nvSpPr>
        <xdr:cNvPr id="248" name="テキスト ボックス 247"/>
        <xdr:cNvSpPr txBox="1"/>
      </xdr:nvSpPr>
      <xdr:spPr>
        <a:xfrm>
          <a:off x="863111" y="1660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170324</xdr:rowOff>
    </xdr:from>
    <xdr:to>
      <xdr:col>6</xdr:col>
      <xdr:colOff>561975</xdr:colOff>
      <xdr:row>95</xdr:row>
      <xdr:rowOff>100474</xdr:rowOff>
    </xdr:to>
    <xdr:sp macro="" textlink="">
      <xdr:nvSpPr>
        <xdr:cNvPr id="254" name="円/楕円 253"/>
        <xdr:cNvSpPr/>
      </xdr:nvSpPr>
      <xdr:spPr>
        <a:xfrm>
          <a:off x="4584700" y="1628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21751</xdr:rowOff>
    </xdr:from>
    <xdr:ext cx="534377" cy="259045"/>
    <xdr:sp macro="" textlink="">
      <xdr:nvSpPr>
        <xdr:cNvPr id="255" name="衛生費該当値テキスト"/>
        <xdr:cNvSpPr txBox="1"/>
      </xdr:nvSpPr>
      <xdr:spPr>
        <a:xfrm>
          <a:off x="4686300" y="1613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67,520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134969</xdr:rowOff>
    </xdr:from>
    <xdr:to>
      <xdr:col>5</xdr:col>
      <xdr:colOff>409575</xdr:colOff>
      <xdr:row>95</xdr:row>
      <xdr:rowOff>65119</xdr:rowOff>
    </xdr:to>
    <xdr:sp macro="" textlink="">
      <xdr:nvSpPr>
        <xdr:cNvPr id="256" name="円/楕円 255"/>
        <xdr:cNvSpPr/>
      </xdr:nvSpPr>
      <xdr:spPr>
        <a:xfrm>
          <a:off x="3746500" y="1625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81646</xdr:rowOff>
    </xdr:from>
    <xdr:ext cx="534377" cy="259045"/>
    <xdr:sp macro="" textlink="">
      <xdr:nvSpPr>
        <xdr:cNvPr id="257" name="テキスト ボックス 256"/>
        <xdr:cNvSpPr txBox="1"/>
      </xdr:nvSpPr>
      <xdr:spPr>
        <a:xfrm>
          <a:off x="3530111" y="1602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112489</xdr:rowOff>
    </xdr:from>
    <xdr:to>
      <xdr:col>4</xdr:col>
      <xdr:colOff>206375</xdr:colOff>
      <xdr:row>95</xdr:row>
      <xdr:rowOff>42639</xdr:rowOff>
    </xdr:to>
    <xdr:sp macro="" textlink="">
      <xdr:nvSpPr>
        <xdr:cNvPr id="258" name="円/楕円 257"/>
        <xdr:cNvSpPr/>
      </xdr:nvSpPr>
      <xdr:spPr>
        <a:xfrm>
          <a:off x="2857500" y="1622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59166</xdr:rowOff>
    </xdr:from>
    <xdr:ext cx="534377" cy="259045"/>
    <xdr:sp macro="" textlink="">
      <xdr:nvSpPr>
        <xdr:cNvPr id="259" name="テキスト ボックス 258"/>
        <xdr:cNvSpPr txBox="1"/>
      </xdr:nvSpPr>
      <xdr:spPr>
        <a:xfrm>
          <a:off x="2641111" y="1600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72,833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8770</xdr:rowOff>
    </xdr:from>
    <xdr:to>
      <xdr:col>3</xdr:col>
      <xdr:colOff>3175</xdr:colOff>
      <xdr:row>95</xdr:row>
      <xdr:rowOff>110370</xdr:rowOff>
    </xdr:to>
    <xdr:sp macro="" textlink="">
      <xdr:nvSpPr>
        <xdr:cNvPr id="260" name="円/楕円 259"/>
        <xdr:cNvSpPr/>
      </xdr:nvSpPr>
      <xdr:spPr>
        <a:xfrm>
          <a:off x="1968500" y="1629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126897</xdr:rowOff>
    </xdr:from>
    <xdr:ext cx="534377" cy="259045"/>
    <xdr:sp macro="" textlink="">
      <xdr:nvSpPr>
        <xdr:cNvPr id="261" name="テキスト ボックス 260"/>
        <xdr:cNvSpPr txBox="1"/>
      </xdr:nvSpPr>
      <xdr:spPr>
        <a:xfrm>
          <a:off x="1752111" y="160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66,611</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13886</xdr:rowOff>
    </xdr:from>
    <xdr:to>
      <xdr:col>1</xdr:col>
      <xdr:colOff>485775</xdr:colOff>
      <xdr:row>95</xdr:row>
      <xdr:rowOff>115486</xdr:rowOff>
    </xdr:to>
    <xdr:sp macro="" textlink="">
      <xdr:nvSpPr>
        <xdr:cNvPr id="262" name="円/楕円 261"/>
        <xdr:cNvSpPr/>
      </xdr:nvSpPr>
      <xdr:spPr>
        <a:xfrm>
          <a:off x="1079500" y="1630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132013</xdr:rowOff>
    </xdr:from>
    <xdr:ext cx="534377" cy="259045"/>
    <xdr:sp macro="" textlink="">
      <xdr:nvSpPr>
        <xdr:cNvPr id="263" name="テキスト ボックス 262"/>
        <xdr:cNvSpPr txBox="1"/>
      </xdr:nvSpPr>
      <xdr:spPr>
        <a:xfrm>
          <a:off x="863111" y="160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32131</xdr:rowOff>
    </xdr:from>
    <xdr:to>
      <xdr:col>15</xdr:col>
      <xdr:colOff>180975</xdr:colOff>
      <xdr:row>39</xdr:row>
      <xdr:rowOff>44450</xdr:rowOff>
    </xdr:to>
    <xdr:cxnSp macro="">
      <xdr:nvCxnSpPr>
        <xdr:cNvPr id="292" name="直線コネクタ 291"/>
        <xdr:cNvCxnSpPr/>
      </xdr:nvCxnSpPr>
      <xdr:spPr>
        <a:xfrm>
          <a:off x="9639300" y="6718681"/>
          <a:ext cx="8382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62103</xdr:rowOff>
    </xdr:from>
    <xdr:to>
      <xdr:col>14</xdr:col>
      <xdr:colOff>28575</xdr:colOff>
      <xdr:row>39</xdr:row>
      <xdr:rowOff>32131</xdr:rowOff>
    </xdr:to>
    <xdr:cxnSp macro="">
      <xdr:nvCxnSpPr>
        <xdr:cNvPr id="295" name="直線コネクタ 294"/>
        <xdr:cNvCxnSpPr/>
      </xdr:nvCxnSpPr>
      <xdr:spPr>
        <a:xfrm>
          <a:off x="8750300" y="6577203"/>
          <a:ext cx="889000" cy="14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119380</xdr:rowOff>
    </xdr:from>
    <xdr:to>
      <xdr:col>12</xdr:col>
      <xdr:colOff>511175</xdr:colOff>
      <xdr:row>38</xdr:row>
      <xdr:rowOff>62103</xdr:rowOff>
    </xdr:to>
    <xdr:cxnSp macro="">
      <xdr:nvCxnSpPr>
        <xdr:cNvPr id="298" name="直線コネクタ 297"/>
        <xdr:cNvCxnSpPr/>
      </xdr:nvCxnSpPr>
      <xdr:spPr>
        <a:xfrm>
          <a:off x="7861300" y="6463030"/>
          <a:ext cx="889000" cy="1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121285</xdr:rowOff>
    </xdr:from>
    <xdr:to>
      <xdr:col>11</xdr:col>
      <xdr:colOff>307975</xdr:colOff>
      <xdr:row>37</xdr:row>
      <xdr:rowOff>119380</xdr:rowOff>
    </xdr:to>
    <xdr:cxnSp macro="">
      <xdr:nvCxnSpPr>
        <xdr:cNvPr id="301" name="直線コネクタ 300"/>
        <xdr:cNvCxnSpPr/>
      </xdr:nvCxnSpPr>
      <xdr:spPr>
        <a:xfrm>
          <a:off x="6972300" y="5436235"/>
          <a:ext cx="889000" cy="1026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49166</xdr:rowOff>
    </xdr:from>
    <xdr:ext cx="469744" cy="259045"/>
    <xdr:sp macro="" textlink="">
      <xdr:nvSpPr>
        <xdr:cNvPr id="305" name="テキスト ボックス 304"/>
        <xdr:cNvSpPr txBox="1"/>
      </xdr:nvSpPr>
      <xdr:spPr>
        <a:xfrm>
          <a:off x="6737427" y="62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152781</xdr:rowOff>
    </xdr:from>
    <xdr:to>
      <xdr:col>14</xdr:col>
      <xdr:colOff>79375</xdr:colOff>
      <xdr:row>39</xdr:row>
      <xdr:rowOff>82931</xdr:rowOff>
    </xdr:to>
    <xdr:sp macro="" textlink="">
      <xdr:nvSpPr>
        <xdr:cNvPr id="313" name="円/楕円 312"/>
        <xdr:cNvSpPr/>
      </xdr:nvSpPr>
      <xdr:spPr>
        <a:xfrm>
          <a:off x="9588500" y="666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74058</xdr:rowOff>
    </xdr:from>
    <xdr:ext cx="313932" cy="259045"/>
    <xdr:sp macro="" textlink="">
      <xdr:nvSpPr>
        <xdr:cNvPr id="314" name="テキスト ボックス 313"/>
        <xdr:cNvSpPr txBox="1"/>
      </xdr:nvSpPr>
      <xdr:spPr>
        <a:xfrm>
          <a:off x="9482333" y="6760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11303</xdr:rowOff>
    </xdr:from>
    <xdr:to>
      <xdr:col>12</xdr:col>
      <xdr:colOff>561975</xdr:colOff>
      <xdr:row>38</xdr:row>
      <xdr:rowOff>112903</xdr:rowOff>
    </xdr:to>
    <xdr:sp macro="" textlink="">
      <xdr:nvSpPr>
        <xdr:cNvPr id="315" name="円/楕円 314"/>
        <xdr:cNvSpPr/>
      </xdr:nvSpPr>
      <xdr:spPr>
        <a:xfrm>
          <a:off x="8699500" y="65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104030</xdr:rowOff>
    </xdr:from>
    <xdr:ext cx="469744" cy="259045"/>
    <xdr:sp macro="" textlink="">
      <xdr:nvSpPr>
        <xdr:cNvPr id="316" name="テキスト ボックス 315"/>
        <xdr:cNvSpPr txBox="1"/>
      </xdr:nvSpPr>
      <xdr:spPr>
        <a:xfrm>
          <a:off x="8515427" y="661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68580</xdr:rowOff>
    </xdr:from>
    <xdr:to>
      <xdr:col>11</xdr:col>
      <xdr:colOff>358775</xdr:colOff>
      <xdr:row>37</xdr:row>
      <xdr:rowOff>170180</xdr:rowOff>
    </xdr:to>
    <xdr:sp macro="" textlink="">
      <xdr:nvSpPr>
        <xdr:cNvPr id="317" name="円/楕円 316"/>
        <xdr:cNvSpPr/>
      </xdr:nvSpPr>
      <xdr:spPr>
        <a:xfrm>
          <a:off x="7810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161307</xdr:rowOff>
    </xdr:from>
    <xdr:ext cx="469744" cy="259045"/>
    <xdr:sp macro="" textlink="">
      <xdr:nvSpPr>
        <xdr:cNvPr id="318" name="テキスト ボックス 317"/>
        <xdr:cNvSpPr txBox="1"/>
      </xdr:nvSpPr>
      <xdr:spPr>
        <a:xfrm>
          <a:off x="7626427" y="650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2,110</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70485</xdr:rowOff>
    </xdr:from>
    <xdr:to>
      <xdr:col>10</xdr:col>
      <xdr:colOff>155575</xdr:colOff>
      <xdr:row>32</xdr:row>
      <xdr:rowOff>635</xdr:rowOff>
    </xdr:to>
    <xdr:sp macro="" textlink="">
      <xdr:nvSpPr>
        <xdr:cNvPr id="319" name="円/楕円 318"/>
        <xdr:cNvSpPr/>
      </xdr:nvSpPr>
      <xdr:spPr>
        <a:xfrm>
          <a:off x="6921500" y="538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17162</xdr:rowOff>
    </xdr:from>
    <xdr:ext cx="534377" cy="259045"/>
    <xdr:sp macro="" textlink="">
      <xdr:nvSpPr>
        <xdr:cNvPr id="320" name="テキスト ボックス 319"/>
        <xdr:cNvSpPr txBox="1"/>
      </xdr:nvSpPr>
      <xdr:spPr>
        <a:xfrm>
          <a:off x="6705111" y="516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10,907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45672</xdr:rowOff>
    </xdr:from>
    <xdr:to>
      <xdr:col>15</xdr:col>
      <xdr:colOff>180975</xdr:colOff>
      <xdr:row>57</xdr:row>
      <xdr:rowOff>141282</xdr:rowOff>
    </xdr:to>
    <xdr:cxnSp macro="">
      <xdr:nvCxnSpPr>
        <xdr:cNvPr id="347" name="直線コネクタ 346"/>
        <xdr:cNvCxnSpPr/>
      </xdr:nvCxnSpPr>
      <xdr:spPr>
        <a:xfrm>
          <a:off x="9639300" y="9646872"/>
          <a:ext cx="838200" cy="26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45672</xdr:rowOff>
    </xdr:from>
    <xdr:to>
      <xdr:col>14</xdr:col>
      <xdr:colOff>28575</xdr:colOff>
      <xdr:row>57</xdr:row>
      <xdr:rowOff>139938</xdr:rowOff>
    </xdr:to>
    <xdr:cxnSp macro="">
      <xdr:nvCxnSpPr>
        <xdr:cNvPr id="350" name="直線コネクタ 349"/>
        <xdr:cNvCxnSpPr/>
      </xdr:nvCxnSpPr>
      <xdr:spPr>
        <a:xfrm flipV="1">
          <a:off x="8750300" y="9646872"/>
          <a:ext cx="889000" cy="26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86492</xdr:rowOff>
    </xdr:from>
    <xdr:ext cx="534377" cy="259045"/>
    <xdr:sp macro="" textlink="">
      <xdr:nvSpPr>
        <xdr:cNvPr id="352" name="テキスト ボックス 351"/>
        <xdr:cNvSpPr txBox="1"/>
      </xdr:nvSpPr>
      <xdr:spPr>
        <a:xfrm>
          <a:off x="9372111" y="985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139938</xdr:rowOff>
    </xdr:from>
    <xdr:to>
      <xdr:col>12</xdr:col>
      <xdr:colOff>511175</xdr:colOff>
      <xdr:row>57</xdr:row>
      <xdr:rowOff>156150</xdr:rowOff>
    </xdr:to>
    <xdr:cxnSp macro="">
      <xdr:nvCxnSpPr>
        <xdr:cNvPr id="353" name="直線コネクタ 352"/>
        <xdr:cNvCxnSpPr/>
      </xdr:nvCxnSpPr>
      <xdr:spPr>
        <a:xfrm flipV="1">
          <a:off x="7861300" y="9912588"/>
          <a:ext cx="889000" cy="1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113703</xdr:rowOff>
    </xdr:from>
    <xdr:ext cx="534377" cy="259045"/>
    <xdr:sp macro="" textlink="">
      <xdr:nvSpPr>
        <xdr:cNvPr id="355" name="テキスト ボックス 354"/>
        <xdr:cNvSpPr txBox="1"/>
      </xdr:nvSpPr>
      <xdr:spPr>
        <a:xfrm>
          <a:off x="8483111" y="954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122747</xdr:rowOff>
    </xdr:from>
    <xdr:to>
      <xdr:col>11</xdr:col>
      <xdr:colOff>307975</xdr:colOff>
      <xdr:row>57</xdr:row>
      <xdr:rowOff>156150</xdr:rowOff>
    </xdr:to>
    <xdr:cxnSp macro="">
      <xdr:nvCxnSpPr>
        <xdr:cNvPr id="356" name="直線コネクタ 355"/>
        <xdr:cNvCxnSpPr/>
      </xdr:nvCxnSpPr>
      <xdr:spPr>
        <a:xfrm>
          <a:off x="6972300" y="9895397"/>
          <a:ext cx="889000" cy="3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139288</xdr:rowOff>
    </xdr:from>
    <xdr:ext cx="534377" cy="259045"/>
    <xdr:sp macro="" textlink="">
      <xdr:nvSpPr>
        <xdr:cNvPr id="358" name="テキスト ボックス 357"/>
        <xdr:cNvSpPr txBox="1"/>
      </xdr:nvSpPr>
      <xdr:spPr>
        <a:xfrm>
          <a:off x="7594111" y="956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156351</xdr:rowOff>
    </xdr:from>
    <xdr:ext cx="534377" cy="259045"/>
    <xdr:sp macro="" textlink="">
      <xdr:nvSpPr>
        <xdr:cNvPr id="360" name="テキスト ボックス 359"/>
        <xdr:cNvSpPr txBox="1"/>
      </xdr:nvSpPr>
      <xdr:spPr>
        <a:xfrm>
          <a:off x="6705111" y="958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90482</xdr:rowOff>
    </xdr:from>
    <xdr:to>
      <xdr:col>15</xdr:col>
      <xdr:colOff>231775</xdr:colOff>
      <xdr:row>58</xdr:row>
      <xdr:rowOff>20632</xdr:rowOff>
    </xdr:to>
    <xdr:sp macro="" textlink="">
      <xdr:nvSpPr>
        <xdr:cNvPr id="366" name="円/楕円 365"/>
        <xdr:cNvSpPr/>
      </xdr:nvSpPr>
      <xdr:spPr>
        <a:xfrm>
          <a:off x="10426700" y="98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5409</xdr:rowOff>
    </xdr:from>
    <xdr:ext cx="534377" cy="259045"/>
    <xdr:sp macro="" textlink="">
      <xdr:nvSpPr>
        <xdr:cNvPr id="367" name="農林水産業費該当値テキスト"/>
        <xdr:cNvSpPr txBox="1"/>
      </xdr:nvSpPr>
      <xdr:spPr>
        <a:xfrm>
          <a:off x="10528300" y="97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18,577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166322</xdr:rowOff>
    </xdr:from>
    <xdr:to>
      <xdr:col>14</xdr:col>
      <xdr:colOff>79375</xdr:colOff>
      <xdr:row>56</xdr:row>
      <xdr:rowOff>96472</xdr:rowOff>
    </xdr:to>
    <xdr:sp macro="" textlink="">
      <xdr:nvSpPr>
        <xdr:cNvPr id="368" name="円/楕円 367"/>
        <xdr:cNvSpPr/>
      </xdr:nvSpPr>
      <xdr:spPr>
        <a:xfrm>
          <a:off x="9588500" y="95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112999</xdr:rowOff>
    </xdr:from>
    <xdr:ext cx="534377" cy="259045"/>
    <xdr:sp macro="" textlink="">
      <xdr:nvSpPr>
        <xdr:cNvPr id="369" name="テキスト ボックス 368"/>
        <xdr:cNvSpPr txBox="1"/>
      </xdr:nvSpPr>
      <xdr:spPr>
        <a:xfrm>
          <a:off x="9372111" y="937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47,783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89138</xdr:rowOff>
    </xdr:from>
    <xdr:to>
      <xdr:col>12</xdr:col>
      <xdr:colOff>561975</xdr:colOff>
      <xdr:row>58</xdr:row>
      <xdr:rowOff>19288</xdr:rowOff>
    </xdr:to>
    <xdr:sp macro="" textlink="">
      <xdr:nvSpPr>
        <xdr:cNvPr id="370" name="円/楕円 369"/>
        <xdr:cNvSpPr/>
      </xdr:nvSpPr>
      <xdr:spPr>
        <a:xfrm>
          <a:off x="8699500" y="986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10415</xdr:rowOff>
    </xdr:from>
    <xdr:ext cx="534377" cy="259045"/>
    <xdr:sp macro="" textlink="">
      <xdr:nvSpPr>
        <xdr:cNvPr id="371" name="テキスト ボックス 370"/>
        <xdr:cNvSpPr txBox="1"/>
      </xdr:nvSpPr>
      <xdr:spPr>
        <a:xfrm>
          <a:off x="8483111" y="995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105350</xdr:rowOff>
    </xdr:from>
    <xdr:to>
      <xdr:col>11</xdr:col>
      <xdr:colOff>358775</xdr:colOff>
      <xdr:row>58</xdr:row>
      <xdr:rowOff>35500</xdr:rowOff>
    </xdr:to>
    <xdr:sp macro="" textlink="">
      <xdr:nvSpPr>
        <xdr:cNvPr id="372" name="円/楕円 371"/>
        <xdr:cNvSpPr/>
      </xdr:nvSpPr>
      <xdr:spPr>
        <a:xfrm>
          <a:off x="7810500" y="98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26627</xdr:rowOff>
    </xdr:from>
    <xdr:ext cx="534377" cy="259045"/>
    <xdr:sp macro="" textlink="">
      <xdr:nvSpPr>
        <xdr:cNvPr id="373" name="テキスト ボックス 372"/>
        <xdr:cNvSpPr txBox="1"/>
      </xdr:nvSpPr>
      <xdr:spPr>
        <a:xfrm>
          <a:off x="7594111" y="997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71947</xdr:rowOff>
    </xdr:from>
    <xdr:to>
      <xdr:col>10</xdr:col>
      <xdr:colOff>155575</xdr:colOff>
      <xdr:row>58</xdr:row>
      <xdr:rowOff>2097</xdr:rowOff>
    </xdr:to>
    <xdr:sp macro="" textlink="">
      <xdr:nvSpPr>
        <xdr:cNvPr id="374" name="円/楕円 373"/>
        <xdr:cNvSpPr/>
      </xdr:nvSpPr>
      <xdr:spPr>
        <a:xfrm>
          <a:off x="6921500" y="98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164674</xdr:rowOff>
    </xdr:from>
    <xdr:ext cx="534377" cy="259045"/>
    <xdr:sp macro="" textlink="">
      <xdr:nvSpPr>
        <xdr:cNvPr id="375" name="テキスト ボックス 374"/>
        <xdr:cNvSpPr txBox="1"/>
      </xdr:nvSpPr>
      <xdr:spPr>
        <a:xfrm>
          <a:off x="6705111" y="993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7,845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159734</xdr:rowOff>
    </xdr:from>
    <xdr:to>
      <xdr:col>15</xdr:col>
      <xdr:colOff>180975</xdr:colOff>
      <xdr:row>77</xdr:row>
      <xdr:rowOff>59722</xdr:rowOff>
    </xdr:to>
    <xdr:cxnSp macro="">
      <xdr:nvCxnSpPr>
        <xdr:cNvPr id="406" name="直線コネクタ 405"/>
        <xdr:cNvCxnSpPr/>
      </xdr:nvCxnSpPr>
      <xdr:spPr>
        <a:xfrm flipV="1">
          <a:off x="9639300" y="13189934"/>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68846</xdr:rowOff>
    </xdr:from>
    <xdr:ext cx="534377" cy="259045"/>
    <xdr:sp macro="" textlink="">
      <xdr:nvSpPr>
        <xdr:cNvPr id="407" name="商工費平均値テキスト"/>
        <xdr:cNvSpPr txBox="1"/>
      </xdr:nvSpPr>
      <xdr:spPr>
        <a:xfrm>
          <a:off x="10528300" y="1327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16991</xdr:rowOff>
    </xdr:from>
    <xdr:to>
      <xdr:col>14</xdr:col>
      <xdr:colOff>28575</xdr:colOff>
      <xdr:row>77</xdr:row>
      <xdr:rowOff>59722</xdr:rowOff>
    </xdr:to>
    <xdr:cxnSp macro="">
      <xdr:nvCxnSpPr>
        <xdr:cNvPr id="409" name="直線コネクタ 408"/>
        <xdr:cNvCxnSpPr/>
      </xdr:nvCxnSpPr>
      <xdr:spPr>
        <a:xfrm>
          <a:off x="8750300" y="13218641"/>
          <a:ext cx="889000" cy="4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57024</xdr:rowOff>
    </xdr:from>
    <xdr:ext cx="534377" cy="259045"/>
    <xdr:sp macro="" textlink="">
      <xdr:nvSpPr>
        <xdr:cNvPr id="411" name="テキスト ボックス 410"/>
        <xdr:cNvSpPr txBox="1"/>
      </xdr:nvSpPr>
      <xdr:spPr>
        <a:xfrm>
          <a:off x="9372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15015</xdr:rowOff>
    </xdr:from>
    <xdr:to>
      <xdr:col>12</xdr:col>
      <xdr:colOff>511175</xdr:colOff>
      <xdr:row>77</xdr:row>
      <xdr:rowOff>16991</xdr:rowOff>
    </xdr:to>
    <xdr:cxnSp macro="">
      <xdr:nvCxnSpPr>
        <xdr:cNvPr id="412" name="直線コネクタ 411"/>
        <xdr:cNvCxnSpPr/>
      </xdr:nvCxnSpPr>
      <xdr:spPr>
        <a:xfrm>
          <a:off x="7861300" y="13216665"/>
          <a:ext cx="889000" cy="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76063</xdr:rowOff>
    </xdr:from>
    <xdr:ext cx="534377" cy="259045"/>
    <xdr:sp macro="" textlink="">
      <xdr:nvSpPr>
        <xdr:cNvPr id="414" name="テキスト ボックス 413"/>
        <xdr:cNvSpPr txBox="1"/>
      </xdr:nvSpPr>
      <xdr:spPr>
        <a:xfrm>
          <a:off x="8483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15015</xdr:rowOff>
    </xdr:from>
    <xdr:to>
      <xdr:col>11</xdr:col>
      <xdr:colOff>307975</xdr:colOff>
      <xdr:row>77</xdr:row>
      <xdr:rowOff>53600</xdr:rowOff>
    </xdr:to>
    <xdr:cxnSp macro="">
      <xdr:nvCxnSpPr>
        <xdr:cNvPr id="415" name="直線コネクタ 414"/>
        <xdr:cNvCxnSpPr/>
      </xdr:nvCxnSpPr>
      <xdr:spPr>
        <a:xfrm flipV="1">
          <a:off x="6972300" y="13216665"/>
          <a:ext cx="889000" cy="3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94204</xdr:rowOff>
    </xdr:from>
    <xdr:ext cx="534377" cy="259045"/>
    <xdr:sp macro="" textlink="">
      <xdr:nvSpPr>
        <xdr:cNvPr id="417" name="テキスト ボックス 416"/>
        <xdr:cNvSpPr txBox="1"/>
      </xdr:nvSpPr>
      <xdr:spPr>
        <a:xfrm>
          <a:off x="7594111" y="1346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95852</xdr:rowOff>
    </xdr:from>
    <xdr:ext cx="534377" cy="259045"/>
    <xdr:sp macro="" textlink="">
      <xdr:nvSpPr>
        <xdr:cNvPr id="419" name="テキスト ボックス 418"/>
        <xdr:cNvSpPr txBox="1"/>
      </xdr:nvSpPr>
      <xdr:spPr>
        <a:xfrm>
          <a:off x="6705111" y="13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108934</xdr:rowOff>
    </xdr:from>
    <xdr:to>
      <xdr:col>15</xdr:col>
      <xdr:colOff>231775</xdr:colOff>
      <xdr:row>77</xdr:row>
      <xdr:rowOff>39084</xdr:rowOff>
    </xdr:to>
    <xdr:sp macro="" textlink="">
      <xdr:nvSpPr>
        <xdr:cNvPr id="425" name="円/楕円 424"/>
        <xdr:cNvSpPr/>
      </xdr:nvSpPr>
      <xdr:spPr>
        <a:xfrm>
          <a:off x="10426700" y="13139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131811</xdr:rowOff>
    </xdr:from>
    <xdr:ext cx="534377" cy="259045"/>
    <xdr:sp macro="" textlink="">
      <xdr:nvSpPr>
        <xdr:cNvPr id="426" name="商工費該当値テキスト"/>
        <xdr:cNvSpPr txBox="1"/>
      </xdr:nvSpPr>
      <xdr:spPr>
        <a:xfrm>
          <a:off x="10528300" y="129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27,773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8922</xdr:rowOff>
    </xdr:from>
    <xdr:to>
      <xdr:col>14</xdr:col>
      <xdr:colOff>79375</xdr:colOff>
      <xdr:row>77</xdr:row>
      <xdr:rowOff>110522</xdr:rowOff>
    </xdr:to>
    <xdr:sp macro="" textlink="">
      <xdr:nvSpPr>
        <xdr:cNvPr id="427" name="円/楕円 426"/>
        <xdr:cNvSpPr/>
      </xdr:nvSpPr>
      <xdr:spPr>
        <a:xfrm>
          <a:off x="9588500" y="132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127049</xdr:rowOff>
    </xdr:from>
    <xdr:ext cx="534377" cy="259045"/>
    <xdr:sp macro="" textlink="">
      <xdr:nvSpPr>
        <xdr:cNvPr id="428" name="テキスト ボックス 427"/>
        <xdr:cNvSpPr txBox="1"/>
      </xdr:nvSpPr>
      <xdr:spPr>
        <a:xfrm>
          <a:off x="9372111" y="1298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23,398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137641</xdr:rowOff>
    </xdr:from>
    <xdr:to>
      <xdr:col>12</xdr:col>
      <xdr:colOff>561975</xdr:colOff>
      <xdr:row>77</xdr:row>
      <xdr:rowOff>67791</xdr:rowOff>
    </xdr:to>
    <xdr:sp macro="" textlink="">
      <xdr:nvSpPr>
        <xdr:cNvPr id="429" name="円/楕円 428"/>
        <xdr:cNvSpPr/>
      </xdr:nvSpPr>
      <xdr:spPr>
        <a:xfrm>
          <a:off x="8699500" y="1316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84317</xdr:rowOff>
    </xdr:from>
    <xdr:ext cx="534377" cy="259045"/>
    <xdr:sp macro="" textlink="">
      <xdr:nvSpPr>
        <xdr:cNvPr id="430" name="テキスト ボックス 429"/>
        <xdr:cNvSpPr txBox="1"/>
      </xdr:nvSpPr>
      <xdr:spPr>
        <a:xfrm>
          <a:off x="8483111" y="1294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26,015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135665</xdr:rowOff>
    </xdr:from>
    <xdr:to>
      <xdr:col>11</xdr:col>
      <xdr:colOff>358775</xdr:colOff>
      <xdr:row>77</xdr:row>
      <xdr:rowOff>65815</xdr:rowOff>
    </xdr:to>
    <xdr:sp macro="" textlink="">
      <xdr:nvSpPr>
        <xdr:cNvPr id="431" name="円/楕円 430"/>
        <xdr:cNvSpPr/>
      </xdr:nvSpPr>
      <xdr:spPr>
        <a:xfrm>
          <a:off x="7810500" y="131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82342</xdr:rowOff>
    </xdr:from>
    <xdr:ext cx="534377" cy="259045"/>
    <xdr:sp macro="" textlink="">
      <xdr:nvSpPr>
        <xdr:cNvPr id="432" name="テキスト ボックス 431"/>
        <xdr:cNvSpPr txBox="1"/>
      </xdr:nvSpPr>
      <xdr:spPr>
        <a:xfrm>
          <a:off x="7594111" y="129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2800</xdr:rowOff>
    </xdr:from>
    <xdr:to>
      <xdr:col>10</xdr:col>
      <xdr:colOff>155575</xdr:colOff>
      <xdr:row>77</xdr:row>
      <xdr:rowOff>104400</xdr:rowOff>
    </xdr:to>
    <xdr:sp macro="" textlink="">
      <xdr:nvSpPr>
        <xdr:cNvPr id="433" name="円/楕円 432"/>
        <xdr:cNvSpPr/>
      </xdr:nvSpPr>
      <xdr:spPr>
        <a:xfrm>
          <a:off x="6921500" y="132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120927</xdr:rowOff>
    </xdr:from>
    <xdr:ext cx="534377" cy="259045"/>
    <xdr:sp macro="" textlink="">
      <xdr:nvSpPr>
        <xdr:cNvPr id="434" name="テキスト ボックス 433"/>
        <xdr:cNvSpPr txBox="1"/>
      </xdr:nvSpPr>
      <xdr:spPr>
        <a:xfrm>
          <a:off x="6705111" y="129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23,773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40,718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109798</xdr:rowOff>
    </xdr:from>
    <xdr:to>
      <xdr:col>15</xdr:col>
      <xdr:colOff>180975</xdr:colOff>
      <xdr:row>98</xdr:row>
      <xdr:rowOff>116427</xdr:rowOff>
    </xdr:to>
    <xdr:cxnSp macro="">
      <xdr:nvCxnSpPr>
        <xdr:cNvPr id="461" name="直線コネクタ 460"/>
        <xdr:cNvCxnSpPr/>
      </xdr:nvCxnSpPr>
      <xdr:spPr>
        <a:xfrm>
          <a:off x="9639300" y="16911898"/>
          <a:ext cx="8382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101695</xdr:rowOff>
    </xdr:from>
    <xdr:to>
      <xdr:col>14</xdr:col>
      <xdr:colOff>28575</xdr:colOff>
      <xdr:row>98</xdr:row>
      <xdr:rowOff>109798</xdr:rowOff>
    </xdr:to>
    <xdr:cxnSp macro="">
      <xdr:nvCxnSpPr>
        <xdr:cNvPr id="464" name="直線コネクタ 463"/>
        <xdr:cNvCxnSpPr/>
      </xdr:nvCxnSpPr>
      <xdr:spPr>
        <a:xfrm>
          <a:off x="8750300" y="16903795"/>
          <a:ext cx="889000" cy="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101695</xdr:rowOff>
    </xdr:from>
    <xdr:to>
      <xdr:col>12</xdr:col>
      <xdr:colOff>511175</xdr:colOff>
      <xdr:row>98</xdr:row>
      <xdr:rowOff>109314</xdr:rowOff>
    </xdr:to>
    <xdr:cxnSp macro="">
      <xdr:nvCxnSpPr>
        <xdr:cNvPr id="467" name="直線コネクタ 466"/>
        <xdr:cNvCxnSpPr/>
      </xdr:nvCxnSpPr>
      <xdr:spPr>
        <a:xfrm flipV="1">
          <a:off x="7861300" y="1690379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94417</xdr:rowOff>
    </xdr:from>
    <xdr:to>
      <xdr:col>11</xdr:col>
      <xdr:colOff>307975</xdr:colOff>
      <xdr:row>98</xdr:row>
      <xdr:rowOff>109314</xdr:rowOff>
    </xdr:to>
    <xdr:cxnSp macro="">
      <xdr:nvCxnSpPr>
        <xdr:cNvPr id="470" name="直線コネクタ 469"/>
        <xdr:cNvCxnSpPr/>
      </xdr:nvCxnSpPr>
      <xdr:spPr>
        <a:xfrm>
          <a:off x="6972300" y="16896517"/>
          <a:ext cx="889000" cy="1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65627</xdr:rowOff>
    </xdr:from>
    <xdr:to>
      <xdr:col>15</xdr:col>
      <xdr:colOff>231775</xdr:colOff>
      <xdr:row>98</xdr:row>
      <xdr:rowOff>167227</xdr:rowOff>
    </xdr:to>
    <xdr:sp macro="" textlink="">
      <xdr:nvSpPr>
        <xdr:cNvPr id="480" name="円/楕円 479"/>
        <xdr:cNvSpPr/>
      </xdr:nvSpPr>
      <xdr:spPr>
        <a:xfrm>
          <a:off x="10426700" y="1686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19824</xdr:rowOff>
    </xdr:from>
    <xdr:ext cx="534377" cy="259045"/>
    <xdr:sp macro="" textlink="">
      <xdr:nvSpPr>
        <xdr:cNvPr id="481" name="土木費該当値テキスト"/>
        <xdr:cNvSpPr txBox="1"/>
      </xdr:nvSpPr>
      <xdr:spPr>
        <a:xfrm>
          <a:off x="10528300" y="1682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25,451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58998</xdr:rowOff>
    </xdr:from>
    <xdr:to>
      <xdr:col>14</xdr:col>
      <xdr:colOff>79375</xdr:colOff>
      <xdr:row>98</xdr:row>
      <xdr:rowOff>160598</xdr:rowOff>
    </xdr:to>
    <xdr:sp macro="" textlink="">
      <xdr:nvSpPr>
        <xdr:cNvPr id="482" name="円/楕円 481"/>
        <xdr:cNvSpPr/>
      </xdr:nvSpPr>
      <xdr:spPr>
        <a:xfrm>
          <a:off x="9588500" y="1686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151725</xdr:rowOff>
    </xdr:from>
    <xdr:ext cx="534377" cy="259045"/>
    <xdr:sp macro="" textlink="">
      <xdr:nvSpPr>
        <xdr:cNvPr id="483" name="テキスト ボックス 482"/>
        <xdr:cNvSpPr txBox="1"/>
      </xdr:nvSpPr>
      <xdr:spPr>
        <a:xfrm>
          <a:off x="9372111" y="1695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32,701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50895</xdr:rowOff>
    </xdr:from>
    <xdr:to>
      <xdr:col>12</xdr:col>
      <xdr:colOff>561975</xdr:colOff>
      <xdr:row>98</xdr:row>
      <xdr:rowOff>152495</xdr:rowOff>
    </xdr:to>
    <xdr:sp macro="" textlink="">
      <xdr:nvSpPr>
        <xdr:cNvPr id="484" name="円/楕円 483"/>
        <xdr:cNvSpPr/>
      </xdr:nvSpPr>
      <xdr:spPr>
        <a:xfrm>
          <a:off x="8699500" y="168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143622</xdr:rowOff>
    </xdr:from>
    <xdr:ext cx="534377" cy="259045"/>
    <xdr:sp macro="" textlink="">
      <xdr:nvSpPr>
        <xdr:cNvPr id="485" name="テキスト ボックス 484"/>
        <xdr:cNvSpPr txBox="1"/>
      </xdr:nvSpPr>
      <xdr:spPr>
        <a:xfrm>
          <a:off x="8483111" y="169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58514</xdr:rowOff>
    </xdr:from>
    <xdr:to>
      <xdr:col>11</xdr:col>
      <xdr:colOff>358775</xdr:colOff>
      <xdr:row>98</xdr:row>
      <xdr:rowOff>160114</xdr:rowOff>
    </xdr:to>
    <xdr:sp macro="" textlink="">
      <xdr:nvSpPr>
        <xdr:cNvPr id="486" name="円/楕円 485"/>
        <xdr:cNvSpPr/>
      </xdr:nvSpPr>
      <xdr:spPr>
        <a:xfrm>
          <a:off x="7810500" y="1686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151241</xdr:rowOff>
    </xdr:from>
    <xdr:ext cx="534377" cy="259045"/>
    <xdr:sp macro="" textlink="">
      <xdr:nvSpPr>
        <xdr:cNvPr id="487" name="テキスト ボックス 486"/>
        <xdr:cNvSpPr txBox="1"/>
      </xdr:nvSpPr>
      <xdr:spPr>
        <a:xfrm>
          <a:off x="7594111" y="1695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33,230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43617</xdr:rowOff>
    </xdr:from>
    <xdr:to>
      <xdr:col>10</xdr:col>
      <xdr:colOff>155575</xdr:colOff>
      <xdr:row>98</xdr:row>
      <xdr:rowOff>145217</xdr:rowOff>
    </xdr:to>
    <xdr:sp macro="" textlink="">
      <xdr:nvSpPr>
        <xdr:cNvPr id="488" name="円/楕円 487"/>
        <xdr:cNvSpPr/>
      </xdr:nvSpPr>
      <xdr:spPr>
        <a:xfrm>
          <a:off x="6921500" y="168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136344</xdr:rowOff>
    </xdr:from>
    <xdr:ext cx="534377" cy="259045"/>
    <xdr:sp macro="" textlink="">
      <xdr:nvSpPr>
        <xdr:cNvPr id="489" name="テキスト ボックス 488"/>
        <xdr:cNvSpPr txBox="1"/>
      </xdr:nvSpPr>
      <xdr:spPr>
        <a:xfrm>
          <a:off x="6705111" y="1693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49,522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54383</xdr:rowOff>
    </xdr:from>
    <xdr:to>
      <xdr:col>23</xdr:col>
      <xdr:colOff>517525</xdr:colOff>
      <xdr:row>37</xdr:row>
      <xdr:rowOff>19750</xdr:rowOff>
    </xdr:to>
    <xdr:cxnSp macro="">
      <xdr:nvCxnSpPr>
        <xdr:cNvPr id="520" name="直線コネクタ 519"/>
        <xdr:cNvCxnSpPr/>
      </xdr:nvCxnSpPr>
      <xdr:spPr>
        <a:xfrm flipV="1">
          <a:off x="15481300" y="6226583"/>
          <a:ext cx="838200" cy="13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139793</xdr:rowOff>
    </xdr:from>
    <xdr:ext cx="534377" cy="259045"/>
    <xdr:sp macro="" textlink="">
      <xdr:nvSpPr>
        <xdr:cNvPr id="521" name="消防費平均値テキスト"/>
        <xdr:cNvSpPr txBox="1"/>
      </xdr:nvSpPr>
      <xdr:spPr>
        <a:xfrm>
          <a:off x="16370300" y="631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162299</xdr:rowOff>
    </xdr:from>
    <xdr:to>
      <xdr:col>22</xdr:col>
      <xdr:colOff>365125</xdr:colOff>
      <xdr:row>37</xdr:row>
      <xdr:rowOff>19750</xdr:rowOff>
    </xdr:to>
    <xdr:cxnSp macro="">
      <xdr:nvCxnSpPr>
        <xdr:cNvPr id="523" name="直線コネクタ 522"/>
        <xdr:cNvCxnSpPr/>
      </xdr:nvCxnSpPr>
      <xdr:spPr>
        <a:xfrm>
          <a:off x="14592300" y="6334499"/>
          <a:ext cx="889000" cy="2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76716</xdr:rowOff>
    </xdr:from>
    <xdr:ext cx="534377" cy="259045"/>
    <xdr:sp macro="" textlink="">
      <xdr:nvSpPr>
        <xdr:cNvPr id="525" name="テキスト ボックス 524"/>
        <xdr:cNvSpPr txBox="1"/>
      </xdr:nvSpPr>
      <xdr:spPr>
        <a:xfrm>
          <a:off x="15214111" y="64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162299</xdr:rowOff>
    </xdr:from>
    <xdr:to>
      <xdr:col>21</xdr:col>
      <xdr:colOff>161925</xdr:colOff>
      <xdr:row>36</xdr:row>
      <xdr:rowOff>170986</xdr:rowOff>
    </xdr:to>
    <xdr:cxnSp macro="">
      <xdr:nvCxnSpPr>
        <xdr:cNvPr id="526" name="直線コネクタ 525"/>
        <xdr:cNvCxnSpPr/>
      </xdr:nvCxnSpPr>
      <xdr:spPr>
        <a:xfrm flipV="1">
          <a:off x="13703300" y="633449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170986</xdr:rowOff>
    </xdr:from>
    <xdr:to>
      <xdr:col>19</xdr:col>
      <xdr:colOff>644525</xdr:colOff>
      <xdr:row>37</xdr:row>
      <xdr:rowOff>28029</xdr:rowOff>
    </xdr:to>
    <xdr:cxnSp macro="">
      <xdr:nvCxnSpPr>
        <xdr:cNvPr id="529" name="直線コネクタ 528"/>
        <xdr:cNvCxnSpPr/>
      </xdr:nvCxnSpPr>
      <xdr:spPr>
        <a:xfrm flipV="1">
          <a:off x="12814300" y="6343186"/>
          <a:ext cx="889000" cy="28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126061</xdr:rowOff>
    </xdr:from>
    <xdr:ext cx="534377" cy="259045"/>
    <xdr:sp macro="" textlink="">
      <xdr:nvSpPr>
        <xdr:cNvPr id="531" name="テキスト ボックス 530"/>
        <xdr:cNvSpPr txBox="1"/>
      </xdr:nvSpPr>
      <xdr:spPr>
        <a:xfrm>
          <a:off x="13436111" y="646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147713</xdr:rowOff>
    </xdr:from>
    <xdr:ext cx="534377" cy="259045"/>
    <xdr:sp macro="" textlink="">
      <xdr:nvSpPr>
        <xdr:cNvPr id="533" name="テキスト ボックス 532"/>
        <xdr:cNvSpPr txBox="1"/>
      </xdr:nvSpPr>
      <xdr:spPr>
        <a:xfrm>
          <a:off x="12547111" y="649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3583</xdr:rowOff>
    </xdr:from>
    <xdr:to>
      <xdr:col>23</xdr:col>
      <xdr:colOff>568325</xdr:colOff>
      <xdr:row>36</xdr:row>
      <xdr:rowOff>105183</xdr:rowOff>
    </xdr:to>
    <xdr:sp macro="" textlink="">
      <xdr:nvSpPr>
        <xdr:cNvPr id="539" name="円/楕円 538"/>
        <xdr:cNvSpPr/>
      </xdr:nvSpPr>
      <xdr:spPr>
        <a:xfrm>
          <a:off x="16268700" y="617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26460</xdr:rowOff>
    </xdr:from>
    <xdr:ext cx="534377" cy="259045"/>
    <xdr:sp macro="" textlink="">
      <xdr:nvSpPr>
        <xdr:cNvPr id="540" name="消防費該当値テキスト"/>
        <xdr:cNvSpPr txBox="1"/>
      </xdr:nvSpPr>
      <xdr:spPr>
        <a:xfrm>
          <a:off x="16370300" y="6027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140400</xdr:rowOff>
    </xdr:from>
    <xdr:to>
      <xdr:col>22</xdr:col>
      <xdr:colOff>415925</xdr:colOff>
      <xdr:row>37</xdr:row>
      <xdr:rowOff>70550</xdr:rowOff>
    </xdr:to>
    <xdr:sp macro="" textlink="">
      <xdr:nvSpPr>
        <xdr:cNvPr id="541" name="円/楕円 540"/>
        <xdr:cNvSpPr/>
      </xdr:nvSpPr>
      <xdr:spPr>
        <a:xfrm>
          <a:off x="15430500" y="631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87077</xdr:rowOff>
    </xdr:from>
    <xdr:ext cx="534377" cy="259045"/>
    <xdr:sp macro="" textlink="">
      <xdr:nvSpPr>
        <xdr:cNvPr id="542" name="テキスト ボックス 541"/>
        <xdr:cNvSpPr txBox="1"/>
      </xdr:nvSpPr>
      <xdr:spPr>
        <a:xfrm>
          <a:off x="15214111" y="60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111499</xdr:rowOff>
    </xdr:from>
    <xdr:to>
      <xdr:col>21</xdr:col>
      <xdr:colOff>212725</xdr:colOff>
      <xdr:row>37</xdr:row>
      <xdr:rowOff>41649</xdr:rowOff>
    </xdr:to>
    <xdr:sp macro="" textlink="">
      <xdr:nvSpPr>
        <xdr:cNvPr id="543" name="円/楕円 542"/>
        <xdr:cNvSpPr/>
      </xdr:nvSpPr>
      <xdr:spPr>
        <a:xfrm>
          <a:off x="14541500" y="62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58176</xdr:rowOff>
    </xdr:from>
    <xdr:ext cx="534377" cy="259045"/>
    <xdr:sp macro="" textlink="">
      <xdr:nvSpPr>
        <xdr:cNvPr id="544" name="テキスト ボックス 543"/>
        <xdr:cNvSpPr txBox="1"/>
      </xdr:nvSpPr>
      <xdr:spPr>
        <a:xfrm>
          <a:off x="14325111" y="60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120186</xdr:rowOff>
    </xdr:from>
    <xdr:to>
      <xdr:col>20</xdr:col>
      <xdr:colOff>9525</xdr:colOff>
      <xdr:row>37</xdr:row>
      <xdr:rowOff>50336</xdr:rowOff>
    </xdr:to>
    <xdr:sp macro="" textlink="">
      <xdr:nvSpPr>
        <xdr:cNvPr id="545" name="円/楕円 544"/>
        <xdr:cNvSpPr/>
      </xdr:nvSpPr>
      <xdr:spPr>
        <a:xfrm>
          <a:off x="13652500" y="629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66863</xdr:rowOff>
    </xdr:from>
    <xdr:ext cx="534377" cy="259045"/>
    <xdr:sp macro="" textlink="">
      <xdr:nvSpPr>
        <xdr:cNvPr id="546" name="テキスト ボックス 545"/>
        <xdr:cNvSpPr txBox="1"/>
      </xdr:nvSpPr>
      <xdr:spPr>
        <a:xfrm>
          <a:off x="13436111" y="606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27,084</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148679</xdr:rowOff>
    </xdr:from>
    <xdr:to>
      <xdr:col>18</xdr:col>
      <xdr:colOff>492125</xdr:colOff>
      <xdr:row>37</xdr:row>
      <xdr:rowOff>78829</xdr:rowOff>
    </xdr:to>
    <xdr:sp macro="" textlink="">
      <xdr:nvSpPr>
        <xdr:cNvPr id="547" name="円/楕円 546"/>
        <xdr:cNvSpPr/>
      </xdr:nvSpPr>
      <xdr:spPr>
        <a:xfrm>
          <a:off x="12763500" y="632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95356</xdr:rowOff>
    </xdr:from>
    <xdr:ext cx="534377" cy="259045"/>
    <xdr:sp macro="" textlink="">
      <xdr:nvSpPr>
        <xdr:cNvPr id="548" name="テキスト ボックス 547"/>
        <xdr:cNvSpPr txBox="1"/>
      </xdr:nvSpPr>
      <xdr:spPr>
        <a:xfrm>
          <a:off x="12547111" y="609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38,067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101250</xdr:rowOff>
    </xdr:from>
    <xdr:to>
      <xdr:col>23</xdr:col>
      <xdr:colOff>517525</xdr:colOff>
      <xdr:row>58</xdr:row>
      <xdr:rowOff>14911</xdr:rowOff>
    </xdr:to>
    <xdr:cxnSp macro="">
      <xdr:nvCxnSpPr>
        <xdr:cNvPr id="579" name="直線コネクタ 578"/>
        <xdr:cNvCxnSpPr/>
      </xdr:nvCxnSpPr>
      <xdr:spPr>
        <a:xfrm flipV="1">
          <a:off x="15481300" y="9873900"/>
          <a:ext cx="838200" cy="8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14911</xdr:rowOff>
    </xdr:from>
    <xdr:to>
      <xdr:col>22</xdr:col>
      <xdr:colOff>365125</xdr:colOff>
      <xdr:row>58</xdr:row>
      <xdr:rowOff>27980</xdr:rowOff>
    </xdr:to>
    <xdr:cxnSp macro="">
      <xdr:nvCxnSpPr>
        <xdr:cNvPr id="582" name="直線コネクタ 581"/>
        <xdr:cNvCxnSpPr/>
      </xdr:nvCxnSpPr>
      <xdr:spPr>
        <a:xfrm flipV="1">
          <a:off x="14592300" y="9959011"/>
          <a:ext cx="889000" cy="1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169176</xdr:rowOff>
    </xdr:from>
    <xdr:to>
      <xdr:col>21</xdr:col>
      <xdr:colOff>161925</xdr:colOff>
      <xdr:row>58</xdr:row>
      <xdr:rowOff>27980</xdr:rowOff>
    </xdr:to>
    <xdr:cxnSp macro="">
      <xdr:nvCxnSpPr>
        <xdr:cNvPr id="585" name="直線コネクタ 584"/>
        <xdr:cNvCxnSpPr/>
      </xdr:nvCxnSpPr>
      <xdr:spPr>
        <a:xfrm>
          <a:off x="13703300" y="9770376"/>
          <a:ext cx="889000" cy="20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169176</xdr:rowOff>
    </xdr:from>
    <xdr:to>
      <xdr:col>19</xdr:col>
      <xdr:colOff>644525</xdr:colOff>
      <xdr:row>57</xdr:row>
      <xdr:rowOff>123404</xdr:rowOff>
    </xdr:to>
    <xdr:cxnSp macro="">
      <xdr:nvCxnSpPr>
        <xdr:cNvPr id="588" name="直線コネクタ 587"/>
        <xdr:cNvCxnSpPr/>
      </xdr:nvCxnSpPr>
      <xdr:spPr>
        <a:xfrm flipV="1">
          <a:off x="12814300" y="9770376"/>
          <a:ext cx="889000" cy="12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133471</xdr:rowOff>
    </xdr:from>
    <xdr:ext cx="534377" cy="259045"/>
    <xdr:sp macro="" textlink="">
      <xdr:nvSpPr>
        <xdr:cNvPr id="590" name="テキスト ボックス 589"/>
        <xdr:cNvSpPr txBox="1"/>
      </xdr:nvSpPr>
      <xdr:spPr>
        <a:xfrm>
          <a:off x="13436111" y="99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50450</xdr:rowOff>
    </xdr:from>
    <xdr:to>
      <xdr:col>23</xdr:col>
      <xdr:colOff>568325</xdr:colOff>
      <xdr:row>57</xdr:row>
      <xdr:rowOff>152050</xdr:rowOff>
    </xdr:to>
    <xdr:sp macro="" textlink="">
      <xdr:nvSpPr>
        <xdr:cNvPr id="598" name="円/楕円 597"/>
        <xdr:cNvSpPr/>
      </xdr:nvSpPr>
      <xdr:spPr>
        <a:xfrm>
          <a:off x="16268700" y="98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28877</xdr:rowOff>
    </xdr:from>
    <xdr:ext cx="534377" cy="259045"/>
    <xdr:sp macro="" textlink="">
      <xdr:nvSpPr>
        <xdr:cNvPr id="599" name="教育費該当値テキスト"/>
        <xdr:cNvSpPr txBox="1"/>
      </xdr:nvSpPr>
      <xdr:spPr>
        <a:xfrm>
          <a:off x="16370300" y="98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52,137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135561</xdr:rowOff>
    </xdr:from>
    <xdr:to>
      <xdr:col>22</xdr:col>
      <xdr:colOff>415925</xdr:colOff>
      <xdr:row>58</xdr:row>
      <xdr:rowOff>65711</xdr:rowOff>
    </xdr:to>
    <xdr:sp macro="" textlink="">
      <xdr:nvSpPr>
        <xdr:cNvPr id="600" name="円/楕円 599"/>
        <xdr:cNvSpPr/>
      </xdr:nvSpPr>
      <xdr:spPr>
        <a:xfrm>
          <a:off x="15430500" y="990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56838</xdr:rowOff>
    </xdr:from>
    <xdr:ext cx="534377" cy="259045"/>
    <xdr:sp macro="" textlink="">
      <xdr:nvSpPr>
        <xdr:cNvPr id="601" name="テキスト ボックス 600"/>
        <xdr:cNvSpPr txBox="1"/>
      </xdr:nvSpPr>
      <xdr:spPr>
        <a:xfrm>
          <a:off x="15214111" y="1000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39,106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148630</xdr:rowOff>
    </xdr:from>
    <xdr:to>
      <xdr:col>21</xdr:col>
      <xdr:colOff>212725</xdr:colOff>
      <xdr:row>58</xdr:row>
      <xdr:rowOff>78780</xdr:rowOff>
    </xdr:to>
    <xdr:sp macro="" textlink="">
      <xdr:nvSpPr>
        <xdr:cNvPr id="602" name="円/楕円 601"/>
        <xdr:cNvSpPr/>
      </xdr:nvSpPr>
      <xdr:spPr>
        <a:xfrm>
          <a:off x="14541500" y="99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69907</xdr:rowOff>
    </xdr:from>
    <xdr:ext cx="534377" cy="259045"/>
    <xdr:sp macro="" textlink="">
      <xdr:nvSpPr>
        <xdr:cNvPr id="603" name="テキスト ボックス 602"/>
        <xdr:cNvSpPr txBox="1"/>
      </xdr:nvSpPr>
      <xdr:spPr>
        <a:xfrm>
          <a:off x="14325111" y="1001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37,105</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118376</xdr:rowOff>
    </xdr:from>
    <xdr:to>
      <xdr:col>20</xdr:col>
      <xdr:colOff>9525</xdr:colOff>
      <xdr:row>57</xdr:row>
      <xdr:rowOff>48526</xdr:rowOff>
    </xdr:to>
    <xdr:sp macro="" textlink="">
      <xdr:nvSpPr>
        <xdr:cNvPr id="604" name="円/楕円 603"/>
        <xdr:cNvSpPr/>
      </xdr:nvSpPr>
      <xdr:spPr>
        <a:xfrm>
          <a:off x="13652500" y="971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65053</xdr:rowOff>
    </xdr:from>
    <xdr:ext cx="534377" cy="259045"/>
    <xdr:sp macro="" textlink="">
      <xdr:nvSpPr>
        <xdr:cNvPr id="605" name="テキスト ボックス 604"/>
        <xdr:cNvSpPr txBox="1"/>
      </xdr:nvSpPr>
      <xdr:spPr>
        <a:xfrm>
          <a:off x="13436111" y="94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67,987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72604</xdr:rowOff>
    </xdr:from>
    <xdr:to>
      <xdr:col>18</xdr:col>
      <xdr:colOff>492125</xdr:colOff>
      <xdr:row>58</xdr:row>
      <xdr:rowOff>2754</xdr:rowOff>
    </xdr:to>
    <xdr:sp macro="" textlink="">
      <xdr:nvSpPr>
        <xdr:cNvPr id="606" name="円/楕円 605"/>
        <xdr:cNvSpPr/>
      </xdr:nvSpPr>
      <xdr:spPr>
        <a:xfrm>
          <a:off x="12763500" y="984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165331</xdr:rowOff>
    </xdr:from>
    <xdr:ext cx="534377" cy="259045"/>
    <xdr:sp macro="" textlink="">
      <xdr:nvSpPr>
        <xdr:cNvPr id="607" name="テキスト ボックス 606"/>
        <xdr:cNvSpPr txBox="1"/>
      </xdr:nvSpPr>
      <xdr:spPr>
        <a:xfrm>
          <a:off x="12547111" y="993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118354</xdr:rowOff>
    </xdr:from>
    <xdr:to>
      <xdr:col>23</xdr:col>
      <xdr:colOff>517525</xdr:colOff>
      <xdr:row>78</xdr:row>
      <xdr:rowOff>138306</xdr:rowOff>
    </xdr:to>
    <xdr:cxnSp macro="">
      <xdr:nvCxnSpPr>
        <xdr:cNvPr id="634" name="直線コネクタ 633"/>
        <xdr:cNvCxnSpPr/>
      </xdr:nvCxnSpPr>
      <xdr:spPr>
        <a:xfrm flipV="1">
          <a:off x="15481300" y="13491454"/>
          <a:ext cx="838200" cy="1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138306</xdr:rowOff>
    </xdr:from>
    <xdr:to>
      <xdr:col>22</xdr:col>
      <xdr:colOff>365125</xdr:colOff>
      <xdr:row>78</xdr:row>
      <xdr:rowOff>138388</xdr:rowOff>
    </xdr:to>
    <xdr:cxnSp macro="">
      <xdr:nvCxnSpPr>
        <xdr:cNvPr id="637" name="直線コネクタ 636"/>
        <xdr:cNvCxnSpPr/>
      </xdr:nvCxnSpPr>
      <xdr:spPr>
        <a:xfrm flipV="1">
          <a:off x="14592300" y="13511406"/>
          <a:ext cx="8890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137322</xdr:rowOff>
    </xdr:from>
    <xdr:to>
      <xdr:col>21</xdr:col>
      <xdr:colOff>161925</xdr:colOff>
      <xdr:row>78</xdr:row>
      <xdr:rowOff>138388</xdr:rowOff>
    </xdr:to>
    <xdr:cxnSp macro="">
      <xdr:nvCxnSpPr>
        <xdr:cNvPr id="640" name="直線コネクタ 639"/>
        <xdr:cNvCxnSpPr/>
      </xdr:nvCxnSpPr>
      <xdr:spPr>
        <a:xfrm>
          <a:off x="13703300" y="13510422"/>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129541</xdr:rowOff>
    </xdr:from>
    <xdr:to>
      <xdr:col>19</xdr:col>
      <xdr:colOff>644525</xdr:colOff>
      <xdr:row>78</xdr:row>
      <xdr:rowOff>137322</xdr:rowOff>
    </xdr:to>
    <xdr:cxnSp macro="">
      <xdr:nvCxnSpPr>
        <xdr:cNvPr id="643" name="直線コネクタ 642"/>
        <xdr:cNvCxnSpPr/>
      </xdr:nvCxnSpPr>
      <xdr:spPr>
        <a:xfrm>
          <a:off x="12814300" y="13502641"/>
          <a:ext cx="889000" cy="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67554</xdr:rowOff>
    </xdr:from>
    <xdr:to>
      <xdr:col>23</xdr:col>
      <xdr:colOff>568325</xdr:colOff>
      <xdr:row>78</xdr:row>
      <xdr:rowOff>169154</xdr:rowOff>
    </xdr:to>
    <xdr:sp macro="" textlink="">
      <xdr:nvSpPr>
        <xdr:cNvPr id="653" name="円/楕円 652"/>
        <xdr:cNvSpPr/>
      </xdr:nvSpPr>
      <xdr:spPr>
        <a:xfrm>
          <a:off x="16268700" y="134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44619</xdr:rowOff>
    </xdr:from>
    <xdr:ext cx="469744" cy="259045"/>
    <xdr:sp macro="" textlink="">
      <xdr:nvSpPr>
        <xdr:cNvPr id="654" name="災害復旧費該当値テキスト"/>
        <xdr:cNvSpPr txBox="1"/>
      </xdr:nvSpPr>
      <xdr:spPr>
        <a:xfrm>
          <a:off x="16370300" y="1341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87506</xdr:rowOff>
    </xdr:from>
    <xdr:to>
      <xdr:col>22</xdr:col>
      <xdr:colOff>415925</xdr:colOff>
      <xdr:row>79</xdr:row>
      <xdr:rowOff>17656</xdr:rowOff>
    </xdr:to>
    <xdr:sp macro="" textlink="">
      <xdr:nvSpPr>
        <xdr:cNvPr id="655" name="円/楕円 654"/>
        <xdr:cNvSpPr/>
      </xdr:nvSpPr>
      <xdr:spPr>
        <a:xfrm>
          <a:off x="15430500" y="1346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8783</xdr:rowOff>
    </xdr:from>
    <xdr:ext cx="378565" cy="259045"/>
    <xdr:sp macro="" textlink="">
      <xdr:nvSpPr>
        <xdr:cNvPr id="656" name="テキスト ボックス 655"/>
        <xdr:cNvSpPr txBox="1"/>
      </xdr:nvSpPr>
      <xdr:spPr>
        <a:xfrm>
          <a:off x="15292017" y="135533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87588</xdr:rowOff>
    </xdr:from>
    <xdr:to>
      <xdr:col>21</xdr:col>
      <xdr:colOff>212725</xdr:colOff>
      <xdr:row>79</xdr:row>
      <xdr:rowOff>17738</xdr:rowOff>
    </xdr:to>
    <xdr:sp macro="" textlink="">
      <xdr:nvSpPr>
        <xdr:cNvPr id="657" name="円/楕円 656"/>
        <xdr:cNvSpPr/>
      </xdr:nvSpPr>
      <xdr:spPr>
        <a:xfrm>
          <a:off x="14541500" y="1346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8865</xdr:rowOff>
    </xdr:from>
    <xdr:ext cx="378565" cy="259045"/>
    <xdr:sp macro="" textlink="">
      <xdr:nvSpPr>
        <xdr:cNvPr id="658" name="テキスト ボックス 657"/>
        <xdr:cNvSpPr txBox="1"/>
      </xdr:nvSpPr>
      <xdr:spPr>
        <a:xfrm>
          <a:off x="14403017" y="13553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86522</xdr:rowOff>
    </xdr:from>
    <xdr:to>
      <xdr:col>20</xdr:col>
      <xdr:colOff>9525</xdr:colOff>
      <xdr:row>79</xdr:row>
      <xdr:rowOff>16672</xdr:rowOff>
    </xdr:to>
    <xdr:sp macro="" textlink="">
      <xdr:nvSpPr>
        <xdr:cNvPr id="659" name="円/楕円 658"/>
        <xdr:cNvSpPr/>
      </xdr:nvSpPr>
      <xdr:spPr>
        <a:xfrm>
          <a:off x="13652500" y="1345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7799</xdr:rowOff>
    </xdr:from>
    <xdr:ext cx="378565" cy="259045"/>
    <xdr:sp macro="" textlink="">
      <xdr:nvSpPr>
        <xdr:cNvPr id="660" name="テキスト ボックス 659"/>
        <xdr:cNvSpPr txBox="1"/>
      </xdr:nvSpPr>
      <xdr:spPr>
        <a:xfrm>
          <a:off x="13514017" y="13552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78741</xdr:rowOff>
    </xdr:from>
    <xdr:to>
      <xdr:col>18</xdr:col>
      <xdr:colOff>492125</xdr:colOff>
      <xdr:row>79</xdr:row>
      <xdr:rowOff>8891</xdr:rowOff>
    </xdr:to>
    <xdr:sp macro="" textlink="">
      <xdr:nvSpPr>
        <xdr:cNvPr id="661" name="円/楕円 660"/>
        <xdr:cNvSpPr/>
      </xdr:nvSpPr>
      <xdr:spPr>
        <a:xfrm>
          <a:off x="12763500" y="1345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18</xdr:rowOff>
    </xdr:from>
    <xdr:ext cx="469744" cy="259045"/>
    <xdr:sp macro="" textlink="">
      <xdr:nvSpPr>
        <xdr:cNvPr id="662" name="テキスト ボックス 661"/>
        <xdr:cNvSpPr txBox="1"/>
      </xdr:nvSpPr>
      <xdr:spPr>
        <a:xfrm>
          <a:off x="12579427" y="13544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39,901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138137</xdr:rowOff>
    </xdr:from>
    <xdr:to>
      <xdr:col>23</xdr:col>
      <xdr:colOff>517525</xdr:colOff>
      <xdr:row>97</xdr:row>
      <xdr:rowOff>143080</xdr:rowOff>
    </xdr:to>
    <xdr:cxnSp macro="">
      <xdr:nvCxnSpPr>
        <xdr:cNvPr id="691" name="直線コネクタ 690"/>
        <xdr:cNvCxnSpPr/>
      </xdr:nvCxnSpPr>
      <xdr:spPr>
        <a:xfrm>
          <a:off x="15481300" y="16768787"/>
          <a:ext cx="838200" cy="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138137</xdr:rowOff>
    </xdr:from>
    <xdr:to>
      <xdr:col>22</xdr:col>
      <xdr:colOff>365125</xdr:colOff>
      <xdr:row>97</xdr:row>
      <xdr:rowOff>153122</xdr:rowOff>
    </xdr:to>
    <xdr:cxnSp macro="">
      <xdr:nvCxnSpPr>
        <xdr:cNvPr id="694" name="直線コネクタ 693"/>
        <xdr:cNvCxnSpPr/>
      </xdr:nvCxnSpPr>
      <xdr:spPr>
        <a:xfrm flipV="1">
          <a:off x="14592300" y="16768787"/>
          <a:ext cx="8890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147126</xdr:rowOff>
    </xdr:from>
    <xdr:to>
      <xdr:col>21</xdr:col>
      <xdr:colOff>161925</xdr:colOff>
      <xdr:row>97</xdr:row>
      <xdr:rowOff>153122</xdr:rowOff>
    </xdr:to>
    <xdr:cxnSp macro="">
      <xdr:nvCxnSpPr>
        <xdr:cNvPr id="697" name="直線コネクタ 696"/>
        <xdr:cNvCxnSpPr/>
      </xdr:nvCxnSpPr>
      <xdr:spPr>
        <a:xfrm>
          <a:off x="13703300" y="16777776"/>
          <a:ext cx="889000" cy="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144698</xdr:rowOff>
    </xdr:from>
    <xdr:to>
      <xdr:col>19</xdr:col>
      <xdr:colOff>644525</xdr:colOff>
      <xdr:row>97</xdr:row>
      <xdr:rowOff>147126</xdr:rowOff>
    </xdr:to>
    <xdr:cxnSp macro="">
      <xdr:nvCxnSpPr>
        <xdr:cNvPr id="700" name="直線コネクタ 699"/>
        <xdr:cNvCxnSpPr/>
      </xdr:nvCxnSpPr>
      <xdr:spPr>
        <a:xfrm>
          <a:off x="12814300" y="16775348"/>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92280</xdr:rowOff>
    </xdr:from>
    <xdr:to>
      <xdr:col>23</xdr:col>
      <xdr:colOff>568325</xdr:colOff>
      <xdr:row>98</xdr:row>
      <xdr:rowOff>22430</xdr:rowOff>
    </xdr:to>
    <xdr:sp macro="" textlink="">
      <xdr:nvSpPr>
        <xdr:cNvPr id="710" name="円/楕円 709"/>
        <xdr:cNvSpPr/>
      </xdr:nvSpPr>
      <xdr:spPr>
        <a:xfrm>
          <a:off x="16268700" y="1672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70707</xdr:rowOff>
    </xdr:from>
    <xdr:ext cx="534377" cy="259045"/>
    <xdr:sp macro="" textlink="">
      <xdr:nvSpPr>
        <xdr:cNvPr id="711" name="公債費該当値テキスト"/>
        <xdr:cNvSpPr txBox="1"/>
      </xdr:nvSpPr>
      <xdr:spPr>
        <a:xfrm>
          <a:off x="16370300" y="167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64,113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87337</xdr:rowOff>
    </xdr:from>
    <xdr:to>
      <xdr:col>22</xdr:col>
      <xdr:colOff>415925</xdr:colOff>
      <xdr:row>98</xdr:row>
      <xdr:rowOff>17487</xdr:rowOff>
    </xdr:to>
    <xdr:sp macro="" textlink="">
      <xdr:nvSpPr>
        <xdr:cNvPr id="712" name="円/楕円 711"/>
        <xdr:cNvSpPr/>
      </xdr:nvSpPr>
      <xdr:spPr>
        <a:xfrm>
          <a:off x="15430500" y="1671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8614</xdr:rowOff>
    </xdr:from>
    <xdr:ext cx="534377" cy="259045"/>
    <xdr:sp macro="" textlink="">
      <xdr:nvSpPr>
        <xdr:cNvPr id="713" name="テキスト ボックス 712"/>
        <xdr:cNvSpPr txBox="1"/>
      </xdr:nvSpPr>
      <xdr:spPr>
        <a:xfrm>
          <a:off x="15214111" y="1681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65,410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102322</xdr:rowOff>
    </xdr:from>
    <xdr:to>
      <xdr:col>21</xdr:col>
      <xdr:colOff>212725</xdr:colOff>
      <xdr:row>98</xdr:row>
      <xdr:rowOff>32472</xdr:rowOff>
    </xdr:to>
    <xdr:sp macro="" textlink="">
      <xdr:nvSpPr>
        <xdr:cNvPr id="714" name="円/楕円 713"/>
        <xdr:cNvSpPr/>
      </xdr:nvSpPr>
      <xdr:spPr>
        <a:xfrm>
          <a:off x="14541500" y="1673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23599</xdr:rowOff>
    </xdr:from>
    <xdr:ext cx="534377" cy="259045"/>
    <xdr:sp macro="" textlink="">
      <xdr:nvSpPr>
        <xdr:cNvPr id="715" name="テキスト ボックス 714"/>
        <xdr:cNvSpPr txBox="1"/>
      </xdr:nvSpPr>
      <xdr:spPr>
        <a:xfrm>
          <a:off x="14325111" y="1682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61,477</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96326</xdr:rowOff>
    </xdr:from>
    <xdr:to>
      <xdr:col>20</xdr:col>
      <xdr:colOff>9525</xdr:colOff>
      <xdr:row>98</xdr:row>
      <xdr:rowOff>26476</xdr:rowOff>
    </xdr:to>
    <xdr:sp macro="" textlink="">
      <xdr:nvSpPr>
        <xdr:cNvPr id="716" name="円/楕円 715"/>
        <xdr:cNvSpPr/>
      </xdr:nvSpPr>
      <xdr:spPr>
        <a:xfrm>
          <a:off x="13652500" y="167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17603</xdr:rowOff>
    </xdr:from>
    <xdr:ext cx="534377" cy="259045"/>
    <xdr:sp macro="" textlink="">
      <xdr:nvSpPr>
        <xdr:cNvPr id="717" name="テキスト ボックス 716"/>
        <xdr:cNvSpPr txBox="1"/>
      </xdr:nvSpPr>
      <xdr:spPr>
        <a:xfrm>
          <a:off x="13436111" y="168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63,051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93898</xdr:rowOff>
    </xdr:from>
    <xdr:to>
      <xdr:col>18</xdr:col>
      <xdr:colOff>492125</xdr:colOff>
      <xdr:row>98</xdr:row>
      <xdr:rowOff>24048</xdr:rowOff>
    </xdr:to>
    <xdr:sp macro="" textlink="">
      <xdr:nvSpPr>
        <xdr:cNvPr id="718" name="円/楕円 717"/>
        <xdr:cNvSpPr/>
      </xdr:nvSpPr>
      <xdr:spPr>
        <a:xfrm>
          <a:off x="12763500" y="167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15175</xdr:rowOff>
    </xdr:from>
    <xdr:ext cx="534377" cy="259045"/>
    <xdr:sp macro="" textlink="">
      <xdr:nvSpPr>
        <xdr:cNvPr id="719" name="テキスト ボックス 718"/>
        <xdr:cNvSpPr txBox="1"/>
      </xdr:nvSpPr>
      <xdr:spPr>
        <a:xfrm>
          <a:off x="12547111" y="1681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33</xdr:row>
      <xdr:rowOff>18542</xdr:rowOff>
    </xdr:from>
    <xdr:to>
      <xdr:col>32</xdr:col>
      <xdr:colOff>186689</xdr:colOff>
      <xdr:row>38</xdr:row>
      <xdr:rowOff>139700</xdr:rowOff>
    </xdr:to>
    <xdr:cxnSp macro="">
      <xdr:nvCxnSpPr>
        <xdr:cNvPr id="741" name="直線コネクタ 740"/>
        <xdr:cNvCxnSpPr/>
      </xdr:nvCxnSpPr>
      <xdr:spPr>
        <a:xfrm flipV="1">
          <a:off x="22159595" y="5676392"/>
          <a:ext cx="1269"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161866</xdr:rowOff>
    </xdr:from>
    <xdr:ext cx="249299" cy="259045"/>
    <xdr:sp macro="" textlink="">
      <xdr:nvSpPr>
        <xdr:cNvPr id="742" name="諸支出金最小値テキスト"/>
        <xdr:cNvSpPr txBox="1"/>
      </xdr:nvSpPr>
      <xdr:spPr>
        <a:xfrm>
          <a:off x="22212300" y="6676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136669</xdr:rowOff>
    </xdr:from>
    <xdr:ext cx="469744" cy="259045"/>
    <xdr:sp macro="" textlink="">
      <xdr:nvSpPr>
        <xdr:cNvPr id="744" name="諸支出金最大値テキスト"/>
        <xdr:cNvSpPr txBox="1"/>
      </xdr:nvSpPr>
      <xdr:spPr>
        <a:xfrm>
          <a:off x="22212300" y="545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33</xdr:row>
      <xdr:rowOff>18542</xdr:rowOff>
    </xdr:from>
    <xdr:to>
      <xdr:col>32</xdr:col>
      <xdr:colOff>276225</xdr:colOff>
      <xdr:row>33</xdr:row>
      <xdr:rowOff>18542</xdr:rowOff>
    </xdr:to>
    <xdr:cxnSp macro="">
      <xdr:nvCxnSpPr>
        <xdr:cNvPr id="745" name="直線コネクタ 744"/>
        <xdr:cNvCxnSpPr/>
      </xdr:nvCxnSpPr>
      <xdr:spPr>
        <a:xfrm>
          <a:off x="22072600" y="5676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85065</xdr:rowOff>
    </xdr:from>
    <xdr:to>
      <xdr:col>32</xdr:col>
      <xdr:colOff>187325</xdr:colOff>
      <xdr:row>34</xdr:row>
      <xdr:rowOff>137871</xdr:rowOff>
    </xdr:to>
    <xdr:cxnSp macro="">
      <xdr:nvCxnSpPr>
        <xdr:cNvPr id="746" name="直線コネクタ 745"/>
        <xdr:cNvCxnSpPr/>
      </xdr:nvCxnSpPr>
      <xdr:spPr>
        <a:xfrm flipV="1">
          <a:off x="21323300" y="5914365"/>
          <a:ext cx="838200" cy="5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34865</xdr:rowOff>
    </xdr:from>
    <xdr:ext cx="378565" cy="259045"/>
    <xdr:sp macro="" textlink="">
      <xdr:nvSpPr>
        <xdr:cNvPr id="747" name="諸支出金平均値テキスト"/>
        <xdr:cNvSpPr txBox="1"/>
      </xdr:nvSpPr>
      <xdr:spPr>
        <a:xfrm>
          <a:off x="22212300" y="6549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56438</xdr:rowOff>
    </xdr:from>
    <xdr:to>
      <xdr:col>32</xdr:col>
      <xdr:colOff>238125</xdr:colOff>
      <xdr:row>38</xdr:row>
      <xdr:rowOff>158038</xdr:rowOff>
    </xdr:to>
    <xdr:sp macro="" textlink="">
      <xdr:nvSpPr>
        <xdr:cNvPr id="748" name="フローチャート : 判断 747"/>
        <xdr:cNvSpPr/>
      </xdr:nvSpPr>
      <xdr:spPr>
        <a:xfrm>
          <a:off x="221107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32</xdr:row>
      <xdr:rowOff>20142</xdr:rowOff>
    </xdr:from>
    <xdr:to>
      <xdr:col>31</xdr:col>
      <xdr:colOff>34925</xdr:colOff>
      <xdr:row>34</xdr:row>
      <xdr:rowOff>137871</xdr:rowOff>
    </xdr:to>
    <xdr:cxnSp macro="">
      <xdr:nvCxnSpPr>
        <xdr:cNvPr id="749" name="直線コネクタ 748"/>
        <xdr:cNvCxnSpPr/>
      </xdr:nvCxnSpPr>
      <xdr:spPr>
        <a:xfrm>
          <a:off x="20434300" y="5506542"/>
          <a:ext cx="889000" cy="46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33579</xdr:rowOff>
    </xdr:from>
    <xdr:to>
      <xdr:col>31</xdr:col>
      <xdr:colOff>85725</xdr:colOff>
      <xdr:row>38</xdr:row>
      <xdr:rowOff>135179</xdr:rowOff>
    </xdr:to>
    <xdr:sp macro="" textlink="">
      <xdr:nvSpPr>
        <xdr:cNvPr id="750" name="フローチャート : 判断 74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126306</xdr:rowOff>
    </xdr:from>
    <xdr:ext cx="378565" cy="259045"/>
    <xdr:sp macro="" textlink="">
      <xdr:nvSpPr>
        <xdr:cNvPr id="751" name="テキスト ボックス 750"/>
        <xdr:cNvSpPr txBox="1"/>
      </xdr:nvSpPr>
      <xdr:spPr>
        <a:xfrm>
          <a:off x="21134017" y="66414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32</xdr:row>
      <xdr:rowOff>20142</xdr:rowOff>
    </xdr:from>
    <xdr:to>
      <xdr:col>29</xdr:col>
      <xdr:colOff>517525</xdr:colOff>
      <xdr:row>33</xdr:row>
      <xdr:rowOff>34544</xdr:rowOff>
    </xdr:to>
    <xdr:cxnSp macro="">
      <xdr:nvCxnSpPr>
        <xdr:cNvPr id="752" name="直線コネクタ 751"/>
        <xdr:cNvCxnSpPr/>
      </xdr:nvCxnSpPr>
      <xdr:spPr>
        <a:xfrm flipV="1">
          <a:off x="19545300" y="5506542"/>
          <a:ext cx="889000" cy="18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111303</xdr:rowOff>
    </xdr:from>
    <xdr:to>
      <xdr:col>29</xdr:col>
      <xdr:colOff>568325</xdr:colOff>
      <xdr:row>38</xdr:row>
      <xdr:rowOff>41453</xdr:rowOff>
    </xdr:to>
    <xdr:sp macro="" textlink="">
      <xdr:nvSpPr>
        <xdr:cNvPr id="753" name="フローチャート : 判断 752"/>
        <xdr:cNvSpPr/>
      </xdr:nvSpPr>
      <xdr:spPr>
        <a:xfrm>
          <a:off x="20383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32580</xdr:rowOff>
    </xdr:from>
    <xdr:ext cx="378565" cy="259045"/>
    <xdr:sp macro="" textlink="">
      <xdr:nvSpPr>
        <xdr:cNvPr id="754" name="テキスト ボックス 753"/>
        <xdr:cNvSpPr txBox="1"/>
      </xdr:nvSpPr>
      <xdr:spPr>
        <a:xfrm>
          <a:off x="20245017" y="654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34544</xdr:rowOff>
    </xdr:from>
    <xdr:to>
      <xdr:col>28</xdr:col>
      <xdr:colOff>314325</xdr:colOff>
      <xdr:row>34</xdr:row>
      <xdr:rowOff>27000</xdr:rowOff>
    </xdr:to>
    <xdr:cxnSp macro="">
      <xdr:nvCxnSpPr>
        <xdr:cNvPr id="755" name="直線コネクタ 754"/>
        <xdr:cNvCxnSpPr/>
      </xdr:nvCxnSpPr>
      <xdr:spPr>
        <a:xfrm flipV="1">
          <a:off x="18656300" y="5692394"/>
          <a:ext cx="889000" cy="16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145364</xdr:rowOff>
    </xdr:from>
    <xdr:to>
      <xdr:col>28</xdr:col>
      <xdr:colOff>365125</xdr:colOff>
      <xdr:row>38</xdr:row>
      <xdr:rowOff>75515</xdr:rowOff>
    </xdr:to>
    <xdr:sp macro="" textlink="">
      <xdr:nvSpPr>
        <xdr:cNvPr id="756" name="フローチャート : 判断 755"/>
        <xdr:cNvSpPr/>
      </xdr:nvSpPr>
      <xdr:spPr>
        <a:xfrm>
          <a:off x="19494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66641</xdr:rowOff>
    </xdr:from>
    <xdr:ext cx="378565" cy="259045"/>
    <xdr:sp macro="" textlink="">
      <xdr:nvSpPr>
        <xdr:cNvPr id="757" name="テキスト ボックス 756"/>
        <xdr:cNvSpPr txBox="1"/>
      </xdr:nvSpPr>
      <xdr:spPr>
        <a:xfrm>
          <a:off x="19356017" y="6581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115189</xdr:rowOff>
    </xdr:from>
    <xdr:to>
      <xdr:col>27</xdr:col>
      <xdr:colOff>161925</xdr:colOff>
      <xdr:row>38</xdr:row>
      <xdr:rowOff>45339</xdr:rowOff>
    </xdr:to>
    <xdr:sp macro="" textlink="">
      <xdr:nvSpPr>
        <xdr:cNvPr id="758" name="フローチャート : 判断 757"/>
        <xdr:cNvSpPr/>
      </xdr:nvSpPr>
      <xdr:spPr>
        <a:xfrm>
          <a:off x="18605500" y="645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36466</xdr:rowOff>
    </xdr:from>
    <xdr:ext cx="378565" cy="259045"/>
    <xdr:sp macro="" textlink="">
      <xdr:nvSpPr>
        <xdr:cNvPr id="759" name="テキスト ボックス 758"/>
        <xdr:cNvSpPr txBox="1"/>
      </xdr:nvSpPr>
      <xdr:spPr>
        <a:xfrm>
          <a:off x="18467017" y="6551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34</xdr:row>
      <xdr:rowOff>34265</xdr:rowOff>
    </xdr:from>
    <xdr:to>
      <xdr:col>32</xdr:col>
      <xdr:colOff>238125</xdr:colOff>
      <xdr:row>34</xdr:row>
      <xdr:rowOff>135865</xdr:rowOff>
    </xdr:to>
    <xdr:sp macro="" textlink="">
      <xdr:nvSpPr>
        <xdr:cNvPr id="765" name="円/楕円 764"/>
        <xdr:cNvSpPr/>
      </xdr:nvSpPr>
      <xdr:spPr>
        <a:xfrm>
          <a:off x="22110700" y="586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57142</xdr:rowOff>
    </xdr:from>
    <xdr:ext cx="469744" cy="259045"/>
    <xdr:sp macro="" textlink="">
      <xdr:nvSpPr>
        <xdr:cNvPr id="766" name="諸支出金該当値テキスト"/>
        <xdr:cNvSpPr txBox="1"/>
      </xdr:nvSpPr>
      <xdr:spPr>
        <a:xfrm>
          <a:off x="22212300" y="5714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a:t>
          </a:r>
          <a:endParaRPr kumimoji="1" lang="ja-JP" altLang="en-US" sz="1000" b="1">
            <a:solidFill>
              <a:srgbClr val="FF0000"/>
            </a:solidFill>
            <a:latin typeface="ＭＳ Ｐゴシック"/>
          </a:endParaRPr>
        </a:p>
      </xdr:txBody>
    </xdr:sp>
    <xdr:clientData/>
  </xdr:oneCellAnchor>
  <xdr:twoCellAnchor>
    <xdr:from>
      <xdr:col>30</xdr:col>
      <xdr:colOff>669925</xdr:colOff>
      <xdr:row>34</xdr:row>
      <xdr:rowOff>87071</xdr:rowOff>
    </xdr:from>
    <xdr:to>
      <xdr:col>31</xdr:col>
      <xdr:colOff>85725</xdr:colOff>
      <xdr:row>35</xdr:row>
      <xdr:rowOff>17221</xdr:rowOff>
    </xdr:to>
    <xdr:sp macro="" textlink="">
      <xdr:nvSpPr>
        <xdr:cNvPr id="767" name="円/楕円 766"/>
        <xdr:cNvSpPr/>
      </xdr:nvSpPr>
      <xdr:spPr>
        <a:xfrm>
          <a:off x="21272500" y="591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33748</xdr:rowOff>
    </xdr:from>
    <xdr:ext cx="469744" cy="259045"/>
    <xdr:sp macro="" textlink="">
      <xdr:nvSpPr>
        <xdr:cNvPr id="768" name="テキスト ボックス 767"/>
        <xdr:cNvSpPr txBox="1"/>
      </xdr:nvSpPr>
      <xdr:spPr>
        <a:xfrm>
          <a:off x="21088427" y="569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a:t>
          </a:r>
          <a:endParaRPr kumimoji="1" lang="ja-JP" altLang="en-US" sz="1000" b="1">
            <a:solidFill>
              <a:srgbClr val="FF0000"/>
            </a:solidFill>
            <a:latin typeface="ＭＳ Ｐゴシック"/>
          </a:endParaRPr>
        </a:p>
      </xdr:txBody>
    </xdr:sp>
    <xdr:clientData/>
  </xdr:oneCellAnchor>
  <xdr:twoCellAnchor>
    <xdr:from>
      <xdr:col>29</xdr:col>
      <xdr:colOff>466725</xdr:colOff>
      <xdr:row>31</xdr:row>
      <xdr:rowOff>140792</xdr:rowOff>
    </xdr:from>
    <xdr:to>
      <xdr:col>29</xdr:col>
      <xdr:colOff>568325</xdr:colOff>
      <xdr:row>32</xdr:row>
      <xdr:rowOff>70942</xdr:rowOff>
    </xdr:to>
    <xdr:sp macro="" textlink="">
      <xdr:nvSpPr>
        <xdr:cNvPr id="769" name="円/楕円 768"/>
        <xdr:cNvSpPr/>
      </xdr:nvSpPr>
      <xdr:spPr>
        <a:xfrm>
          <a:off x="20383500" y="5455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30</xdr:row>
      <xdr:rowOff>87469</xdr:rowOff>
    </xdr:from>
    <xdr:ext cx="469744" cy="259045"/>
    <xdr:sp macro="" textlink="">
      <xdr:nvSpPr>
        <xdr:cNvPr id="770" name="テキスト ボックス 769"/>
        <xdr:cNvSpPr txBox="1"/>
      </xdr:nvSpPr>
      <xdr:spPr>
        <a:xfrm>
          <a:off x="20199427" y="523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5,023</a:t>
          </a:r>
          <a:endParaRPr kumimoji="1" lang="ja-JP" altLang="en-US" sz="1000" b="1">
            <a:solidFill>
              <a:srgbClr val="FF0000"/>
            </a:solidFill>
            <a:latin typeface="ＭＳ Ｐゴシック"/>
          </a:endParaRPr>
        </a:p>
      </xdr:txBody>
    </xdr:sp>
    <xdr:clientData/>
  </xdr:oneCellAnchor>
  <xdr:twoCellAnchor>
    <xdr:from>
      <xdr:col>28</xdr:col>
      <xdr:colOff>263525</xdr:colOff>
      <xdr:row>32</xdr:row>
      <xdr:rowOff>155194</xdr:rowOff>
    </xdr:from>
    <xdr:to>
      <xdr:col>28</xdr:col>
      <xdr:colOff>365125</xdr:colOff>
      <xdr:row>33</xdr:row>
      <xdr:rowOff>85344</xdr:rowOff>
    </xdr:to>
    <xdr:sp macro="" textlink="">
      <xdr:nvSpPr>
        <xdr:cNvPr id="771" name="円/楕円 770"/>
        <xdr:cNvSpPr/>
      </xdr:nvSpPr>
      <xdr:spPr>
        <a:xfrm>
          <a:off x="19494500" y="564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31</xdr:row>
      <xdr:rowOff>101871</xdr:rowOff>
    </xdr:from>
    <xdr:ext cx="469744" cy="259045"/>
    <xdr:sp macro="" textlink="">
      <xdr:nvSpPr>
        <xdr:cNvPr id="772" name="テキスト ボックス 771"/>
        <xdr:cNvSpPr txBox="1"/>
      </xdr:nvSpPr>
      <xdr:spPr>
        <a:xfrm>
          <a:off x="19310427" y="541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a:t>
          </a:r>
          <a:endParaRPr kumimoji="1" lang="ja-JP" altLang="en-US" sz="1000" b="1">
            <a:solidFill>
              <a:srgbClr val="FF0000"/>
            </a:solidFill>
            <a:latin typeface="ＭＳ Ｐゴシック"/>
          </a:endParaRPr>
        </a:p>
      </xdr:txBody>
    </xdr:sp>
    <xdr:clientData/>
  </xdr:oneCellAnchor>
  <xdr:twoCellAnchor>
    <xdr:from>
      <xdr:col>27</xdr:col>
      <xdr:colOff>60325</xdr:colOff>
      <xdr:row>33</xdr:row>
      <xdr:rowOff>147650</xdr:rowOff>
    </xdr:from>
    <xdr:to>
      <xdr:col>27</xdr:col>
      <xdr:colOff>161925</xdr:colOff>
      <xdr:row>34</xdr:row>
      <xdr:rowOff>77800</xdr:rowOff>
    </xdr:to>
    <xdr:sp macro="" textlink="">
      <xdr:nvSpPr>
        <xdr:cNvPr id="773" name="円/楕円 772"/>
        <xdr:cNvSpPr/>
      </xdr:nvSpPr>
      <xdr:spPr>
        <a:xfrm>
          <a:off x="18605500" y="58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94327</xdr:rowOff>
    </xdr:from>
    <xdr:ext cx="469744" cy="259045"/>
    <xdr:sp macro="" textlink="">
      <xdr:nvSpPr>
        <xdr:cNvPr id="774" name="テキスト ボックス 773"/>
        <xdr:cNvSpPr txBox="1"/>
      </xdr:nvSpPr>
      <xdr:spPr>
        <a:xfrm>
          <a:off x="18421427" y="55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5" name="直線コネクタ 78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6" name="テキスト ボックス 78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7" name="直線コネクタ 78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88" name="テキスト ボックス 787"/>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89" name="直線コネクタ 78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0" name="テキスト ボックス 789"/>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1" name="直線コネクタ 79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2" name="テキスト ボックス 791"/>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3" name="直線コネクタ 79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4" name="テキスト ボックス 793"/>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5" name="直線コネクタ 79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6" name="テキスト ボックス 79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8" name="テキスト ボックス 79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0" name="直線コネクタ 799"/>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1"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2" name="直線コネクタ 80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3"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4" name="直線コネクタ 803"/>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5" name="直線コネクタ 804"/>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6"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7" name="フローチャート : 判断 806"/>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08" name="直線コネクタ 807"/>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09" name="フローチャート : 判断 808"/>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0" name="テキスト ボックス 809"/>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1" name="直線コネクタ 810"/>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2" name="フローチャート : 判断 811"/>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3" name="テキスト ボックス 812"/>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4" name="直線コネクタ 813"/>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5" name="フローチャート : 判断 814"/>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6" name="テキスト ボックス 815"/>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7" name="フローチャート : 判断 816"/>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18" name="テキスト ボックス 817"/>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4" name="円/楕円 823"/>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5"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6" name="円/楕円 825"/>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7" name="テキスト ボックス 826"/>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28" name="円/楕円 827"/>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29" name="テキスト ボックス 828"/>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0" name="円/楕円 829"/>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1" name="テキスト ボックス 830"/>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2" name="円/楕円 831"/>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3" name="テキスト ボックス 832"/>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衛生費が住民一人当たり６７，５２０円となっており、類似団体平均に比べ高止まりしています。これは、有人離島を抱える本市の地理的要因から、各離島に診療所を設置しているほか、廃棄物処理施設の維持管理や一般廃棄物及びし尿処理にかかる海上輸送等の経費を要するため、類似団体と比較が困難な事情があります。</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消防費が住民一人当たり３４，２２５円となっています。これは、消防業務を直営で運営していることに加え、離島や海岸線沿いに集落が点在しているという地理的な要因により市内全域の消防体制の配備が常備消防だけでは困難な事情から、常備消防を補うため非常備消防による体制整備にも重点をおいており、消防費を減少することができない要因の一つとなっています。</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baseline="0" smtClean="0">
              <a:solidFill>
                <a:schemeClr val="dk1"/>
              </a:solidFill>
              <a:latin typeface="+mn-lt"/>
              <a:ea typeface="+mn-ea"/>
              <a:cs typeface="+mn-cs"/>
            </a:rPr>
            <a:t>　財政調整基金については、決算剰余金を中心に積み立てるとともに，最低水準の取り崩しに努めています。平成</a:t>
          </a:r>
          <a:r>
            <a:rPr lang="en-US" altLang="ja-JP" sz="1400" b="0" i="0" u="none" strike="noStrike" baseline="0" smtClean="0">
              <a:solidFill>
                <a:schemeClr val="dk1"/>
              </a:solidFill>
              <a:latin typeface="+mn-lt"/>
              <a:ea typeface="+mn-ea"/>
              <a:cs typeface="+mn-cs"/>
            </a:rPr>
            <a:t>27</a:t>
          </a:r>
          <a:r>
            <a:rPr lang="ja-JP" altLang="en-US" sz="1400" b="0" i="0" u="none" strike="noStrike" baseline="0" smtClean="0">
              <a:solidFill>
                <a:schemeClr val="dk1"/>
              </a:solidFill>
              <a:latin typeface="+mn-lt"/>
              <a:ea typeface="+mn-ea"/>
              <a:cs typeface="+mn-cs"/>
            </a:rPr>
            <a:t>年度は地方交付税（前年度比</a:t>
          </a:r>
          <a:r>
            <a:rPr lang="en-US" altLang="ja-JP" sz="1400" b="0" i="0" u="none" strike="noStrike" baseline="0" smtClean="0">
              <a:solidFill>
                <a:schemeClr val="dk1"/>
              </a:solidFill>
              <a:latin typeface="+mn-lt"/>
              <a:ea typeface="+mn-ea"/>
              <a:cs typeface="+mn-cs"/>
            </a:rPr>
            <a:t>+1.8</a:t>
          </a:r>
          <a:r>
            <a:rPr lang="ja-JP" altLang="en-US" sz="1400" b="0" i="0" u="none" strike="noStrike" baseline="0" smtClean="0">
              <a:solidFill>
                <a:schemeClr val="dk1"/>
              </a:solidFill>
              <a:latin typeface="+mn-lt"/>
              <a:ea typeface="+mn-ea"/>
              <a:cs typeface="+mn-cs"/>
            </a:rPr>
            <a:t>億円）及び地方消費税交付金（前年度比</a:t>
          </a:r>
          <a:r>
            <a:rPr lang="en-US" altLang="ja-JP" sz="1400" b="0" i="0" u="none" strike="noStrike" baseline="0" smtClean="0">
              <a:solidFill>
                <a:schemeClr val="dk1"/>
              </a:solidFill>
              <a:latin typeface="+mn-lt"/>
              <a:ea typeface="+mn-ea"/>
              <a:cs typeface="+mn-cs"/>
            </a:rPr>
            <a:t>+1.5</a:t>
          </a:r>
          <a:r>
            <a:rPr lang="ja-JP" altLang="en-US" sz="1400" b="0" i="0" u="none" strike="noStrike" baseline="0" smtClean="0">
              <a:solidFill>
                <a:schemeClr val="dk1"/>
              </a:solidFill>
              <a:latin typeface="+mn-lt"/>
              <a:ea typeface="+mn-ea"/>
              <a:cs typeface="+mn-cs"/>
            </a:rPr>
            <a:t>億円）などにより，最終的には取り崩しを行わなかったため、前年度比</a:t>
          </a:r>
          <a:r>
            <a:rPr lang="en-US" altLang="ja-JP" sz="1400" b="0" i="0" u="none" strike="noStrike" baseline="0" smtClean="0">
              <a:solidFill>
                <a:schemeClr val="dk1"/>
              </a:solidFill>
              <a:latin typeface="+mn-lt"/>
              <a:ea typeface="+mn-ea"/>
              <a:cs typeface="+mn-cs"/>
            </a:rPr>
            <a:t>1.59</a:t>
          </a:r>
          <a:r>
            <a:rPr lang="ja-JP" altLang="en-US" sz="1400" b="0" i="0" u="none" strike="noStrike" baseline="0" smtClean="0">
              <a:solidFill>
                <a:schemeClr val="dk1"/>
              </a:solidFill>
              <a:latin typeface="+mn-lt"/>
              <a:ea typeface="+mn-ea"/>
              <a:cs typeface="+mn-cs"/>
            </a:rPr>
            <a:t>ポイントの増となりました。 </a:t>
          </a:r>
        </a:p>
        <a:p>
          <a:r>
            <a:rPr lang="ja-JP" altLang="en-US" sz="1800" b="0" i="0" u="none" strike="noStrike" baseline="0" smtClean="0">
              <a:solidFill>
                <a:schemeClr val="dk1"/>
              </a:solidFill>
              <a:latin typeface="+mn-lt"/>
              <a:ea typeface="+mn-ea"/>
              <a:cs typeface="+mn-cs"/>
            </a:rPr>
            <a:t>　</a:t>
          </a:r>
          <a:r>
            <a:rPr kumimoji="1" lang="ja-JP" altLang="ja-JP" sz="1400">
              <a:solidFill>
                <a:schemeClr val="dk1"/>
              </a:solidFill>
              <a:effectLst/>
              <a:latin typeface="+mn-lt"/>
              <a:ea typeface="+mn-ea"/>
              <a:cs typeface="+mn-cs"/>
            </a:rPr>
            <a:t>財政調整基金については、依然として低い水準であることから、今後も基金残高の確保に努めます</a:t>
          </a:r>
          <a:r>
            <a:rPr kumimoji="1" lang="ja-JP" altLang="en-US" sz="1400">
              <a:solidFill>
                <a:schemeClr val="dk1"/>
              </a:solidFill>
              <a:effectLst/>
              <a:latin typeface="+mn-lt"/>
              <a:ea typeface="+mn-ea"/>
              <a:cs typeface="+mn-cs"/>
            </a:rPr>
            <a:t>。</a:t>
          </a:r>
          <a:endParaRPr kumimoji="1" lang="ja-JP" altLang="en-US" sz="2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三重県鳥羽市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全会計を対象とした連結実質赤字比率は、算定されていません。</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現時点では各会計とも概ね健全な財政運営が保たれているといえますが、各特別会計において、一般会計繰入金への依存度が高くなっていることから、財源の確保を含め、引き続き、財政運営の健全化に努めます。</a:t>
          </a:r>
          <a:endParaRPr lang="ja-JP" altLang="ja-JP" sz="18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11161679</v>
      </c>
      <c r="BO4" s="409"/>
      <c r="BP4" s="409"/>
      <c r="BQ4" s="409"/>
      <c r="BR4" s="409"/>
      <c r="BS4" s="409"/>
      <c r="BT4" s="409"/>
      <c r="BU4" s="410"/>
      <c r="BV4" s="408">
        <v>11633086</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4.8</v>
      </c>
      <c r="CU4" s="586"/>
      <c r="CV4" s="586"/>
      <c r="CW4" s="586"/>
      <c r="CX4" s="586"/>
      <c r="CY4" s="586"/>
      <c r="CZ4" s="586"/>
      <c r="DA4" s="587"/>
      <c r="DB4" s="585">
        <v>3.7</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10847594</v>
      </c>
      <c r="BO5" s="414"/>
      <c r="BP5" s="414"/>
      <c r="BQ5" s="414"/>
      <c r="BR5" s="414"/>
      <c r="BS5" s="414"/>
      <c r="BT5" s="414"/>
      <c r="BU5" s="415"/>
      <c r="BV5" s="413">
        <v>11394747</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85.6</v>
      </c>
      <c r="CU5" s="384"/>
      <c r="CV5" s="384"/>
      <c r="CW5" s="384"/>
      <c r="CX5" s="384"/>
      <c r="CY5" s="384"/>
      <c r="CZ5" s="384"/>
      <c r="DA5" s="385"/>
      <c r="DB5" s="383">
        <v>88.5</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314085</v>
      </c>
      <c r="BO6" s="414"/>
      <c r="BP6" s="414"/>
      <c r="BQ6" s="414"/>
      <c r="BR6" s="414"/>
      <c r="BS6" s="414"/>
      <c r="BT6" s="414"/>
      <c r="BU6" s="415"/>
      <c r="BV6" s="413">
        <v>238339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91.5</v>
      </c>
      <c r="CU6" s="560"/>
      <c r="CV6" s="560"/>
      <c r="CW6" s="560"/>
      <c r="CX6" s="560"/>
      <c r="CY6" s="560"/>
      <c r="CZ6" s="560"/>
      <c r="DA6" s="561"/>
      <c r="DB6" s="559">
        <v>95.1</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11150</v>
      </c>
      <c r="BO7" s="414"/>
      <c r="BP7" s="414"/>
      <c r="BQ7" s="414"/>
      <c r="BR7" s="414"/>
      <c r="BS7" s="414"/>
      <c r="BT7" s="414"/>
      <c r="BU7" s="415"/>
      <c r="BV7" s="413">
        <v>12384</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6365381</v>
      </c>
      <c r="CU7" s="414"/>
      <c r="CV7" s="414"/>
      <c r="CW7" s="414"/>
      <c r="CX7" s="414"/>
      <c r="CY7" s="414"/>
      <c r="CZ7" s="414"/>
      <c r="DA7" s="415"/>
      <c r="DB7" s="413">
        <v>6174966</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302935</v>
      </c>
      <c r="BO8" s="414"/>
      <c r="BP8" s="414"/>
      <c r="BQ8" s="414"/>
      <c r="BR8" s="414"/>
      <c r="BS8" s="414"/>
      <c r="BT8" s="414"/>
      <c r="BU8" s="415"/>
      <c r="BV8" s="413">
        <v>225955</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0.46</v>
      </c>
      <c r="CU8" s="523"/>
      <c r="CV8" s="523"/>
      <c r="CW8" s="523"/>
      <c r="CX8" s="523"/>
      <c r="CY8" s="523"/>
      <c r="CZ8" s="523"/>
      <c r="DA8" s="524"/>
      <c r="DB8" s="522">
        <v>0.46</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19448</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91</v>
      </c>
      <c r="AV9" s="471"/>
      <c r="AW9" s="471"/>
      <c r="AX9" s="471"/>
      <c r="AY9" s="393" t="s">
        <v>98</v>
      </c>
      <c r="AZ9" s="394"/>
      <c r="BA9" s="394"/>
      <c r="BB9" s="394"/>
      <c r="BC9" s="394"/>
      <c r="BD9" s="394"/>
      <c r="BE9" s="394"/>
      <c r="BF9" s="394"/>
      <c r="BG9" s="394"/>
      <c r="BH9" s="394"/>
      <c r="BI9" s="394"/>
      <c r="BJ9" s="394"/>
      <c r="BK9" s="394"/>
      <c r="BL9" s="394"/>
      <c r="BM9" s="395"/>
      <c r="BN9" s="413">
        <v>76980</v>
      </c>
      <c r="BO9" s="414"/>
      <c r="BP9" s="414"/>
      <c r="BQ9" s="414"/>
      <c r="BR9" s="414"/>
      <c r="BS9" s="414"/>
      <c r="BT9" s="414"/>
      <c r="BU9" s="415"/>
      <c r="BV9" s="413">
        <v>-254540</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16.100000000000001</v>
      </c>
      <c r="CU9" s="384"/>
      <c r="CV9" s="384"/>
      <c r="CW9" s="384"/>
      <c r="CX9" s="384"/>
      <c r="CY9" s="384"/>
      <c r="CZ9" s="384"/>
      <c r="DA9" s="385"/>
      <c r="DB9" s="383">
        <v>16.5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21435</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91</v>
      </c>
      <c r="AV10" s="471"/>
      <c r="AW10" s="471"/>
      <c r="AX10" s="471"/>
      <c r="AY10" s="393" t="s">
        <v>102</v>
      </c>
      <c r="AZ10" s="394"/>
      <c r="BA10" s="394"/>
      <c r="BB10" s="394"/>
      <c r="BC10" s="394"/>
      <c r="BD10" s="394"/>
      <c r="BE10" s="394"/>
      <c r="BF10" s="394"/>
      <c r="BG10" s="394"/>
      <c r="BH10" s="394"/>
      <c r="BI10" s="394"/>
      <c r="BJ10" s="394"/>
      <c r="BK10" s="394"/>
      <c r="BL10" s="394"/>
      <c r="BM10" s="395"/>
      <c r="BN10" s="413">
        <v>115124</v>
      </c>
      <c r="BO10" s="414"/>
      <c r="BP10" s="414"/>
      <c r="BQ10" s="414"/>
      <c r="BR10" s="414"/>
      <c r="BS10" s="414"/>
      <c r="BT10" s="414"/>
      <c r="BU10" s="415"/>
      <c r="BV10" s="413">
        <v>170688</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20065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v>95811</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19863</v>
      </c>
      <c r="S13" s="515"/>
      <c r="T13" s="515"/>
      <c r="U13" s="515"/>
      <c r="V13" s="516"/>
      <c r="W13" s="502" t="s">
        <v>120</v>
      </c>
      <c r="X13" s="426"/>
      <c r="Y13" s="426"/>
      <c r="Z13" s="426"/>
      <c r="AA13" s="426"/>
      <c r="AB13" s="427"/>
      <c r="AC13" s="389">
        <v>1325</v>
      </c>
      <c r="AD13" s="390"/>
      <c r="AE13" s="390"/>
      <c r="AF13" s="390"/>
      <c r="AG13" s="391"/>
      <c r="AH13" s="389">
        <v>1790</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192104</v>
      </c>
      <c r="BO13" s="414"/>
      <c r="BP13" s="414"/>
      <c r="BQ13" s="414"/>
      <c r="BR13" s="414"/>
      <c r="BS13" s="414"/>
      <c r="BT13" s="414"/>
      <c r="BU13" s="415"/>
      <c r="BV13" s="413">
        <v>-179663</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7.8</v>
      </c>
      <c r="CU13" s="384"/>
      <c r="CV13" s="384"/>
      <c r="CW13" s="384"/>
      <c r="CX13" s="384"/>
      <c r="CY13" s="384"/>
      <c r="CZ13" s="384"/>
      <c r="DA13" s="385"/>
      <c r="DB13" s="383">
        <v>8.3000000000000007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20445</v>
      </c>
      <c r="S14" s="515"/>
      <c r="T14" s="515"/>
      <c r="U14" s="515"/>
      <c r="V14" s="516"/>
      <c r="W14" s="517"/>
      <c r="X14" s="429"/>
      <c r="Y14" s="429"/>
      <c r="Z14" s="429"/>
      <c r="AA14" s="429"/>
      <c r="AB14" s="430"/>
      <c r="AC14" s="507">
        <v>12.9</v>
      </c>
      <c r="AD14" s="508"/>
      <c r="AE14" s="508"/>
      <c r="AF14" s="508"/>
      <c r="AG14" s="509"/>
      <c r="AH14" s="507">
        <v>14.9</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80.8</v>
      </c>
      <c r="CU14" s="486"/>
      <c r="CV14" s="486"/>
      <c r="CW14" s="486"/>
      <c r="CX14" s="486"/>
      <c r="CY14" s="486"/>
      <c r="CZ14" s="486"/>
      <c r="DA14" s="487"/>
      <c r="DB14" s="518">
        <v>90.2</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20261</v>
      </c>
      <c r="S15" s="515"/>
      <c r="T15" s="515"/>
      <c r="U15" s="515"/>
      <c r="V15" s="516"/>
      <c r="W15" s="502" t="s">
        <v>127</v>
      </c>
      <c r="X15" s="426"/>
      <c r="Y15" s="426"/>
      <c r="Z15" s="426"/>
      <c r="AA15" s="426"/>
      <c r="AB15" s="427"/>
      <c r="AC15" s="389">
        <v>1814</v>
      </c>
      <c r="AD15" s="390"/>
      <c r="AE15" s="390"/>
      <c r="AF15" s="390"/>
      <c r="AG15" s="391"/>
      <c r="AH15" s="389">
        <v>2123</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2361160</v>
      </c>
      <c r="BO15" s="409"/>
      <c r="BP15" s="409"/>
      <c r="BQ15" s="409"/>
      <c r="BR15" s="409"/>
      <c r="BS15" s="409"/>
      <c r="BT15" s="409"/>
      <c r="BU15" s="410"/>
      <c r="BV15" s="408">
        <v>2316135</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17.7</v>
      </c>
      <c r="AD16" s="508"/>
      <c r="AE16" s="508"/>
      <c r="AF16" s="508"/>
      <c r="AG16" s="509"/>
      <c r="AH16" s="507">
        <v>17.7</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5275733</v>
      </c>
      <c r="BO16" s="414"/>
      <c r="BP16" s="414"/>
      <c r="BQ16" s="414"/>
      <c r="BR16" s="414"/>
      <c r="BS16" s="414"/>
      <c r="BT16" s="414"/>
      <c r="BU16" s="415"/>
      <c r="BV16" s="413">
        <v>5053434</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7100</v>
      </c>
      <c r="AD17" s="390"/>
      <c r="AE17" s="390"/>
      <c r="AF17" s="390"/>
      <c r="AG17" s="391"/>
      <c r="AH17" s="389">
        <v>7868</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3019417</v>
      </c>
      <c r="BO17" s="414"/>
      <c r="BP17" s="414"/>
      <c r="BQ17" s="414"/>
      <c r="BR17" s="414"/>
      <c r="BS17" s="414"/>
      <c r="BT17" s="414"/>
      <c r="BU17" s="415"/>
      <c r="BV17" s="413">
        <v>2991875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107.34</v>
      </c>
      <c r="M18" s="478"/>
      <c r="N18" s="478"/>
      <c r="O18" s="478"/>
      <c r="P18" s="478"/>
      <c r="Q18" s="478"/>
      <c r="R18" s="479"/>
      <c r="S18" s="479"/>
      <c r="T18" s="479"/>
      <c r="U18" s="479"/>
      <c r="V18" s="480"/>
      <c r="W18" s="494"/>
      <c r="X18" s="495"/>
      <c r="Y18" s="495"/>
      <c r="Z18" s="495"/>
      <c r="AA18" s="495"/>
      <c r="AB18" s="503"/>
      <c r="AC18" s="377">
        <v>69.3</v>
      </c>
      <c r="AD18" s="378"/>
      <c r="AE18" s="378"/>
      <c r="AF18" s="378"/>
      <c r="AG18" s="481"/>
      <c r="AH18" s="377">
        <v>65.7</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5698701</v>
      </c>
      <c r="BO18" s="414"/>
      <c r="BP18" s="414"/>
      <c r="BQ18" s="414"/>
      <c r="BR18" s="414"/>
      <c r="BS18" s="414"/>
      <c r="BT18" s="414"/>
      <c r="BU18" s="415"/>
      <c r="BV18" s="413">
        <v>5664765</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181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7749388</v>
      </c>
      <c r="BO19" s="414"/>
      <c r="BP19" s="414"/>
      <c r="BQ19" s="414"/>
      <c r="BR19" s="414"/>
      <c r="BS19" s="414"/>
      <c r="BT19" s="414"/>
      <c r="BU19" s="415"/>
      <c r="BV19" s="413">
        <v>7778972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7730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12789374</v>
      </c>
      <c r="BO23" s="414"/>
      <c r="BP23" s="414"/>
      <c r="BQ23" s="414"/>
      <c r="BR23" s="414"/>
      <c r="BS23" s="414"/>
      <c r="BT23" s="414"/>
      <c r="BU23" s="415"/>
      <c r="BV23" s="413">
        <v>12712042</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8900</v>
      </c>
      <c r="R24" s="390"/>
      <c r="S24" s="390"/>
      <c r="T24" s="390"/>
      <c r="U24" s="390"/>
      <c r="V24" s="391"/>
      <c r="W24" s="455"/>
      <c r="X24" s="446"/>
      <c r="Y24" s="447"/>
      <c r="Z24" s="386" t="s">
        <v>151</v>
      </c>
      <c r="AA24" s="387"/>
      <c r="AB24" s="387"/>
      <c r="AC24" s="387"/>
      <c r="AD24" s="387"/>
      <c r="AE24" s="387"/>
      <c r="AF24" s="387"/>
      <c r="AG24" s="388"/>
      <c r="AH24" s="389">
        <v>293</v>
      </c>
      <c r="AI24" s="390"/>
      <c r="AJ24" s="390"/>
      <c r="AK24" s="390"/>
      <c r="AL24" s="391"/>
      <c r="AM24" s="389">
        <v>896873</v>
      </c>
      <c r="AN24" s="390"/>
      <c r="AO24" s="390"/>
      <c r="AP24" s="390"/>
      <c r="AQ24" s="390"/>
      <c r="AR24" s="391"/>
      <c r="AS24" s="389">
        <v>3061</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11607705</v>
      </c>
      <c r="BO24" s="414"/>
      <c r="BP24" s="414"/>
      <c r="BQ24" s="414"/>
      <c r="BR24" s="414"/>
      <c r="BS24" s="414"/>
      <c r="BT24" s="414"/>
      <c r="BU24" s="415"/>
      <c r="BV24" s="413">
        <v>11380706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6880</v>
      </c>
      <c r="R25" s="390"/>
      <c r="S25" s="390"/>
      <c r="T25" s="390"/>
      <c r="U25" s="390"/>
      <c r="V25" s="391"/>
      <c r="W25" s="455"/>
      <c r="X25" s="446"/>
      <c r="Y25" s="447"/>
      <c r="Z25" s="386" t="s">
        <v>154</v>
      </c>
      <c r="AA25" s="387"/>
      <c r="AB25" s="387"/>
      <c r="AC25" s="387"/>
      <c r="AD25" s="387"/>
      <c r="AE25" s="387"/>
      <c r="AF25" s="387"/>
      <c r="AG25" s="388"/>
      <c r="AH25" s="389">
        <v>46</v>
      </c>
      <c r="AI25" s="390"/>
      <c r="AJ25" s="390"/>
      <c r="AK25" s="390"/>
      <c r="AL25" s="391"/>
      <c r="AM25" s="389">
        <v>127972</v>
      </c>
      <c r="AN25" s="390"/>
      <c r="AO25" s="390"/>
      <c r="AP25" s="390"/>
      <c r="AQ25" s="390"/>
      <c r="AR25" s="391"/>
      <c r="AS25" s="389">
        <v>2782</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848144</v>
      </c>
      <c r="BO25" s="409"/>
      <c r="BP25" s="409"/>
      <c r="BQ25" s="409"/>
      <c r="BR25" s="409"/>
      <c r="BS25" s="409"/>
      <c r="BT25" s="409"/>
      <c r="BU25" s="410"/>
      <c r="BV25" s="408">
        <v>217872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6150</v>
      </c>
      <c r="R26" s="390"/>
      <c r="S26" s="390"/>
      <c r="T26" s="390"/>
      <c r="U26" s="390"/>
      <c r="V26" s="391"/>
      <c r="W26" s="455"/>
      <c r="X26" s="446"/>
      <c r="Y26" s="447"/>
      <c r="Z26" s="386" t="s">
        <v>157</v>
      </c>
      <c r="AA26" s="468"/>
      <c r="AB26" s="468"/>
      <c r="AC26" s="468"/>
      <c r="AD26" s="468"/>
      <c r="AE26" s="468"/>
      <c r="AF26" s="468"/>
      <c r="AG26" s="469"/>
      <c r="AH26" s="389">
        <v>33</v>
      </c>
      <c r="AI26" s="390"/>
      <c r="AJ26" s="390"/>
      <c r="AK26" s="390"/>
      <c r="AL26" s="391"/>
      <c r="AM26" s="389">
        <v>111606</v>
      </c>
      <c r="AN26" s="390"/>
      <c r="AO26" s="390"/>
      <c r="AP26" s="390"/>
      <c r="AQ26" s="390"/>
      <c r="AR26" s="391"/>
      <c r="AS26" s="389">
        <v>3382</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4430</v>
      </c>
      <c r="R27" s="390"/>
      <c r="S27" s="390"/>
      <c r="T27" s="390"/>
      <c r="U27" s="390"/>
      <c r="V27" s="391"/>
      <c r="W27" s="455"/>
      <c r="X27" s="446"/>
      <c r="Y27" s="447"/>
      <c r="Z27" s="386" t="s">
        <v>160</v>
      </c>
      <c r="AA27" s="387"/>
      <c r="AB27" s="387"/>
      <c r="AC27" s="387"/>
      <c r="AD27" s="387"/>
      <c r="AE27" s="387"/>
      <c r="AF27" s="387"/>
      <c r="AG27" s="388"/>
      <c r="AH27" s="389">
        <v>5</v>
      </c>
      <c r="AI27" s="390"/>
      <c r="AJ27" s="390"/>
      <c r="AK27" s="390"/>
      <c r="AL27" s="391"/>
      <c r="AM27" s="389">
        <v>16455</v>
      </c>
      <c r="AN27" s="390"/>
      <c r="AO27" s="390"/>
      <c r="AP27" s="390"/>
      <c r="AQ27" s="390"/>
      <c r="AR27" s="391"/>
      <c r="AS27" s="389">
        <v>3291</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380445</v>
      </c>
      <c r="BO27" s="417"/>
      <c r="BP27" s="417"/>
      <c r="BQ27" s="417"/>
      <c r="BR27" s="417"/>
      <c r="BS27" s="417"/>
      <c r="BT27" s="417"/>
      <c r="BU27" s="418"/>
      <c r="BV27" s="416">
        <v>380445</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3750</v>
      </c>
      <c r="R28" s="390"/>
      <c r="S28" s="390"/>
      <c r="T28" s="390"/>
      <c r="U28" s="390"/>
      <c r="V28" s="391"/>
      <c r="W28" s="455"/>
      <c r="X28" s="446"/>
      <c r="Y28" s="447"/>
      <c r="Z28" s="386" t="s">
        <v>163</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561892</v>
      </c>
      <c r="BO28" s="409"/>
      <c r="BP28" s="409"/>
      <c r="BQ28" s="409"/>
      <c r="BR28" s="409"/>
      <c r="BS28" s="409"/>
      <c r="BT28" s="409"/>
      <c r="BU28" s="410"/>
      <c r="BV28" s="408">
        <v>446768</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12</v>
      </c>
      <c r="M29" s="390"/>
      <c r="N29" s="390"/>
      <c r="O29" s="390"/>
      <c r="P29" s="391"/>
      <c r="Q29" s="389">
        <v>3350</v>
      </c>
      <c r="R29" s="390"/>
      <c r="S29" s="390"/>
      <c r="T29" s="390"/>
      <c r="U29" s="390"/>
      <c r="V29" s="391"/>
      <c r="W29" s="456"/>
      <c r="X29" s="457"/>
      <c r="Y29" s="458"/>
      <c r="Z29" s="386" t="s">
        <v>167</v>
      </c>
      <c r="AA29" s="387"/>
      <c r="AB29" s="387"/>
      <c r="AC29" s="387"/>
      <c r="AD29" s="387"/>
      <c r="AE29" s="387"/>
      <c r="AF29" s="387"/>
      <c r="AG29" s="388"/>
      <c r="AH29" s="389">
        <v>298</v>
      </c>
      <c r="AI29" s="390"/>
      <c r="AJ29" s="390"/>
      <c r="AK29" s="390"/>
      <c r="AL29" s="391"/>
      <c r="AM29" s="389">
        <v>913328</v>
      </c>
      <c r="AN29" s="390"/>
      <c r="AO29" s="390"/>
      <c r="AP29" s="390"/>
      <c r="AQ29" s="390"/>
      <c r="AR29" s="391"/>
      <c r="AS29" s="389">
        <v>3065</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211986</v>
      </c>
      <c r="BO29" s="414"/>
      <c r="BP29" s="414"/>
      <c r="BQ29" s="414"/>
      <c r="BR29" s="414"/>
      <c r="BS29" s="414"/>
      <c r="BT29" s="414"/>
      <c r="BU29" s="415"/>
      <c r="BV29" s="413">
        <v>244530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96.9</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778582</v>
      </c>
      <c r="BO30" s="417"/>
      <c r="BP30" s="417"/>
      <c r="BQ30" s="417"/>
      <c r="BR30" s="417"/>
      <c r="BS30" s="417"/>
      <c r="BT30" s="417"/>
      <c r="BU30" s="418"/>
      <c r="BV30" s="416">
        <v>599041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5</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6</v>
      </c>
      <c r="BF34" s="373"/>
      <c r="BG34" s="372" t="str">
        <f>IF('各会計、関係団体の財政状況及び健全化判断比率'!B32="","",'各会計、関係団体の財政状況及び健全化判断比率'!B32)</f>
        <v>定期航路事業特別会計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鳥羽志勢広域連合</v>
      </c>
      <c r="BZ34" s="372"/>
      <c r="CA34" s="372"/>
      <c r="CB34" s="372"/>
      <c r="CC34" s="372"/>
      <c r="CD34" s="372"/>
      <c r="CE34" s="372"/>
      <c r="CF34" s="372"/>
      <c r="CG34" s="372"/>
      <c r="CH34" s="372"/>
      <c r="CI34" s="372"/>
      <c r="CJ34" s="372"/>
      <c r="CK34" s="372"/>
      <c r="CL34" s="372"/>
      <c r="CM34" s="372"/>
      <c r="CN34" s="165"/>
      <c r="CO34" s="373">
        <f>IF(CQ34="","",MAX(C34:D43,U34:V43,AM34:AN43,BE34:BF43,BW34:BX43)+1)</f>
        <v>18</v>
      </c>
      <c r="CP34" s="373"/>
      <c r="CQ34" s="372" t="str">
        <f>IF('各会計、関係団体の財政状況及び健全化判断比率'!BS7="","",'各会計、関係団体の財政状況及び健全化判断比率'!BS7)</f>
        <v>鳥羽市開発公社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7</v>
      </c>
      <c r="BF35" s="373"/>
      <c r="BG35" s="372" t="str">
        <f>IF('各会計、関係団体の財政状況及び健全化判断比率'!B33="","",'各会計、関係団体の財政状況及び健全化判断比率'!B33)</f>
        <v>特定環境保全公共下水道事業特別会計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志摩広域行政組合（一般会計）</v>
      </c>
      <c r="BZ35" s="372"/>
      <c r="CA35" s="372"/>
      <c r="CB35" s="372"/>
      <c r="CC35" s="372"/>
      <c r="CD35" s="372"/>
      <c r="CE35" s="372"/>
      <c r="CF35" s="372"/>
      <c r="CG35" s="372"/>
      <c r="CH35" s="372"/>
      <c r="CI35" s="372"/>
      <c r="CJ35" s="372"/>
      <c r="CK35" s="372"/>
      <c r="CL35" s="372"/>
      <c r="CM35" s="372"/>
      <c r="CN35" s="165"/>
      <c r="CO35" s="373">
        <f t="shared" ref="CO35:CO43" si="3">IF(CQ35="","",CO34+1)</f>
        <v>19</v>
      </c>
      <c r="CP35" s="373"/>
      <c r="CQ35" s="372" t="str">
        <f>IF('各会計、関係団体の財政状況及び健全化判断比率'!BS8="","",'各会計、関係団体の財政状況及び健全化判断比率'!BS8)</f>
        <v>鳥羽市武道振興会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志摩広域行政組合（才庭尞特別会計）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志摩広域行政組合（ともやま苑特別会計）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志摩広域行政組合（福祉センター特別会計）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三重県後期高齢者医療連合（一般会計）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三重県後期高齢者医療連合（後期高齢者医療特別会計）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三重地方税管理回収機構</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三重地方税管理回収機構(滞納整理拡充事業特別会計)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伊勢地域農業共済事務組合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1" t="s">
        <v>524</v>
      </c>
      <c r="D34" s="1181"/>
      <c r="E34" s="1182"/>
      <c r="F34" s="32">
        <v>11.49</v>
      </c>
      <c r="G34" s="33">
        <v>10.96</v>
      </c>
      <c r="H34" s="33">
        <v>17.07</v>
      </c>
      <c r="I34" s="33">
        <v>17.52</v>
      </c>
      <c r="J34" s="34">
        <v>23.53</v>
      </c>
      <c r="K34" s="22"/>
      <c r="L34" s="22"/>
      <c r="M34" s="22"/>
      <c r="N34" s="22"/>
      <c r="O34" s="22"/>
      <c r="P34" s="22"/>
    </row>
    <row r="35" spans="1:16" ht="39" customHeight="1" x14ac:dyDescent="0.15">
      <c r="A35" s="22"/>
      <c r="B35" s="35"/>
      <c r="C35" s="1175" t="s">
        <v>525</v>
      </c>
      <c r="D35" s="1176"/>
      <c r="E35" s="1177"/>
      <c r="F35" s="36">
        <v>6.31</v>
      </c>
      <c r="G35" s="37">
        <v>6.19</v>
      </c>
      <c r="H35" s="37">
        <v>7.72</v>
      </c>
      <c r="I35" s="37">
        <v>3.65</v>
      </c>
      <c r="J35" s="38">
        <v>4.75</v>
      </c>
      <c r="K35" s="22"/>
      <c r="L35" s="22"/>
      <c r="M35" s="22"/>
      <c r="N35" s="22"/>
      <c r="O35" s="22"/>
      <c r="P35" s="22"/>
    </row>
    <row r="36" spans="1:16" ht="39" customHeight="1" x14ac:dyDescent="0.15">
      <c r="A36" s="22"/>
      <c r="B36" s="35"/>
      <c r="C36" s="1175" t="s">
        <v>526</v>
      </c>
      <c r="D36" s="1176"/>
      <c r="E36" s="1177"/>
      <c r="F36" s="36">
        <v>0.53</v>
      </c>
      <c r="G36" s="37">
        <v>0.5</v>
      </c>
      <c r="H36" s="37">
        <v>0.16</v>
      </c>
      <c r="I36" s="37">
        <v>0.36</v>
      </c>
      <c r="J36" s="38">
        <v>0.64</v>
      </c>
      <c r="K36" s="22"/>
      <c r="L36" s="22"/>
      <c r="M36" s="22"/>
      <c r="N36" s="22"/>
      <c r="O36" s="22"/>
      <c r="P36" s="22"/>
    </row>
    <row r="37" spans="1:16" ht="39" customHeight="1" x14ac:dyDescent="0.15">
      <c r="A37" s="22"/>
      <c r="B37" s="35"/>
      <c r="C37" s="1175" t="s">
        <v>527</v>
      </c>
      <c r="D37" s="1176"/>
      <c r="E37" s="1177"/>
      <c r="F37" s="36">
        <v>1.9</v>
      </c>
      <c r="G37" s="37">
        <v>1.5</v>
      </c>
      <c r="H37" s="37">
        <v>0.25</v>
      </c>
      <c r="I37" s="37">
        <v>0.01</v>
      </c>
      <c r="J37" s="38">
        <v>0.19</v>
      </c>
      <c r="K37" s="22"/>
      <c r="L37" s="22"/>
      <c r="M37" s="22"/>
      <c r="N37" s="22"/>
      <c r="O37" s="22"/>
      <c r="P37" s="22"/>
    </row>
    <row r="38" spans="1:16" ht="39" customHeight="1" x14ac:dyDescent="0.15">
      <c r="A38" s="22"/>
      <c r="B38" s="35"/>
      <c r="C38" s="1175" t="s">
        <v>528</v>
      </c>
      <c r="D38" s="1176"/>
      <c r="E38" s="1177"/>
      <c r="F38" s="36">
        <v>0.04</v>
      </c>
      <c r="G38" s="37">
        <v>0.06</v>
      </c>
      <c r="H38" s="37">
        <v>0.05</v>
      </c>
      <c r="I38" s="37">
        <v>7.0000000000000007E-2</v>
      </c>
      <c r="J38" s="38">
        <v>0.06</v>
      </c>
      <c r="K38" s="22"/>
      <c r="L38" s="22"/>
      <c r="M38" s="22"/>
      <c r="N38" s="22"/>
      <c r="O38" s="22"/>
      <c r="P38" s="22"/>
    </row>
    <row r="39" spans="1:16" ht="39" customHeight="1" x14ac:dyDescent="0.15">
      <c r="A39" s="22"/>
      <c r="B39" s="35"/>
      <c r="C39" s="1175" t="s">
        <v>529</v>
      </c>
      <c r="D39" s="1176"/>
      <c r="E39" s="1177"/>
      <c r="F39" s="36">
        <v>0</v>
      </c>
      <c r="G39" s="37">
        <v>0</v>
      </c>
      <c r="H39" s="37">
        <v>0.08</v>
      </c>
      <c r="I39" s="37">
        <v>0</v>
      </c>
      <c r="J39" s="38">
        <v>0</v>
      </c>
      <c r="K39" s="22"/>
      <c r="L39" s="22"/>
      <c r="M39" s="22"/>
      <c r="N39" s="22"/>
      <c r="O39" s="22"/>
      <c r="P39" s="22"/>
    </row>
    <row r="40" spans="1:16" ht="39" customHeight="1" x14ac:dyDescent="0.15">
      <c r="A40" s="22"/>
      <c r="B40" s="35"/>
      <c r="C40" s="1175" t="s">
        <v>530</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531</v>
      </c>
      <c r="D42" s="1176"/>
      <c r="E42" s="1177"/>
      <c r="F42" s="36" t="s">
        <v>479</v>
      </c>
      <c r="G42" s="37" t="s">
        <v>479</v>
      </c>
      <c r="H42" s="37" t="s">
        <v>479</v>
      </c>
      <c r="I42" s="37" t="s">
        <v>479</v>
      </c>
      <c r="J42" s="38" t="s">
        <v>479</v>
      </c>
      <c r="K42" s="22"/>
      <c r="L42" s="22"/>
      <c r="M42" s="22"/>
      <c r="N42" s="22"/>
      <c r="O42" s="22"/>
      <c r="P42" s="22"/>
    </row>
    <row r="43" spans="1:16" ht="39" customHeight="1" thickBot="1" x14ac:dyDescent="0.2">
      <c r="A43" s="22"/>
      <c r="B43" s="40"/>
      <c r="C43" s="1178" t="s">
        <v>532</v>
      </c>
      <c r="D43" s="1179"/>
      <c r="E43" s="1180"/>
      <c r="F43" s="41">
        <v>0</v>
      </c>
      <c r="G43" s="42">
        <v>0</v>
      </c>
      <c r="H43" s="42" t="s">
        <v>479</v>
      </c>
      <c r="I43" s="42" t="s">
        <v>479</v>
      </c>
      <c r="J43" s="43" t="s">
        <v>479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1305</v>
      </c>
      <c r="L45" s="60">
        <v>1267</v>
      </c>
      <c r="M45" s="60">
        <v>1288</v>
      </c>
      <c r="N45" s="60">
        <v>1337</v>
      </c>
      <c r="O45" s="61">
        <v>1286</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479</v>
      </c>
      <c r="L46" s="64" t="s">
        <v>479</v>
      </c>
      <c r="M46" s="64" t="s">
        <v>479</v>
      </c>
      <c r="N46" s="64" t="s">
        <v>479</v>
      </c>
      <c r="O46" s="65" t="s">
        <v>479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479</v>
      </c>
      <c r="L47" s="64" t="s">
        <v>479</v>
      </c>
      <c r="M47" s="64" t="s">
        <v>479</v>
      </c>
      <c r="N47" s="64" t="s">
        <v>479</v>
      </c>
      <c r="O47" s="65" t="s">
        <v>479</v>
      </c>
      <c r="P47" s="48"/>
      <c r="Q47" s="48"/>
      <c r="R47" s="48"/>
      <c r="S47" s="48"/>
      <c r="T47" s="48"/>
      <c r="U47" s="48"/>
    </row>
    <row r="48" spans="1:21" ht="30.75" customHeight="1" x14ac:dyDescent="0.15">
      <c r="A48" s="48"/>
      <c r="B48" s="1193"/>
      <c r="C48" s="1194"/>
      <c r="D48" s="62"/>
      <c r="E48" s="1185" t="s">
        <v>14</v>
      </c>
      <c r="F48" s="1185"/>
      <c r="G48" s="1185"/>
      <c r="H48" s="1185"/>
      <c r="I48" s="1185"/>
      <c r="J48" s="1186"/>
      <c r="K48" s="63">
        <v>127</v>
      </c>
      <c r="L48" s="64">
        <v>125</v>
      </c>
      <c r="M48" s="64">
        <v>132</v>
      </c>
      <c r="N48" s="64">
        <v>121</v>
      </c>
      <c r="O48" s="65">
        <v>122</v>
      </c>
      <c r="P48" s="48"/>
      <c r="Q48" s="48"/>
      <c r="R48" s="48"/>
      <c r="S48" s="48"/>
      <c r="T48" s="48"/>
      <c r="U48" s="48"/>
    </row>
    <row r="49" spans="1:21" ht="30.75" customHeight="1" x14ac:dyDescent="0.15">
      <c r="A49" s="48"/>
      <c r="B49" s="1193"/>
      <c r="C49" s="1194"/>
      <c r="D49" s="62"/>
      <c r="E49" s="1185" t="s">
        <v>15</v>
      </c>
      <c r="F49" s="1185"/>
      <c r="G49" s="1185"/>
      <c r="H49" s="1185"/>
      <c r="I49" s="1185"/>
      <c r="J49" s="1186"/>
      <c r="K49" s="63">
        <v>76</v>
      </c>
      <c r="L49" s="64">
        <v>74</v>
      </c>
      <c r="M49" s="64">
        <v>74</v>
      </c>
      <c r="N49" s="64">
        <v>82</v>
      </c>
      <c r="O49" s="65">
        <v>89</v>
      </c>
      <c r="P49" s="48"/>
      <c r="Q49" s="48"/>
      <c r="R49" s="48"/>
      <c r="S49" s="48"/>
      <c r="T49" s="48"/>
      <c r="U49" s="48"/>
    </row>
    <row r="50" spans="1:21" ht="30.75" customHeight="1" x14ac:dyDescent="0.15">
      <c r="A50" s="48"/>
      <c r="B50" s="1193"/>
      <c r="C50" s="1194"/>
      <c r="D50" s="62"/>
      <c r="E50" s="1185" t="s">
        <v>16</v>
      </c>
      <c r="F50" s="1185"/>
      <c r="G50" s="1185"/>
      <c r="H50" s="1185"/>
      <c r="I50" s="1185"/>
      <c r="J50" s="1186"/>
      <c r="K50" s="63" t="s">
        <v>479</v>
      </c>
      <c r="L50" s="64" t="s">
        <v>479</v>
      </c>
      <c r="M50" s="64" t="s">
        <v>479</v>
      </c>
      <c r="N50" s="64" t="s">
        <v>479</v>
      </c>
      <c r="O50" s="65" t="s">
        <v>479</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479</v>
      </c>
      <c r="L51" s="64" t="s">
        <v>479</v>
      </c>
      <c r="M51" s="64" t="s">
        <v>479</v>
      </c>
      <c r="N51" s="64" t="s">
        <v>479</v>
      </c>
      <c r="O51" s="65" t="s">
        <v>479</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985</v>
      </c>
      <c r="L52" s="64">
        <v>1003</v>
      </c>
      <c r="M52" s="64">
        <v>1052</v>
      </c>
      <c r="N52" s="64">
        <v>1119</v>
      </c>
      <c r="O52" s="65">
        <v>1104</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523</v>
      </c>
      <c r="L53" s="69">
        <v>463</v>
      </c>
      <c r="M53" s="69">
        <v>442</v>
      </c>
      <c r="N53" s="69">
        <v>421</v>
      </c>
      <c r="O53" s="70">
        <v>393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0" zoomScaleNormal="5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518</v>
      </c>
      <c r="J40" s="79" t="s">
        <v>519</v>
      </c>
      <c r="K40" s="79" t="s">
        <v>520</v>
      </c>
      <c r="L40" s="79" t="s">
        <v>521</v>
      </c>
      <c r="M40" s="80" t="s">
        <v>522</v>
      </c>
    </row>
    <row r="41" spans="2:13" ht="27.75" customHeight="1" x14ac:dyDescent="0.15">
      <c r="B41" s="1211" t="s">
        <v>23</v>
      </c>
      <c r="C41" s="1212"/>
      <c r="D41" s="81"/>
      <c r="E41" s="1213" t="s">
        <v>24</v>
      </c>
      <c r="F41" s="1213"/>
      <c r="G41" s="1213"/>
      <c r="H41" s="1214"/>
      <c r="I41" s="82">
        <v>12279</v>
      </c>
      <c r="J41" s="83">
        <v>12641</v>
      </c>
      <c r="K41" s="83">
        <v>12669</v>
      </c>
      <c r="L41" s="83">
        <v>12712</v>
      </c>
      <c r="M41" s="84">
        <v>12789</v>
      </c>
    </row>
    <row r="42" spans="2:13" ht="27.75" customHeight="1" x14ac:dyDescent="0.15">
      <c r="B42" s="1201"/>
      <c r="C42" s="1202"/>
      <c r="D42" s="85"/>
      <c r="E42" s="1205" t="s">
        <v>25</v>
      </c>
      <c r="F42" s="1205"/>
      <c r="G42" s="1205"/>
      <c r="H42" s="1206"/>
      <c r="I42" s="86" t="s">
        <v>479</v>
      </c>
      <c r="J42" s="87" t="s">
        <v>479</v>
      </c>
      <c r="K42" s="87" t="s">
        <v>479</v>
      </c>
      <c r="L42" s="87" t="s">
        <v>479</v>
      </c>
      <c r="M42" s="88" t="s">
        <v>479</v>
      </c>
    </row>
    <row r="43" spans="2:13" ht="27.75" customHeight="1" x14ac:dyDescent="0.15">
      <c r="B43" s="1201"/>
      <c r="C43" s="1202"/>
      <c r="D43" s="85"/>
      <c r="E43" s="1205" t="s">
        <v>26</v>
      </c>
      <c r="F43" s="1205"/>
      <c r="G43" s="1205"/>
      <c r="H43" s="1206"/>
      <c r="I43" s="86">
        <v>999</v>
      </c>
      <c r="J43" s="87">
        <v>874</v>
      </c>
      <c r="K43" s="87">
        <v>812</v>
      </c>
      <c r="L43" s="87">
        <v>752</v>
      </c>
      <c r="M43" s="88">
        <v>755</v>
      </c>
    </row>
    <row r="44" spans="2:13" ht="27.75" customHeight="1" x14ac:dyDescent="0.15">
      <c r="B44" s="1201"/>
      <c r="C44" s="1202"/>
      <c r="D44" s="85"/>
      <c r="E44" s="1205" t="s">
        <v>27</v>
      </c>
      <c r="F44" s="1205"/>
      <c r="G44" s="1205"/>
      <c r="H44" s="1206"/>
      <c r="I44" s="86">
        <v>716</v>
      </c>
      <c r="J44" s="87">
        <v>659</v>
      </c>
      <c r="K44" s="87">
        <v>1826</v>
      </c>
      <c r="L44" s="87">
        <v>1796</v>
      </c>
      <c r="M44" s="88">
        <v>1719</v>
      </c>
    </row>
    <row r="45" spans="2:13" ht="27.75" customHeight="1" x14ac:dyDescent="0.15">
      <c r="B45" s="1201"/>
      <c r="C45" s="1202"/>
      <c r="D45" s="85"/>
      <c r="E45" s="1205" t="s">
        <v>28</v>
      </c>
      <c r="F45" s="1205"/>
      <c r="G45" s="1205"/>
      <c r="H45" s="1206"/>
      <c r="I45" s="86">
        <v>2494</v>
      </c>
      <c r="J45" s="87">
        <v>2514</v>
      </c>
      <c r="K45" s="87">
        <v>2384</v>
      </c>
      <c r="L45" s="87">
        <v>2291</v>
      </c>
      <c r="M45" s="88">
        <v>2314</v>
      </c>
    </row>
    <row r="46" spans="2:13" ht="27.75" customHeight="1" x14ac:dyDescent="0.15">
      <c r="B46" s="1201"/>
      <c r="C46" s="1202"/>
      <c r="D46" s="85"/>
      <c r="E46" s="1205" t="s">
        <v>29</v>
      </c>
      <c r="F46" s="1205"/>
      <c r="G46" s="1205"/>
      <c r="H46" s="1206"/>
      <c r="I46" s="86">
        <v>35</v>
      </c>
      <c r="J46" s="87">
        <v>31</v>
      </c>
      <c r="K46" s="87">
        <v>29</v>
      </c>
      <c r="L46" s="87">
        <v>27</v>
      </c>
      <c r="M46" s="88">
        <v>24</v>
      </c>
    </row>
    <row r="47" spans="2:13" ht="27.75" customHeight="1" x14ac:dyDescent="0.15">
      <c r="B47" s="1201"/>
      <c r="C47" s="1202"/>
      <c r="D47" s="85"/>
      <c r="E47" s="1205" t="s">
        <v>30</v>
      </c>
      <c r="F47" s="1205"/>
      <c r="G47" s="1205"/>
      <c r="H47" s="1206"/>
      <c r="I47" s="86" t="s">
        <v>479</v>
      </c>
      <c r="J47" s="87" t="s">
        <v>479</v>
      </c>
      <c r="K47" s="87" t="s">
        <v>479</v>
      </c>
      <c r="L47" s="87" t="s">
        <v>479</v>
      </c>
      <c r="M47" s="88" t="s">
        <v>479</v>
      </c>
    </row>
    <row r="48" spans="2:13" ht="27.75" customHeight="1" x14ac:dyDescent="0.15">
      <c r="B48" s="1203"/>
      <c r="C48" s="1204"/>
      <c r="D48" s="85"/>
      <c r="E48" s="1205" t="s">
        <v>31</v>
      </c>
      <c r="F48" s="1205"/>
      <c r="G48" s="1205"/>
      <c r="H48" s="1206"/>
      <c r="I48" s="86" t="s">
        <v>479</v>
      </c>
      <c r="J48" s="87" t="s">
        <v>479</v>
      </c>
      <c r="K48" s="87" t="s">
        <v>479</v>
      </c>
      <c r="L48" s="87" t="s">
        <v>479</v>
      </c>
      <c r="M48" s="88" t="s">
        <v>479</v>
      </c>
    </row>
    <row r="49" spans="2:13" ht="27.75" customHeight="1" x14ac:dyDescent="0.15">
      <c r="B49" s="1199" t="s">
        <v>32</v>
      </c>
      <c r="C49" s="1200"/>
      <c r="D49" s="89"/>
      <c r="E49" s="1205" t="s">
        <v>33</v>
      </c>
      <c r="F49" s="1205"/>
      <c r="G49" s="1205"/>
      <c r="H49" s="1206"/>
      <c r="I49" s="86">
        <v>1578</v>
      </c>
      <c r="J49" s="87">
        <v>1573</v>
      </c>
      <c r="K49" s="87">
        <v>1484</v>
      </c>
      <c r="L49" s="87">
        <v>1639</v>
      </c>
      <c r="M49" s="88">
        <v>1901</v>
      </c>
    </row>
    <row r="50" spans="2:13" ht="27.75" customHeight="1" x14ac:dyDescent="0.15">
      <c r="B50" s="1201"/>
      <c r="C50" s="1202"/>
      <c r="D50" s="85"/>
      <c r="E50" s="1205" t="s">
        <v>34</v>
      </c>
      <c r="F50" s="1205"/>
      <c r="G50" s="1205"/>
      <c r="H50" s="1206"/>
      <c r="I50" s="86">
        <v>1670</v>
      </c>
      <c r="J50" s="87">
        <v>1495</v>
      </c>
      <c r="K50" s="87">
        <v>1372</v>
      </c>
      <c r="L50" s="87">
        <v>1223</v>
      </c>
      <c r="M50" s="88">
        <v>1135</v>
      </c>
    </row>
    <row r="51" spans="2:13" ht="27.75" customHeight="1" x14ac:dyDescent="0.15">
      <c r="B51" s="1203"/>
      <c r="C51" s="1204"/>
      <c r="D51" s="85"/>
      <c r="E51" s="1205" t="s">
        <v>35</v>
      </c>
      <c r="F51" s="1205"/>
      <c r="G51" s="1205"/>
      <c r="H51" s="1206"/>
      <c r="I51" s="86">
        <v>8642</v>
      </c>
      <c r="J51" s="87">
        <v>9160</v>
      </c>
      <c r="K51" s="87">
        <v>9816</v>
      </c>
      <c r="L51" s="87">
        <v>10014</v>
      </c>
      <c r="M51" s="88">
        <v>10205</v>
      </c>
    </row>
    <row r="52" spans="2:13" ht="27.75" customHeight="1" thickBot="1" x14ac:dyDescent="0.2">
      <c r="B52" s="1207" t="s">
        <v>36</v>
      </c>
      <c r="C52" s="1208"/>
      <c r="D52" s="90"/>
      <c r="E52" s="1209" t="s">
        <v>37</v>
      </c>
      <c r="F52" s="1209"/>
      <c r="G52" s="1209"/>
      <c r="H52" s="1210"/>
      <c r="I52" s="91">
        <v>4634</v>
      </c>
      <c r="J52" s="92">
        <v>4491</v>
      </c>
      <c r="K52" s="92">
        <v>5048</v>
      </c>
      <c r="L52" s="92">
        <v>4703</v>
      </c>
      <c r="M52" s="93">
        <v>4361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 zoomScale="50" zoomScaleNormal="50" zoomScaleSheetLayoutView="55" workbookViewId="0"/>
  </sheetViews>
  <sheetFormatPr defaultColWidth="0" defaultRowHeight="13.5" customHeight="1" zeroHeight="1" x14ac:dyDescent="0.15"/>
  <cols>
    <col min="1" max="1" width="6.375" style="242" customWidth="1"/>
    <col min="2" max="2" width="18.125" style="242" customWidth="1"/>
    <col min="3" max="3" width="22.625" style="242" customWidth="1"/>
    <col min="4" max="9" width="18.125" style="242" customWidth="1"/>
    <col min="10" max="10" width="22.75" style="242" customWidth="1"/>
    <col min="11" max="15" width="18.125" style="242" customWidth="1"/>
    <col min="16" max="16" width="6.125" style="249" customWidth="1"/>
    <col min="17" max="17" width="5.875" style="247" customWidth="1"/>
    <col min="18" max="18" width="19.125" style="242" hidden="1"/>
    <col min="19" max="23" width="12.625" style="242" hidden="1"/>
    <col min="24" max="257" width="8.625" style="242" hidden="1"/>
    <col min="258" max="263" width="14.875" style="242" hidden="1"/>
    <col min="264" max="265" width="15.875" style="242" hidden="1"/>
    <col min="266" max="271" width="16.125" style="242" hidden="1"/>
    <col min="272" max="272" width="6.125" style="242" hidden="1"/>
    <col min="273" max="273" width="3" style="242" hidden="1"/>
    <col min="274" max="513" width="8.625" style="242" hidden="1"/>
    <col min="514" max="519" width="14.875" style="242" hidden="1"/>
    <col min="520" max="521" width="15.875" style="242" hidden="1"/>
    <col min="522" max="527" width="16.125" style="242" hidden="1"/>
    <col min="528" max="528" width="6.125" style="242" hidden="1"/>
    <col min="529" max="529" width="3" style="242" hidden="1"/>
    <col min="530" max="769" width="8.625" style="242" hidden="1"/>
    <col min="770" max="775" width="14.875" style="242" hidden="1"/>
    <col min="776" max="777" width="15.875" style="242" hidden="1"/>
    <col min="778" max="783" width="16.125" style="242" hidden="1"/>
    <col min="784" max="784" width="6.125" style="242" hidden="1"/>
    <col min="785" max="785" width="3" style="242" hidden="1"/>
    <col min="786" max="1025" width="8.625" style="242" hidden="1"/>
    <col min="1026" max="1031" width="14.875" style="242" hidden="1"/>
    <col min="1032" max="1033" width="15.875" style="242" hidden="1"/>
    <col min="1034" max="1039" width="16.125" style="242" hidden="1"/>
    <col min="1040" max="1040" width="6.125" style="242" hidden="1"/>
    <col min="1041" max="1041" width="3" style="242" hidden="1"/>
    <col min="1042" max="1281" width="8.625" style="242" hidden="1"/>
    <col min="1282" max="1287" width="14.875" style="242" hidden="1"/>
    <col min="1288" max="1289" width="15.875" style="242" hidden="1"/>
    <col min="1290" max="1295" width="16.125" style="242" hidden="1"/>
    <col min="1296" max="1296" width="6.125" style="242" hidden="1"/>
    <col min="1297" max="1297" width="3" style="242" hidden="1"/>
    <col min="1298" max="1537" width="8.625" style="242" hidden="1"/>
    <col min="1538" max="1543" width="14.875" style="242" hidden="1"/>
    <col min="1544" max="1545" width="15.875" style="242" hidden="1"/>
    <col min="1546" max="1551" width="16.125" style="242" hidden="1"/>
    <col min="1552" max="1552" width="6.125" style="242" hidden="1"/>
    <col min="1553" max="1553" width="3" style="242" hidden="1"/>
    <col min="1554" max="1793" width="8.625" style="242" hidden="1"/>
    <col min="1794" max="1799" width="14.875" style="242" hidden="1"/>
    <col min="1800" max="1801" width="15.875" style="242" hidden="1"/>
    <col min="1802" max="1807" width="16.125" style="242" hidden="1"/>
    <col min="1808" max="1808" width="6.125" style="242" hidden="1"/>
    <col min="1809" max="1809" width="3" style="242" hidden="1"/>
    <col min="1810" max="2049" width="8.625" style="242" hidden="1"/>
    <col min="2050" max="2055" width="14.875" style="242" hidden="1"/>
    <col min="2056" max="2057" width="15.875" style="242" hidden="1"/>
    <col min="2058" max="2063" width="16.125" style="242" hidden="1"/>
    <col min="2064" max="2064" width="6.125" style="242" hidden="1"/>
    <col min="2065" max="2065" width="3" style="242" hidden="1"/>
    <col min="2066" max="2305" width="8.625" style="242" hidden="1"/>
    <col min="2306" max="2311" width="14.875" style="242" hidden="1"/>
    <col min="2312" max="2313" width="15.875" style="242" hidden="1"/>
    <col min="2314" max="2319" width="16.125" style="242" hidden="1"/>
    <col min="2320" max="2320" width="6.125" style="242" hidden="1"/>
    <col min="2321" max="2321" width="3" style="242" hidden="1"/>
    <col min="2322" max="2561" width="8.625" style="242" hidden="1"/>
    <col min="2562" max="2567" width="14.875" style="242" hidden="1"/>
    <col min="2568" max="2569" width="15.875" style="242" hidden="1"/>
    <col min="2570" max="2575" width="16.125" style="242" hidden="1"/>
    <col min="2576" max="2576" width="6.125" style="242" hidden="1"/>
    <col min="2577" max="2577" width="3" style="242" hidden="1"/>
    <col min="2578" max="2817" width="8.625" style="242" hidden="1"/>
    <col min="2818" max="2823" width="14.875" style="242" hidden="1"/>
    <col min="2824" max="2825" width="15.875" style="242" hidden="1"/>
    <col min="2826" max="2831" width="16.125" style="242" hidden="1"/>
    <col min="2832" max="2832" width="6.125" style="242" hidden="1"/>
    <col min="2833" max="2833" width="3" style="242" hidden="1"/>
    <col min="2834" max="3073" width="8.625" style="242" hidden="1"/>
    <col min="3074" max="3079" width="14.875" style="242" hidden="1"/>
    <col min="3080" max="3081" width="15.875" style="242" hidden="1"/>
    <col min="3082" max="3087" width="16.125" style="242" hidden="1"/>
    <col min="3088" max="3088" width="6.125" style="242" hidden="1"/>
    <col min="3089" max="3089" width="3" style="242" hidden="1"/>
    <col min="3090" max="3329" width="8.625" style="242" hidden="1"/>
    <col min="3330" max="3335" width="14.875" style="242" hidden="1"/>
    <col min="3336" max="3337" width="15.875" style="242" hidden="1"/>
    <col min="3338" max="3343" width="16.125" style="242" hidden="1"/>
    <col min="3344" max="3344" width="6.125" style="242" hidden="1"/>
    <col min="3345" max="3345" width="3" style="242" hidden="1"/>
    <col min="3346" max="3585" width="8.625" style="242" hidden="1"/>
    <col min="3586" max="3591" width="14.875" style="242" hidden="1"/>
    <col min="3592" max="3593" width="15.875" style="242" hidden="1"/>
    <col min="3594" max="3599" width="16.125" style="242" hidden="1"/>
    <col min="3600" max="3600" width="6.125" style="242" hidden="1"/>
    <col min="3601" max="3601" width="3" style="242" hidden="1"/>
    <col min="3602" max="3841" width="8.625" style="242" hidden="1"/>
    <col min="3842" max="3847" width="14.875" style="242" hidden="1"/>
    <col min="3848" max="3849" width="15.875" style="242" hidden="1"/>
    <col min="3850" max="3855" width="16.125" style="242" hidden="1"/>
    <col min="3856" max="3856" width="6.125" style="242" hidden="1"/>
    <col min="3857" max="3857" width="3" style="242" hidden="1"/>
    <col min="3858" max="4097" width="8.625" style="242" hidden="1"/>
    <col min="4098" max="4103" width="14.875" style="242" hidden="1"/>
    <col min="4104" max="4105" width="15.875" style="242" hidden="1"/>
    <col min="4106" max="4111" width="16.125" style="242" hidden="1"/>
    <col min="4112" max="4112" width="6.125" style="242" hidden="1"/>
    <col min="4113" max="4113" width="3" style="242" hidden="1"/>
    <col min="4114" max="4353" width="8.625" style="242" hidden="1"/>
    <col min="4354" max="4359" width="14.875" style="242" hidden="1"/>
    <col min="4360" max="4361" width="15.875" style="242" hidden="1"/>
    <col min="4362" max="4367" width="16.125" style="242" hidden="1"/>
    <col min="4368" max="4368" width="6.125" style="242" hidden="1"/>
    <col min="4369" max="4369" width="3" style="242" hidden="1"/>
    <col min="4370" max="4609" width="8.625" style="242" hidden="1"/>
    <col min="4610" max="4615" width="14.875" style="242" hidden="1"/>
    <col min="4616" max="4617" width="15.875" style="242" hidden="1"/>
    <col min="4618" max="4623" width="16.125" style="242" hidden="1"/>
    <col min="4624" max="4624" width="6.125" style="242" hidden="1"/>
    <col min="4625" max="4625" width="3" style="242" hidden="1"/>
    <col min="4626" max="4865" width="8.625" style="242" hidden="1"/>
    <col min="4866" max="4871" width="14.875" style="242" hidden="1"/>
    <col min="4872" max="4873" width="15.875" style="242" hidden="1"/>
    <col min="4874" max="4879" width="16.125" style="242" hidden="1"/>
    <col min="4880" max="4880" width="6.125" style="242" hidden="1"/>
    <col min="4881" max="4881" width="3" style="242" hidden="1"/>
    <col min="4882" max="5121" width="8.625" style="242" hidden="1"/>
    <col min="5122" max="5127" width="14.875" style="242" hidden="1"/>
    <col min="5128" max="5129" width="15.875" style="242" hidden="1"/>
    <col min="5130" max="5135" width="16.125" style="242" hidden="1"/>
    <col min="5136" max="5136" width="6.125" style="242" hidden="1"/>
    <col min="5137" max="5137" width="3" style="242" hidden="1"/>
    <col min="5138" max="5377" width="8.625" style="242" hidden="1"/>
    <col min="5378" max="5383" width="14.875" style="242" hidden="1"/>
    <col min="5384" max="5385" width="15.875" style="242" hidden="1"/>
    <col min="5386" max="5391" width="16.125" style="242" hidden="1"/>
    <col min="5392" max="5392" width="6.125" style="242" hidden="1"/>
    <col min="5393" max="5393" width="3" style="242" hidden="1"/>
    <col min="5394" max="5633" width="8.625" style="242" hidden="1"/>
    <col min="5634" max="5639" width="14.875" style="242" hidden="1"/>
    <col min="5640" max="5641" width="15.875" style="242" hidden="1"/>
    <col min="5642" max="5647" width="16.125" style="242" hidden="1"/>
    <col min="5648" max="5648" width="6.125" style="242" hidden="1"/>
    <col min="5649" max="5649" width="3" style="242" hidden="1"/>
    <col min="5650" max="5889" width="8.625" style="242" hidden="1"/>
    <col min="5890" max="5895" width="14.875" style="242" hidden="1"/>
    <col min="5896" max="5897" width="15.875" style="242" hidden="1"/>
    <col min="5898" max="5903" width="16.125" style="242" hidden="1"/>
    <col min="5904" max="5904" width="6.125" style="242" hidden="1"/>
    <col min="5905" max="5905" width="3" style="242" hidden="1"/>
    <col min="5906" max="6145" width="8.625" style="242" hidden="1"/>
    <col min="6146" max="6151" width="14.875" style="242" hidden="1"/>
    <col min="6152" max="6153" width="15.875" style="242" hidden="1"/>
    <col min="6154" max="6159" width="16.125" style="242" hidden="1"/>
    <col min="6160" max="6160" width="6.125" style="242" hidden="1"/>
    <col min="6161" max="6161" width="3" style="242" hidden="1"/>
    <col min="6162" max="6401" width="8.625" style="242" hidden="1"/>
    <col min="6402" max="6407" width="14.875" style="242" hidden="1"/>
    <col min="6408" max="6409" width="15.875" style="242" hidden="1"/>
    <col min="6410" max="6415" width="16.125" style="242" hidden="1"/>
    <col min="6416" max="6416" width="6.125" style="242" hidden="1"/>
    <col min="6417" max="6417" width="3" style="242" hidden="1"/>
    <col min="6418" max="6657" width="8.625" style="242" hidden="1"/>
    <col min="6658" max="6663" width="14.875" style="242" hidden="1"/>
    <col min="6664" max="6665" width="15.875" style="242" hidden="1"/>
    <col min="6666" max="6671" width="16.125" style="242" hidden="1"/>
    <col min="6672" max="6672" width="6.125" style="242" hidden="1"/>
    <col min="6673" max="6673" width="3" style="242" hidden="1"/>
    <col min="6674" max="6913" width="8.625" style="242" hidden="1"/>
    <col min="6914" max="6919" width="14.875" style="242" hidden="1"/>
    <col min="6920" max="6921" width="15.875" style="242" hidden="1"/>
    <col min="6922" max="6927" width="16.125" style="242" hidden="1"/>
    <col min="6928" max="6928" width="6.125" style="242" hidden="1"/>
    <col min="6929" max="6929" width="3" style="242" hidden="1"/>
    <col min="6930" max="7169" width="8.625" style="242" hidden="1"/>
    <col min="7170" max="7175" width="14.875" style="242" hidden="1"/>
    <col min="7176" max="7177" width="15.875" style="242" hidden="1"/>
    <col min="7178" max="7183" width="16.125" style="242" hidden="1"/>
    <col min="7184" max="7184" width="6.125" style="242" hidden="1"/>
    <col min="7185" max="7185" width="3" style="242" hidden="1"/>
    <col min="7186" max="7425" width="8.625" style="242" hidden="1"/>
    <col min="7426" max="7431" width="14.875" style="242" hidden="1"/>
    <col min="7432" max="7433" width="15.875" style="242" hidden="1"/>
    <col min="7434" max="7439" width="16.125" style="242" hidden="1"/>
    <col min="7440" max="7440" width="6.125" style="242" hidden="1"/>
    <col min="7441" max="7441" width="3" style="242" hidden="1"/>
    <col min="7442" max="7681" width="8.625" style="242" hidden="1"/>
    <col min="7682" max="7687" width="14.875" style="242" hidden="1"/>
    <col min="7688" max="7689" width="15.875" style="242" hidden="1"/>
    <col min="7690" max="7695" width="16.125" style="242" hidden="1"/>
    <col min="7696" max="7696" width="6.125" style="242" hidden="1"/>
    <col min="7697" max="7697" width="3" style="242" hidden="1"/>
    <col min="7698" max="7937" width="8.625" style="242" hidden="1"/>
    <col min="7938" max="7943" width="14.875" style="242" hidden="1"/>
    <col min="7944" max="7945" width="15.875" style="242" hidden="1"/>
    <col min="7946" max="7951" width="16.125" style="242" hidden="1"/>
    <col min="7952" max="7952" width="6.125" style="242" hidden="1"/>
    <col min="7953" max="7953" width="3" style="242" hidden="1"/>
    <col min="7954" max="8193" width="8.625" style="242" hidden="1"/>
    <col min="8194" max="8199" width="14.875" style="242" hidden="1"/>
    <col min="8200" max="8201" width="15.875" style="242" hidden="1"/>
    <col min="8202" max="8207" width="16.125" style="242" hidden="1"/>
    <col min="8208" max="8208" width="6.125" style="242" hidden="1"/>
    <col min="8209" max="8209" width="3" style="242" hidden="1"/>
    <col min="8210" max="8449" width="8.625" style="242" hidden="1"/>
    <col min="8450" max="8455" width="14.875" style="242" hidden="1"/>
    <col min="8456" max="8457" width="15.875" style="242" hidden="1"/>
    <col min="8458" max="8463" width="16.125" style="242" hidden="1"/>
    <col min="8464" max="8464" width="6.125" style="242" hidden="1"/>
    <col min="8465" max="8465" width="3" style="242" hidden="1"/>
    <col min="8466" max="8705" width="8.625" style="242" hidden="1"/>
    <col min="8706" max="8711" width="14.875" style="242" hidden="1"/>
    <col min="8712" max="8713" width="15.875" style="242" hidden="1"/>
    <col min="8714" max="8719" width="16.125" style="242" hidden="1"/>
    <col min="8720" max="8720" width="6.125" style="242" hidden="1"/>
    <col min="8721" max="8721" width="3" style="242" hidden="1"/>
    <col min="8722" max="8961" width="8.625" style="242" hidden="1"/>
    <col min="8962" max="8967" width="14.875" style="242" hidden="1"/>
    <col min="8968" max="8969" width="15.875" style="242" hidden="1"/>
    <col min="8970" max="8975" width="16.125" style="242" hidden="1"/>
    <col min="8976" max="8976" width="6.125" style="242" hidden="1"/>
    <col min="8977" max="8977" width="3" style="242" hidden="1"/>
    <col min="8978" max="9217" width="8.625" style="242" hidden="1"/>
    <col min="9218" max="9223" width="14.875" style="242" hidden="1"/>
    <col min="9224" max="9225" width="15.875" style="242" hidden="1"/>
    <col min="9226" max="9231" width="16.125" style="242" hidden="1"/>
    <col min="9232" max="9232" width="6.125" style="242" hidden="1"/>
    <col min="9233" max="9233" width="3" style="242" hidden="1"/>
    <col min="9234" max="9473" width="8.625" style="242" hidden="1"/>
    <col min="9474" max="9479" width="14.875" style="242" hidden="1"/>
    <col min="9480" max="9481" width="15.875" style="242" hidden="1"/>
    <col min="9482" max="9487" width="16.125" style="242" hidden="1"/>
    <col min="9488" max="9488" width="6.125" style="242" hidden="1"/>
    <col min="9489" max="9489" width="3" style="242" hidden="1"/>
    <col min="9490" max="9729" width="8.625" style="242" hidden="1"/>
    <col min="9730" max="9735" width="14.875" style="242" hidden="1"/>
    <col min="9736" max="9737" width="15.875" style="242" hidden="1"/>
    <col min="9738" max="9743" width="16.125" style="242" hidden="1"/>
    <col min="9744" max="9744" width="6.125" style="242" hidden="1"/>
    <col min="9745" max="9745" width="3" style="242" hidden="1"/>
    <col min="9746" max="9985" width="8.625" style="242" hidden="1"/>
    <col min="9986" max="9991" width="14.875" style="242" hidden="1"/>
    <col min="9992" max="9993" width="15.875" style="242" hidden="1"/>
    <col min="9994" max="9999" width="16.125" style="242" hidden="1"/>
    <col min="10000" max="10000" width="6.125" style="242" hidden="1"/>
    <col min="10001" max="10001" width="3" style="242" hidden="1"/>
    <col min="10002" max="10241" width="8.625" style="242" hidden="1"/>
    <col min="10242" max="10247" width="14.875" style="242" hidden="1"/>
    <col min="10248" max="10249" width="15.875" style="242" hidden="1"/>
    <col min="10250" max="10255" width="16.125" style="242" hidden="1"/>
    <col min="10256" max="10256" width="6.125" style="242" hidden="1"/>
    <col min="10257" max="10257" width="3" style="242" hidden="1"/>
    <col min="10258" max="10497" width="8.625" style="242" hidden="1"/>
    <col min="10498" max="10503" width="14.875" style="242" hidden="1"/>
    <col min="10504" max="10505" width="15.875" style="242" hidden="1"/>
    <col min="10506" max="10511" width="16.125" style="242" hidden="1"/>
    <col min="10512" max="10512" width="6.125" style="242" hidden="1"/>
    <col min="10513" max="10513" width="3" style="242" hidden="1"/>
    <col min="10514" max="10753" width="8.625" style="242" hidden="1"/>
    <col min="10754" max="10759" width="14.875" style="242" hidden="1"/>
    <col min="10760" max="10761" width="15.875" style="242" hidden="1"/>
    <col min="10762" max="10767" width="16.125" style="242" hidden="1"/>
    <col min="10768" max="10768" width="6.125" style="242" hidden="1"/>
    <col min="10769" max="10769" width="3" style="242" hidden="1"/>
    <col min="10770" max="11009" width="8.625" style="242" hidden="1"/>
    <col min="11010" max="11015" width="14.875" style="242" hidden="1"/>
    <col min="11016" max="11017" width="15.875" style="242" hidden="1"/>
    <col min="11018" max="11023" width="16.125" style="242" hidden="1"/>
    <col min="11024" max="11024" width="6.125" style="242" hidden="1"/>
    <col min="11025" max="11025" width="3" style="242" hidden="1"/>
    <col min="11026" max="11265" width="8.625" style="242" hidden="1"/>
    <col min="11266" max="11271" width="14.875" style="242" hidden="1"/>
    <col min="11272" max="11273" width="15.875" style="242" hidden="1"/>
    <col min="11274" max="11279" width="16.125" style="242" hidden="1"/>
    <col min="11280" max="11280" width="6.125" style="242" hidden="1"/>
    <col min="11281" max="11281" width="3" style="242" hidden="1"/>
    <col min="11282" max="11521" width="8.625" style="242" hidden="1"/>
    <col min="11522" max="11527" width="14.875" style="242" hidden="1"/>
    <col min="11528" max="11529" width="15.875" style="242" hidden="1"/>
    <col min="11530" max="11535" width="16.125" style="242" hidden="1"/>
    <col min="11536" max="11536" width="6.125" style="242" hidden="1"/>
    <col min="11537" max="11537" width="3" style="242" hidden="1"/>
    <col min="11538" max="11777" width="8.625" style="242" hidden="1"/>
    <col min="11778" max="11783" width="14.875" style="242" hidden="1"/>
    <col min="11784" max="11785" width="15.875" style="242" hidden="1"/>
    <col min="11786" max="11791" width="16.125" style="242" hidden="1"/>
    <col min="11792" max="11792" width="6.125" style="242" hidden="1"/>
    <col min="11793" max="11793" width="3" style="242" hidden="1"/>
    <col min="11794" max="12033" width="8.625" style="242" hidden="1"/>
    <col min="12034" max="12039" width="14.875" style="242" hidden="1"/>
    <col min="12040" max="12041" width="15.875" style="242" hidden="1"/>
    <col min="12042" max="12047" width="16.125" style="242" hidden="1"/>
    <col min="12048" max="12048" width="6.125" style="242" hidden="1"/>
    <col min="12049" max="12049" width="3" style="242" hidden="1"/>
    <col min="12050" max="12289" width="8.625" style="242" hidden="1"/>
    <col min="12290" max="12295" width="14.875" style="242" hidden="1"/>
    <col min="12296" max="12297" width="15.875" style="242" hidden="1"/>
    <col min="12298" max="12303" width="16.125" style="242" hidden="1"/>
    <col min="12304" max="12304" width="6.125" style="242" hidden="1"/>
    <col min="12305" max="12305" width="3" style="242" hidden="1"/>
    <col min="12306" max="12545" width="8.625" style="242" hidden="1"/>
    <col min="12546" max="12551" width="14.875" style="242" hidden="1"/>
    <col min="12552" max="12553" width="15.875" style="242" hidden="1"/>
    <col min="12554" max="12559" width="16.125" style="242" hidden="1"/>
    <col min="12560" max="12560" width="6.125" style="242" hidden="1"/>
    <col min="12561" max="12561" width="3" style="242" hidden="1"/>
    <col min="12562" max="12801" width="8.625" style="242" hidden="1"/>
    <col min="12802" max="12807" width="14.875" style="242" hidden="1"/>
    <col min="12808" max="12809" width="15.875" style="242" hidden="1"/>
    <col min="12810" max="12815" width="16.125" style="242" hidden="1"/>
    <col min="12816" max="12816" width="6.125" style="242" hidden="1"/>
    <col min="12817" max="12817" width="3" style="242" hidden="1"/>
    <col min="12818" max="13057" width="8.625" style="242" hidden="1"/>
    <col min="13058" max="13063" width="14.875" style="242" hidden="1"/>
    <col min="13064" max="13065" width="15.875" style="242" hidden="1"/>
    <col min="13066" max="13071" width="16.125" style="242" hidden="1"/>
    <col min="13072" max="13072" width="6.125" style="242" hidden="1"/>
    <col min="13073" max="13073" width="3" style="242" hidden="1"/>
    <col min="13074" max="13313" width="8.625" style="242" hidden="1"/>
    <col min="13314" max="13319" width="14.875" style="242" hidden="1"/>
    <col min="13320" max="13321" width="15.875" style="242" hidden="1"/>
    <col min="13322" max="13327" width="16.125" style="242" hidden="1"/>
    <col min="13328" max="13328" width="6.125" style="242" hidden="1"/>
    <col min="13329" max="13329" width="3" style="242" hidden="1"/>
    <col min="13330" max="13569" width="8.625" style="242" hidden="1"/>
    <col min="13570" max="13575" width="14.875" style="242" hidden="1"/>
    <col min="13576" max="13577" width="15.875" style="242" hidden="1"/>
    <col min="13578" max="13583" width="16.125" style="242" hidden="1"/>
    <col min="13584" max="13584" width="6.125" style="242" hidden="1"/>
    <col min="13585" max="13585" width="3" style="242" hidden="1"/>
    <col min="13586" max="13825" width="8.625" style="242" hidden="1"/>
    <col min="13826" max="13831" width="14.875" style="242" hidden="1"/>
    <col min="13832" max="13833" width="15.875" style="242" hidden="1"/>
    <col min="13834" max="13839" width="16.125" style="242" hidden="1"/>
    <col min="13840" max="13840" width="6.125" style="242" hidden="1"/>
    <col min="13841" max="13841" width="3" style="242" hidden="1"/>
    <col min="13842" max="14081" width="8.625" style="242" hidden="1"/>
    <col min="14082" max="14087" width="14.875" style="242" hidden="1"/>
    <col min="14088" max="14089" width="15.875" style="242" hidden="1"/>
    <col min="14090" max="14095" width="16.125" style="242" hidden="1"/>
    <col min="14096" max="14096" width="6.125" style="242" hidden="1"/>
    <col min="14097" max="14097" width="3" style="242" hidden="1"/>
    <col min="14098" max="14337" width="8.625" style="242" hidden="1"/>
    <col min="14338" max="14343" width="14.875" style="242" hidden="1"/>
    <col min="14344" max="14345" width="15.875" style="242" hidden="1"/>
    <col min="14346" max="14351" width="16.125" style="242" hidden="1"/>
    <col min="14352" max="14352" width="6.125" style="242" hidden="1"/>
    <col min="14353" max="14353" width="3" style="242" hidden="1"/>
    <col min="14354" max="14593" width="8.625" style="242" hidden="1"/>
    <col min="14594" max="14599" width="14.875" style="242" hidden="1"/>
    <col min="14600" max="14601" width="15.875" style="242" hidden="1"/>
    <col min="14602" max="14607" width="16.125" style="242" hidden="1"/>
    <col min="14608" max="14608" width="6.125" style="242" hidden="1"/>
    <col min="14609" max="14609" width="3" style="242" hidden="1"/>
    <col min="14610" max="14849" width="8.625" style="242" hidden="1"/>
    <col min="14850" max="14855" width="14.875" style="242" hidden="1"/>
    <col min="14856" max="14857" width="15.875" style="242" hidden="1"/>
    <col min="14858" max="14863" width="16.125" style="242" hidden="1"/>
    <col min="14864" max="14864" width="6.125" style="242" hidden="1"/>
    <col min="14865" max="14865" width="3" style="242" hidden="1"/>
    <col min="14866" max="15105" width="8.625" style="242" hidden="1"/>
    <col min="15106" max="15111" width="14.875" style="242" hidden="1"/>
    <col min="15112" max="15113" width="15.875" style="242" hidden="1"/>
    <col min="15114" max="15119" width="16.125" style="242" hidden="1"/>
    <col min="15120" max="15120" width="6.125" style="242" hidden="1"/>
    <col min="15121" max="15121" width="3" style="242" hidden="1"/>
    <col min="15122" max="15361" width="8.625" style="242" hidden="1"/>
    <col min="15362" max="15367" width="14.875" style="242" hidden="1"/>
    <col min="15368" max="15369" width="15.875" style="242" hidden="1"/>
    <col min="15370" max="15375" width="16.125" style="242" hidden="1"/>
    <col min="15376" max="15376" width="6.125" style="242" hidden="1"/>
    <col min="15377" max="15377" width="3" style="242" hidden="1"/>
    <col min="15378" max="15617" width="8.625" style="242" hidden="1"/>
    <col min="15618" max="15623" width="14.875" style="242" hidden="1"/>
    <col min="15624" max="15625" width="15.875" style="242" hidden="1"/>
    <col min="15626" max="15631" width="16.125" style="242" hidden="1"/>
    <col min="15632" max="15632" width="6.125" style="242" hidden="1"/>
    <col min="15633" max="15633" width="3" style="242" hidden="1"/>
    <col min="15634" max="15873" width="8.625" style="242" hidden="1"/>
    <col min="15874" max="15879" width="14.875" style="242" hidden="1"/>
    <col min="15880" max="15881" width="15.875" style="242" hidden="1"/>
    <col min="15882" max="15887" width="16.125" style="242" hidden="1"/>
    <col min="15888" max="15888" width="6.125" style="242" hidden="1"/>
    <col min="15889" max="15889" width="3" style="242" hidden="1"/>
    <col min="15890" max="16129" width="8.625" style="242" hidden="1"/>
    <col min="16130" max="16135" width="14.875" style="242" hidden="1"/>
    <col min="16136" max="16137" width="15.875" style="242" hidden="1"/>
    <col min="16138" max="16143" width="16.125" style="242" hidden="1"/>
    <col min="16144" max="16144" width="6.125" style="242" hidden="1"/>
    <col min="16145" max="16145" width="3" style="242" hidden="1"/>
    <col min="16146" max="16384" width="8.625" style="242" hidden="1"/>
  </cols>
  <sheetData>
    <row r="1" spans="1:51" ht="42.75" customHeight="1" x14ac:dyDescent="0.15">
      <c r="A1" s="342"/>
      <c r="B1" s="343"/>
      <c r="P1" s="243"/>
      <c r="Q1" s="243"/>
    </row>
    <row r="2" spans="1:51" ht="25.5" x14ac:dyDescent="0.25">
      <c r="A2" s="342"/>
      <c r="C2" s="344"/>
      <c r="P2" s="243"/>
      <c r="Q2" s="243"/>
    </row>
    <row r="3" spans="1:51" ht="25.5" x14ac:dyDescent="0.25">
      <c r="A3" s="342"/>
      <c r="C3" s="344"/>
      <c r="P3" s="243"/>
      <c r="Q3" s="243"/>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2"/>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2"/>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2"/>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2"/>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3"/>
      <c r="Q19" s="243"/>
    </row>
    <row r="20" spans="1:259" x14ac:dyDescent="0.15">
      <c r="P20" s="243"/>
      <c r="Q20" s="243"/>
    </row>
    <row r="21" spans="1:259" ht="17.25" x14ac:dyDescent="0.15">
      <c r="B21" s="346"/>
      <c r="C21" s="245"/>
      <c r="D21" s="245"/>
      <c r="E21" s="245"/>
      <c r="F21" s="245"/>
      <c r="G21" s="245"/>
      <c r="H21" s="245"/>
      <c r="I21" s="245"/>
      <c r="J21" s="245"/>
      <c r="K21" s="245"/>
      <c r="L21" s="245"/>
      <c r="M21" s="245"/>
      <c r="N21" s="347"/>
      <c r="O21" s="245"/>
      <c r="P21" s="246"/>
      <c r="Q21" s="243"/>
      <c r="IY21" s="348"/>
    </row>
    <row r="22" spans="1:259" ht="17.25" x14ac:dyDescent="0.15">
      <c r="B22" s="247"/>
      <c r="IY22" s="349"/>
    </row>
    <row r="23" spans="1:259" x14ac:dyDescent="0.15">
      <c r="B23" s="247"/>
    </row>
    <row r="24" spans="1:259" x14ac:dyDescent="0.15">
      <c r="B24" s="247"/>
    </row>
    <row r="25" spans="1:259" x14ac:dyDescent="0.15">
      <c r="B25" s="247"/>
    </row>
    <row r="26" spans="1:259" x14ac:dyDescent="0.15">
      <c r="B26" s="247"/>
    </row>
    <row r="27" spans="1:259" x14ac:dyDescent="0.15">
      <c r="B27" s="247"/>
    </row>
    <row r="28" spans="1:259" x14ac:dyDescent="0.15">
      <c r="B28" s="247"/>
    </row>
    <row r="29" spans="1:259" x14ac:dyDescent="0.15">
      <c r="B29" s="247"/>
    </row>
    <row r="30" spans="1:259" x14ac:dyDescent="0.15">
      <c r="B30" s="247"/>
    </row>
    <row r="31" spans="1:259" x14ac:dyDescent="0.15">
      <c r="B31" s="247"/>
    </row>
    <row r="32" spans="1:259" x14ac:dyDescent="0.15">
      <c r="B32" s="247"/>
    </row>
    <row r="33" spans="2:17" x14ac:dyDescent="0.15">
      <c r="B33" s="247"/>
    </row>
    <row r="34" spans="2:17" x14ac:dyDescent="0.15">
      <c r="B34" s="247"/>
    </row>
    <row r="35" spans="2:17" x14ac:dyDescent="0.15">
      <c r="B35" s="247"/>
    </row>
    <row r="36" spans="2:17" x14ac:dyDescent="0.15">
      <c r="B36" s="247"/>
    </row>
    <row r="37" spans="2:17" x14ac:dyDescent="0.15">
      <c r="B37" s="247"/>
    </row>
    <row r="38" spans="2:17" x14ac:dyDescent="0.15">
      <c r="B38" s="247"/>
    </row>
    <row r="39" spans="2:17" x14ac:dyDescent="0.15">
      <c r="B39" s="339"/>
      <c r="C39" s="305"/>
      <c r="D39" s="305"/>
      <c r="E39" s="305"/>
      <c r="F39" s="305"/>
      <c r="G39" s="305"/>
      <c r="H39" s="305"/>
      <c r="I39" s="305"/>
      <c r="J39" s="305"/>
      <c r="K39" s="305"/>
      <c r="L39" s="305"/>
      <c r="M39" s="305"/>
      <c r="N39" s="305"/>
      <c r="O39" s="305"/>
      <c r="P39" s="340"/>
    </row>
    <row r="40" spans="2:17" x14ac:dyDescent="0.15">
      <c r="B40" s="350"/>
      <c r="C40" s="243"/>
      <c r="D40" s="243"/>
      <c r="E40" s="243"/>
      <c r="F40" s="243"/>
      <c r="G40" s="243"/>
      <c r="H40" s="243"/>
      <c r="I40" s="243"/>
      <c r="J40" s="243"/>
      <c r="K40" s="243"/>
      <c r="L40" s="243"/>
      <c r="M40" s="243"/>
      <c r="N40" s="243"/>
      <c r="O40" s="243"/>
      <c r="P40" s="350"/>
      <c r="Q40" s="243"/>
    </row>
    <row r="41" spans="2:17" ht="17.25" x14ac:dyDescent="0.15">
      <c r="B41" s="244" t="s">
        <v>556</v>
      </c>
      <c r="C41" s="245"/>
      <c r="D41" s="245"/>
      <c r="E41" s="245"/>
      <c r="F41" s="245"/>
      <c r="G41" s="245"/>
      <c r="H41" s="245"/>
      <c r="I41" s="245"/>
      <c r="J41" s="245"/>
      <c r="K41" s="245"/>
      <c r="L41" s="245"/>
      <c r="M41" s="245"/>
      <c r="N41" s="245"/>
      <c r="O41" s="245"/>
      <c r="P41" s="246"/>
    </row>
    <row r="42" spans="2:17" x14ac:dyDescent="0.15">
      <c r="B42" s="247"/>
      <c r="C42" s="243"/>
      <c r="D42" s="243"/>
      <c r="E42" s="243"/>
      <c r="F42" s="243"/>
      <c r="G42" s="351" t="s">
        <v>557</v>
      </c>
      <c r="I42" s="352"/>
      <c r="J42" s="352"/>
      <c r="K42" s="352"/>
      <c r="L42" s="243"/>
      <c r="M42" s="243"/>
      <c r="N42" s="243"/>
      <c r="O42" s="243"/>
    </row>
    <row r="43" spans="2:17" x14ac:dyDescent="0.15">
      <c r="B43" s="247"/>
      <c r="C43" s="243"/>
      <c r="D43" s="243"/>
      <c r="E43" s="243"/>
      <c r="F43" s="243"/>
      <c r="G43" s="1215"/>
      <c r="H43" s="1216"/>
      <c r="I43" s="1216"/>
      <c r="J43" s="1216"/>
      <c r="K43" s="1216"/>
      <c r="L43" s="1216"/>
      <c r="M43" s="1216"/>
      <c r="N43" s="1216"/>
      <c r="O43" s="1217"/>
    </row>
    <row r="44" spans="2:17" x14ac:dyDescent="0.15">
      <c r="B44" s="247"/>
      <c r="C44" s="243"/>
      <c r="D44" s="243"/>
      <c r="E44" s="243"/>
      <c r="F44" s="243"/>
      <c r="G44" s="1218"/>
      <c r="H44" s="1219"/>
      <c r="I44" s="1219"/>
      <c r="J44" s="1219"/>
      <c r="K44" s="1219"/>
      <c r="L44" s="1219"/>
      <c r="M44" s="1219"/>
      <c r="N44" s="1219"/>
      <c r="O44" s="1220"/>
    </row>
    <row r="45" spans="2:17" x14ac:dyDescent="0.15">
      <c r="B45" s="247"/>
      <c r="C45" s="243"/>
      <c r="D45" s="243"/>
      <c r="E45" s="243"/>
      <c r="F45" s="243"/>
      <c r="G45" s="1218"/>
      <c r="H45" s="1219"/>
      <c r="I45" s="1219"/>
      <c r="J45" s="1219"/>
      <c r="K45" s="1219"/>
      <c r="L45" s="1219"/>
      <c r="M45" s="1219"/>
      <c r="N45" s="1219"/>
      <c r="O45" s="1220"/>
    </row>
    <row r="46" spans="2:17" x14ac:dyDescent="0.15">
      <c r="B46" s="247"/>
      <c r="C46" s="243"/>
      <c r="D46" s="243"/>
      <c r="E46" s="243"/>
      <c r="F46" s="243"/>
      <c r="G46" s="1218"/>
      <c r="H46" s="1219"/>
      <c r="I46" s="1219"/>
      <c r="J46" s="1219"/>
      <c r="K46" s="1219"/>
      <c r="L46" s="1219"/>
      <c r="M46" s="1219"/>
      <c r="N46" s="1219"/>
      <c r="O46" s="1220"/>
    </row>
    <row r="47" spans="2:17" x14ac:dyDescent="0.15">
      <c r="B47" s="247"/>
      <c r="C47" s="243"/>
      <c r="D47" s="243"/>
      <c r="E47" s="243"/>
      <c r="F47" s="243"/>
      <c r="G47" s="1221"/>
      <c r="H47" s="1222"/>
      <c r="I47" s="1222"/>
      <c r="J47" s="1222"/>
      <c r="K47" s="1222"/>
      <c r="L47" s="1222"/>
      <c r="M47" s="1222"/>
      <c r="N47" s="1222"/>
      <c r="O47" s="1223"/>
    </row>
    <row r="48" spans="2:17" x14ac:dyDescent="0.15">
      <c r="B48" s="247"/>
      <c r="C48" s="243"/>
      <c r="D48" s="243"/>
      <c r="E48" s="243"/>
      <c r="F48" s="243"/>
      <c r="G48" s="243"/>
      <c r="H48" s="353"/>
      <c r="I48" s="353"/>
      <c r="J48" s="353"/>
    </row>
    <row r="49" spans="1:17" x14ac:dyDescent="0.15">
      <c r="B49" s="247"/>
      <c r="C49" s="243"/>
      <c r="D49" s="243"/>
      <c r="E49" s="243"/>
      <c r="F49" s="243"/>
      <c r="G49" s="242" t="s">
        <v>558</v>
      </c>
    </row>
    <row r="50" spans="1:17" x14ac:dyDescent="0.15">
      <c r="B50" s="247"/>
      <c r="C50" s="243"/>
      <c r="D50" s="243"/>
      <c r="E50" s="243"/>
      <c r="F50" s="243"/>
      <c r="G50" s="1224"/>
      <c r="H50" s="1225"/>
      <c r="I50" s="1225"/>
      <c r="J50" s="1226"/>
      <c r="K50" s="354" t="s">
        <v>518</v>
      </c>
      <c r="L50" s="354" t="s">
        <v>519</v>
      </c>
      <c r="M50" s="354" t="s">
        <v>520</v>
      </c>
      <c r="N50" s="354" t="s">
        <v>521</v>
      </c>
      <c r="O50" s="354" t="s">
        <v>522</v>
      </c>
    </row>
    <row r="51" spans="1:17" x14ac:dyDescent="0.15">
      <c r="B51" s="247"/>
      <c r="C51" s="243"/>
      <c r="D51" s="243"/>
      <c r="E51" s="243"/>
      <c r="F51" s="243"/>
      <c r="G51" s="1227" t="s">
        <v>559</v>
      </c>
      <c r="H51" s="1228"/>
      <c r="I51" s="1233" t="s">
        <v>560</v>
      </c>
      <c r="J51" s="1233"/>
      <c r="K51" s="1235"/>
      <c r="L51" s="1235"/>
      <c r="M51" s="1235"/>
      <c r="N51" s="1235"/>
      <c r="O51" s="1235"/>
    </row>
    <row r="52" spans="1:17" x14ac:dyDescent="0.15">
      <c r="B52" s="247"/>
      <c r="C52" s="243"/>
      <c r="D52" s="243"/>
      <c r="E52" s="243"/>
      <c r="F52" s="243"/>
      <c r="G52" s="1229"/>
      <c r="H52" s="1230"/>
      <c r="I52" s="1234"/>
      <c r="J52" s="1234"/>
      <c r="K52" s="1236"/>
      <c r="L52" s="1236"/>
      <c r="M52" s="1236"/>
      <c r="N52" s="1236"/>
      <c r="O52" s="1236"/>
    </row>
    <row r="53" spans="1:17" x14ac:dyDescent="0.15">
      <c r="A53" s="355"/>
      <c r="B53" s="247"/>
      <c r="C53" s="243"/>
      <c r="D53" s="243"/>
      <c r="E53" s="243"/>
      <c r="F53" s="243"/>
      <c r="G53" s="1229"/>
      <c r="H53" s="1230"/>
      <c r="I53" s="1237" t="s">
        <v>561</v>
      </c>
      <c r="J53" s="1237"/>
      <c r="K53" s="1244"/>
      <c r="L53" s="1244"/>
      <c r="M53" s="1244"/>
      <c r="N53" s="1244"/>
      <c r="O53" s="1244"/>
    </row>
    <row r="54" spans="1:17" x14ac:dyDescent="0.15">
      <c r="A54" s="355"/>
      <c r="B54" s="247"/>
      <c r="C54" s="243"/>
      <c r="D54" s="243"/>
      <c r="E54" s="243"/>
      <c r="F54" s="243"/>
      <c r="G54" s="1231"/>
      <c r="H54" s="1232"/>
      <c r="I54" s="1237"/>
      <c r="J54" s="1237"/>
      <c r="K54" s="1245"/>
      <c r="L54" s="1245"/>
      <c r="M54" s="1245"/>
      <c r="N54" s="1245"/>
      <c r="O54" s="1245"/>
    </row>
    <row r="55" spans="1:17" x14ac:dyDescent="0.15">
      <c r="A55" s="355"/>
      <c r="B55" s="247"/>
      <c r="C55" s="243"/>
      <c r="D55" s="243"/>
      <c r="E55" s="243"/>
      <c r="F55" s="243"/>
      <c r="G55" s="1238" t="s">
        <v>562</v>
      </c>
      <c r="H55" s="1239"/>
      <c r="I55" s="1237" t="s">
        <v>560</v>
      </c>
      <c r="J55" s="1237"/>
      <c r="K55" s="1235"/>
      <c r="L55" s="1235"/>
      <c r="M55" s="1235"/>
      <c r="N55" s="1235"/>
      <c r="O55" s="1235"/>
    </row>
    <row r="56" spans="1:17" x14ac:dyDescent="0.15">
      <c r="A56" s="355"/>
      <c r="B56" s="247"/>
      <c r="C56" s="243"/>
      <c r="D56" s="243"/>
      <c r="E56" s="243"/>
      <c r="F56" s="243"/>
      <c r="G56" s="1240"/>
      <c r="H56" s="1241"/>
      <c r="I56" s="1237"/>
      <c r="J56" s="1237"/>
      <c r="K56" s="1236"/>
      <c r="L56" s="1236"/>
      <c r="M56" s="1236"/>
      <c r="N56" s="1236"/>
      <c r="O56" s="1236"/>
    </row>
    <row r="57" spans="1:17" s="355" customFormat="1" x14ac:dyDescent="0.15">
      <c r="B57" s="356"/>
      <c r="C57" s="352"/>
      <c r="D57" s="352"/>
      <c r="E57" s="352"/>
      <c r="F57" s="352"/>
      <c r="G57" s="1240"/>
      <c r="H57" s="1241"/>
      <c r="I57" s="1246" t="s">
        <v>561</v>
      </c>
      <c r="J57" s="1246"/>
      <c r="K57" s="1244"/>
      <c r="L57" s="1244"/>
      <c r="M57" s="1244"/>
      <c r="N57" s="1244"/>
      <c r="O57" s="1244"/>
      <c r="P57" s="357"/>
      <c r="Q57" s="356"/>
    </row>
    <row r="58" spans="1:17" s="355" customFormat="1" x14ac:dyDescent="0.15">
      <c r="A58" s="242"/>
      <c r="B58" s="356"/>
      <c r="C58" s="352"/>
      <c r="D58" s="352"/>
      <c r="E58" s="352"/>
      <c r="F58" s="352"/>
      <c r="G58" s="1242"/>
      <c r="H58" s="1243"/>
      <c r="I58" s="1246"/>
      <c r="J58" s="1246"/>
      <c r="K58" s="1245"/>
      <c r="L58" s="1245"/>
      <c r="M58" s="1245"/>
      <c r="N58" s="1245"/>
      <c r="O58" s="1245"/>
      <c r="P58" s="357"/>
      <c r="Q58" s="356"/>
    </row>
    <row r="59" spans="1:17" s="355" customFormat="1" x14ac:dyDescent="0.15">
      <c r="A59" s="242"/>
      <c r="B59" s="356"/>
      <c r="C59" s="352"/>
      <c r="D59" s="352"/>
      <c r="E59" s="352"/>
      <c r="F59" s="352"/>
      <c r="G59" s="352"/>
      <c r="H59" s="352"/>
      <c r="I59" s="352"/>
      <c r="J59" s="352"/>
      <c r="K59" s="358"/>
      <c r="L59" s="358"/>
      <c r="M59" s="358"/>
      <c r="N59" s="358"/>
      <c r="O59" s="358"/>
      <c r="P59" s="357"/>
      <c r="Q59" s="356"/>
    </row>
    <row r="60" spans="1:17" s="355" customFormat="1" x14ac:dyDescent="0.15">
      <c r="A60" s="242"/>
      <c r="B60" s="356"/>
      <c r="C60" s="352"/>
      <c r="D60" s="352"/>
      <c r="E60" s="352"/>
      <c r="F60" s="352"/>
      <c r="G60" s="352"/>
      <c r="H60" s="352"/>
      <c r="I60" s="352"/>
      <c r="J60" s="352"/>
      <c r="K60" s="358"/>
      <c r="L60" s="358"/>
      <c r="M60" s="358"/>
      <c r="N60" s="358"/>
      <c r="O60" s="358"/>
      <c r="P60" s="357"/>
      <c r="Q60" s="356"/>
    </row>
    <row r="61" spans="1:17" s="355" customFormat="1" x14ac:dyDescent="0.15">
      <c r="A61" s="242"/>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3"/>
    </row>
    <row r="63" spans="1:17" ht="17.25" x14ac:dyDescent="0.15">
      <c r="B63" s="306" t="s">
        <v>563</v>
      </c>
      <c r="C63" s="243"/>
      <c r="D63" s="243"/>
      <c r="E63" s="243"/>
      <c r="F63" s="243"/>
      <c r="G63" s="243"/>
      <c r="H63" s="243"/>
      <c r="I63" s="243"/>
      <c r="J63" s="243"/>
      <c r="K63" s="243"/>
      <c r="L63" s="243"/>
      <c r="M63" s="243"/>
      <c r="N63" s="243"/>
      <c r="O63" s="243"/>
    </row>
    <row r="64" spans="1:17" x14ac:dyDescent="0.15">
      <c r="B64" s="247"/>
      <c r="C64" s="243"/>
      <c r="D64" s="243"/>
      <c r="E64" s="243"/>
      <c r="F64" s="243"/>
      <c r="G64" s="351" t="s">
        <v>557</v>
      </c>
      <c r="I64" s="352"/>
      <c r="J64" s="352"/>
      <c r="K64" s="352"/>
      <c r="L64" s="243"/>
      <c r="M64" s="243"/>
      <c r="N64" s="243"/>
      <c r="O64" s="243"/>
    </row>
    <row r="65" spans="2:30" x14ac:dyDescent="0.15">
      <c r="B65" s="247"/>
      <c r="C65" s="243"/>
      <c r="D65" s="243"/>
      <c r="E65" s="243"/>
      <c r="F65" s="243"/>
      <c r="G65" s="1247" t="s">
        <v>566</v>
      </c>
      <c r="H65" s="1216"/>
      <c r="I65" s="1216"/>
      <c r="J65" s="1216"/>
      <c r="K65" s="1216"/>
      <c r="L65" s="1216"/>
      <c r="M65" s="1216"/>
      <c r="N65" s="1216"/>
      <c r="O65" s="1217"/>
    </row>
    <row r="66" spans="2:30" x14ac:dyDescent="0.15">
      <c r="B66" s="247"/>
      <c r="C66" s="243"/>
      <c r="D66" s="243"/>
      <c r="E66" s="243"/>
      <c r="F66" s="243"/>
      <c r="G66" s="1218"/>
      <c r="H66" s="1219"/>
      <c r="I66" s="1219"/>
      <c r="J66" s="1219"/>
      <c r="K66" s="1219"/>
      <c r="L66" s="1219"/>
      <c r="M66" s="1219"/>
      <c r="N66" s="1219"/>
      <c r="O66" s="1220"/>
    </row>
    <row r="67" spans="2:30" x14ac:dyDescent="0.15">
      <c r="B67" s="247"/>
      <c r="C67" s="243"/>
      <c r="D67" s="243"/>
      <c r="E67" s="243"/>
      <c r="F67" s="243"/>
      <c r="G67" s="1218"/>
      <c r="H67" s="1219"/>
      <c r="I67" s="1219"/>
      <c r="J67" s="1219"/>
      <c r="K67" s="1219"/>
      <c r="L67" s="1219"/>
      <c r="M67" s="1219"/>
      <c r="N67" s="1219"/>
      <c r="O67" s="1220"/>
    </row>
    <row r="68" spans="2:30" x14ac:dyDescent="0.15">
      <c r="B68" s="247"/>
      <c r="C68" s="243"/>
      <c r="D68" s="243"/>
      <c r="E68" s="243"/>
      <c r="F68" s="243"/>
      <c r="G68" s="1218"/>
      <c r="H68" s="1219"/>
      <c r="I68" s="1219"/>
      <c r="J68" s="1219"/>
      <c r="K68" s="1219"/>
      <c r="L68" s="1219"/>
      <c r="M68" s="1219"/>
      <c r="N68" s="1219"/>
      <c r="O68" s="1220"/>
    </row>
    <row r="69" spans="2:30" x14ac:dyDescent="0.15">
      <c r="B69" s="247"/>
      <c r="C69" s="243"/>
      <c r="D69" s="243"/>
      <c r="E69" s="243"/>
      <c r="F69" s="243"/>
      <c r="G69" s="1221"/>
      <c r="H69" s="1222"/>
      <c r="I69" s="1222"/>
      <c r="J69" s="1222"/>
      <c r="K69" s="1222"/>
      <c r="L69" s="1222"/>
      <c r="M69" s="1222"/>
      <c r="N69" s="1222"/>
      <c r="O69" s="1223"/>
    </row>
    <row r="70" spans="2:30" x14ac:dyDescent="0.15">
      <c r="B70" s="247"/>
      <c r="C70" s="243"/>
      <c r="D70" s="243"/>
      <c r="E70" s="243"/>
      <c r="F70" s="243"/>
      <c r="G70" s="243"/>
      <c r="H70" s="363"/>
      <c r="I70" s="363"/>
      <c r="J70" s="364"/>
      <c r="K70" s="364"/>
      <c r="L70" s="365"/>
      <c r="M70" s="364"/>
      <c r="N70" s="365"/>
      <c r="O70" s="366"/>
    </row>
    <row r="71" spans="2:30" x14ac:dyDescent="0.15">
      <c r="B71" s="247"/>
      <c r="C71" s="243"/>
      <c r="D71" s="243"/>
      <c r="E71" s="243"/>
      <c r="F71" s="243"/>
      <c r="G71" s="367" t="s">
        <v>564</v>
      </c>
      <c r="I71" s="368"/>
      <c r="J71" s="364"/>
      <c r="K71" s="364"/>
      <c r="L71" s="365"/>
      <c r="M71" s="364"/>
      <c r="N71" s="365"/>
      <c r="O71" s="366"/>
    </row>
    <row r="72" spans="2:30" x14ac:dyDescent="0.15">
      <c r="B72" s="247"/>
      <c r="C72" s="243"/>
      <c r="D72" s="243"/>
      <c r="E72" s="243"/>
      <c r="F72" s="243"/>
      <c r="G72" s="1224"/>
      <c r="H72" s="1225"/>
      <c r="I72" s="1225"/>
      <c r="J72" s="1226"/>
      <c r="K72" s="354" t="s">
        <v>518</v>
      </c>
      <c r="L72" s="354" t="s">
        <v>519</v>
      </c>
      <c r="M72" s="354" t="s">
        <v>520</v>
      </c>
      <c r="N72" s="354" t="s">
        <v>521</v>
      </c>
      <c r="O72" s="354" t="s">
        <v>522</v>
      </c>
    </row>
    <row r="73" spans="2:30" x14ac:dyDescent="0.15">
      <c r="B73" s="247"/>
      <c r="C73" s="243"/>
      <c r="D73" s="243"/>
      <c r="E73" s="243"/>
      <c r="F73" s="243"/>
      <c r="G73" s="1227" t="s">
        <v>559</v>
      </c>
      <c r="H73" s="1228"/>
      <c r="I73" s="1233" t="s">
        <v>560</v>
      </c>
      <c r="J73" s="1233"/>
      <c r="K73" s="1248">
        <v>85.5</v>
      </c>
      <c r="L73" s="1248">
        <v>84.8</v>
      </c>
      <c r="M73" s="1236">
        <v>94.9</v>
      </c>
      <c r="N73" s="1236">
        <v>90.2</v>
      </c>
      <c r="O73" s="1236">
        <v>80.8</v>
      </c>
      <c r="S73" s="242">
        <v>9.9</v>
      </c>
    </row>
    <row r="74" spans="2:30" x14ac:dyDescent="0.15">
      <c r="B74" s="247"/>
      <c r="C74" s="243"/>
      <c r="D74" s="243"/>
      <c r="E74" s="243"/>
      <c r="F74" s="243"/>
      <c r="G74" s="1229"/>
      <c r="H74" s="1230"/>
      <c r="I74" s="1234"/>
      <c r="J74" s="1234"/>
      <c r="K74" s="1248"/>
      <c r="L74" s="1248"/>
      <c r="M74" s="1236"/>
      <c r="N74" s="1236"/>
      <c r="O74" s="1236"/>
    </row>
    <row r="75" spans="2:30" x14ac:dyDescent="0.15">
      <c r="B75" s="247"/>
      <c r="C75" s="243"/>
      <c r="D75" s="243"/>
      <c r="E75" s="243"/>
      <c r="F75" s="243"/>
      <c r="G75" s="1229"/>
      <c r="H75" s="1230"/>
      <c r="I75" s="1237" t="s">
        <v>565</v>
      </c>
      <c r="J75" s="1237"/>
      <c r="K75" s="1249">
        <v>9.6999999999999993</v>
      </c>
      <c r="L75" s="1249">
        <v>9.6</v>
      </c>
      <c r="M75" s="1249">
        <v>8.9</v>
      </c>
      <c r="N75" s="1249">
        <v>8.3000000000000007</v>
      </c>
      <c r="O75" s="1249">
        <v>7.8</v>
      </c>
      <c r="U75" s="242">
        <v>81.2</v>
      </c>
      <c r="W75" s="242">
        <v>87.2</v>
      </c>
      <c r="Y75" s="242">
        <v>99.8</v>
      </c>
      <c r="AA75" s="242">
        <v>109.5</v>
      </c>
      <c r="AC75" s="242">
        <v>115.2</v>
      </c>
    </row>
    <row r="76" spans="2:30" x14ac:dyDescent="0.15">
      <c r="B76" s="247"/>
      <c r="C76" s="243"/>
      <c r="D76" s="243"/>
      <c r="E76" s="243"/>
      <c r="F76" s="243"/>
      <c r="G76" s="1231"/>
      <c r="H76" s="1232"/>
      <c r="I76" s="1237"/>
      <c r="J76" s="1237"/>
      <c r="K76" s="1245"/>
      <c r="L76" s="1245"/>
      <c r="M76" s="1245"/>
      <c r="N76" s="1245"/>
      <c r="O76" s="1245"/>
    </row>
    <row r="77" spans="2:30" x14ac:dyDescent="0.15">
      <c r="B77" s="247"/>
      <c r="C77" s="243"/>
      <c r="D77" s="243"/>
      <c r="E77" s="243"/>
      <c r="F77" s="243"/>
      <c r="G77" s="1238" t="s">
        <v>562</v>
      </c>
      <c r="H77" s="1239"/>
      <c r="I77" s="1237" t="s">
        <v>560</v>
      </c>
      <c r="J77" s="1237"/>
      <c r="K77" s="1248">
        <v>88.3</v>
      </c>
      <c r="L77" s="1248">
        <v>76.2</v>
      </c>
      <c r="M77" s="1236">
        <v>65.3</v>
      </c>
      <c r="N77" s="1236">
        <v>60.8</v>
      </c>
      <c r="O77" s="1236">
        <v>58.5</v>
      </c>
      <c r="R77" s="242">
        <v>12.3</v>
      </c>
      <c r="T77" s="242">
        <v>11.1</v>
      </c>
    </row>
    <row r="78" spans="2:30" x14ac:dyDescent="0.15">
      <c r="B78" s="247"/>
      <c r="C78" s="243"/>
      <c r="D78" s="243"/>
      <c r="E78" s="243"/>
      <c r="F78" s="243"/>
      <c r="G78" s="1240"/>
      <c r="H78" s="1241"/>
      <c r="I78" s="1237"/>
      <c r="J78" s="1237"/>
      <c r="K78" s="1248"/>
      <c r="L78" s="1248"/>
      <c r="M78" s="1236"/>
      <c r="N78" s="1236"/>
      <c r="O78" s="1236"/>
    </row>
    <row r="79" spans="2:30" x14ac:dyDescent="0.15">
      <c r="B79" s="247"/>
      <c r="C79" s="243"/>
      <c r="D79" s="243"/>
      <c r="E79" s="243"/>
      <c r="F79" s="243"/>
      <c r="G79" s="1240"/>
      <c r="H79" s="1241"/>
      <c r="I79" s="1250" t="s">
        <v>565</v>
      </c>
      <c r="J79" s="1246"/>
      <c r="K79" s="1251">
        <v>13.8</v>
      </c>
      <c r="L79" s="1251">
        <v>12.8</v>
      </c>
      <c r="M79" s="1251">
        <v>12</v>
      </c>
      <c r="N79" s="1251">
        <v>11.1</v>
      </c>
      <c r="O79" s="1251">
        <v>10.7</v>
      </c>
      <c r="V79" s="242">
        <v>53.5</v>
      </c>
      <c r="X79" s="242">
        <v>48.2</v>
      </c>
      <c r="Z79" s="242">
        <v>34.200000000000003</v>
      </c>
      <c r="AB79" s="242">
        <v>30.3</v>
      </c>
      <c r="AD79" s="242">
        <v>28.9</v>
      </c>
    </row>
    <row r="80" spans="2:30" x14ac:dyDescent="0.15">
      <c r="B80" s="247"/>
      <c r="C80" s="243"/>
      <c r="D80" s="243"/>
      <c r="E80" s="243"/>
      <c r="F80" s="243"/>
      <c r="G80" s="1242"/>
      <c r="H80" s="1243"/>
      <c r="I80" s="1246"/>
      <c r="J80" s="1246"/>
      <c r="K80" s="1251"/>
      <c r="L80" s="1251"/>
      <c r="M80" s="1251"/>
      <c r="N80" s="1251"/>
      <c r="O80" s="1251"/>
    </row>
    <row r="81" spans="2:17" x14ac:dyDescent="0.15">
      <c r="B81" s="247"/>
      <c r="C81" s="243"/>
      <c r="D81" s="243"/>
      <c r="E81" s="243"/>
      <c r="F81" s="243"/>
      <c r="G81" s="243"/>
      <c r="H81" s="243"/>
      <c r="I81" s="243"/>
      <c r="J81" s="243"/>
      <c r="K81" s="369"/>
      <c r="L81" s="243"/>
      <c r="M81" s="243"/>
      <c r="N81" s="243"/>
      <c r="O81" s="243"/>
    </row>
    <row r="82" spans="2:17" ht="17.25" x14ac:dyDescent="0.15">
      <c r="B82" s="247"/>
      <c r="C82" s="243"/>
      <c r="D82" s="243"/>
      <c r="E82" s="243"/>
      <c r="F82" s="243"/>
      <c r="G82" s="243"/>
      <c r="H82" s="243"/>
      <c r="I82" s="243"/>
      <c r="J82" s="243"/>
      <c r="K82" s="370"/>
      <c r="L82" s="370"/>
      <c r="M82" s="370"/>
      <c r="N82" s="370"/>
      <c r="O82" s="370"/>
    </row>
    <row r="83" spans="2:17" x14ac:dyDescent="0.15">
      <c r="B83" s="339"/>
      <c r="C83" s="305"/>
      <c r="D83" s="305"/>
      <c r="E83" s="305"/>
      <c r="F83" s="305"/>
      <c r="G83" s="305"/>
      <c r="H83" s="305"/>
      <c r="I83" s="305"/>
      <c r="J83" s="305"/>
      <c r="K83" s="305"/>
      <c r="L83" s="305"/>
      <c r="M83" s="305"/>
      <c r="N83" s="305"/>
      <c r="O83" s="305"/>
      <c r="P83" s="340"/>
    </row>
    <row r="84" spans="2:17" x14ac:dyDescent="0.15">
      <c r="H84" s="243"/>
      <c r="I84" s="243"/>
      <c r="J84" s="243"/>
      <c r="K84" s="243"/>
      <c r="L84" s="243"/>
      <c r="M84" s="243"/>
      <c r="N84" s="243"/>
      <c r="O84" s="243"/>
      <c r="P84" s="243"/>
      <c r="Q84" s="243"/>
    </row>
    <row r="85" spans="2:17" x14ac:dyDescent="0.15">
      <c r="B85" s="243"/>
      <c r="C85" s="243"/>
      <c r="D85" s="243"/>
      <c r="E85" s="243"/>
      <c r="F85" s="243"/>
      <c r="G85" s="243"/>
      <c r="H85" s="243"/>
      <c r="I85" s="243"/>
      <c r="J85" s="243"/>
      <c r="K85" s="243"/>
      <c r="L85" s="243"/>
      <c r="M85" s="243"/>
      <c r="N85" s="243"/>
      <c r="O85" s="243"/>
      <c r="P85" s="243"/>
      <c r="Q85" s="243"/>
    </row>
    <row r="86" spans="2:17" hidden="1" x14ac:dyDescent="0.15">
      <c r="B86" s="243"/>
      <c r="C86" s="243"/>
      <c r="D86" s="243"/>
      <c r="E86" s="243"/>
      <c r="F86" s="243"/>
      <c r="G86" s="243"/>
      <c r="H86" s="243"/>
      <c r="I86" s="243"/>
      <c r="J86" s="243"/>
      <c r="K86" s="243"/>
      <c r="L86" s="243"/>
      <c r="M86" s="243"/>
      <c r="N86" s="243"/>
      <c r="O86" s="243"/>
      <c r="P86" s="243"/>
      <c r="Q86" s="243"/>
    </row>
    <row r="87" spans="2:17" hidden="1" x14ac:dyDescent="0.15">
      <c r="B87" s="243"/>
      <c r="C87" s="243"/>
      <c r="D87" s="243"/>
      <c r="E87" s="243"/>
      <c r="F87" s="243"/>
      <c r="G87" s="243"/>
      <c r="H87" s="243"/>
      <c r="I87" s="243"/>
      <c r="J87" s="243"/>
      <c r="K87" s="371"/>
      <c r="L87" s="243"/>
      <c r="M87" s="243"/>
      <c r="N87" s="243"/>
      <c r="O87" s="243"/>
      <c r="P87" s="243"/>
      <c r="Q87" s="243"/>
    </row>
    <row r="88" spans="2:17" hidden="1" x14ac:dyDescent="0.15">
      <c r="B88" s="243"/>
      <c r="C88" s="243"/>
      <c r="D88" s="243"/>
      <c r="E88" s="243"/>
      <c r="F88" s="243"/>
      <c r="G88" s="243"/>
      <c r="H88" s="243"/>
      <c r="I88" s="243"/>
      <c r="J88" s="243"/>
      <c r="K88" s="243"/>
      <c r="L88" s="243"/>
      <c r="M88" s="243"/>
      <c r="N88" s="243"/>
      <c r="O88" s="243"/>
      <c r="P88" s="243"/>
      <c r="Q88" s="243"/>
    </row>
    <row r="89" spans="2:17" hidden="1" x14ac:dyDescent="0.15">
      <c r="B89" s="243"/>
      <c r="C89" s="243"/>
      <c r="D89" s="243"/>
      <c r="E89" s="243"/>
      <c r="F89" s="243"/>
      <c r="G89" s="243"/>
      <c r="H89" s="243"/>
      <c r="I89" s="243"/>
      <c r="J89" s="243"/>
      <c r="K89" s="243"/>
      <c r="L89" s="243"/>
      <c r="M89" s="243"/>
      <c r="N89" s="243"/>
      <c r="O89" s="243"/>
      <c r="P89" s="243"/>
      <c r="Q89" s="243"/>
    </row>
    <row r="90" spans="2:17" hidden="1" x14ac:dyDescent="0.15">
      <c r="B90" s="243"/>
      <c r="C90" s="243"/>
      <c r="D90" s="243"/>
      <c r="E90" s="243"/>
      <c r="F90" s="243"/>
      <c r="G90" s="243"/>
      <c r="H90" s="243"/>
      <c r="I90" s="243"/>
      <c r="J90" s="243"/>
      <c r="K90" s="243"/>
      <c r="L90" s="243"/>
      <c r="M90" s="243"/>
      <c r="N90" s="243"/>
      <c r="O90" s="243"/>
      <c r="P90" s="243"/>
      <c r="Q90" s="243"/>
    </row>
    <row r="91" spans="2:17" hidden="1" x14ac:dyDescent="0.15">
      <c r="B91" s="243"/>
      <c r="C91" s="243"/>
      <c r="D91" s="243"/>
      <c r="E91" s="243"/>
      <c r="F91" s="243"/>
      <c r="G91" s="243"/>
      <c r="H91" s="243"/>
      <c r="I91" s="243"/>
      <c r="J91" s="243"/>
      <c r="K91" s="243"/>
      <c r="L91" s="243"/>
      <c r="M91" s="243"/>
      <c r="N91" s="243"/>
      <c r="O91" s="243"/>
      <c r="P91" s="243"/>
      <c r="Q91" s="243"/>
    </row>
    <row r="92" spans="2:17" ht="13.5" hidden="1" customHeight="1" x14ac:dyDescent="0.15">
      <c r="B92" s="243"/>
      <c r="C92" s="243"/>
      <c r="D92" s="243"/>
      <c r="E92" s="243"/>
      <c r="F92" s="243"/>
      <c r="G92" s="243"/>
      <c r="H92" s="243"/>
      <c r="I92" s="243"/>
      <c r="J92" s="243"/>
      <c r="K92" s="243"/>
      <c r="L92" s="243"/>
      <c r="M92" s="243"/>
      <c r="N92" s="243"/>
      <c r="O92" s="243"/>
      <c r="P92" s="243"/>
      <c r="Q92" s="243"/>
    </row>
    <row r="93" spans="2:17" ht="13.5" hidden="1" customHeight="1" x14ac:dyDescent="0.15">
      <c r="B93" s="243"/>
      <c r="C93" s="243"/>
      <c r="D93" s="243"/>
      <c r="E93" s="243"/>
      <c r="F93" s="243"/>
      <c r="G93" s="243"/>
      <c r="H93" s="243"/>
      <c r="I93" s="243"/>
      <c r="J93" s="243"/>
      <c r="K93" s="243"/>
      <c r="L93" s="243"/>
      <c r="M93" s="243"/>
      <c r="N93" s="243"/>
      <c r="O93" s="243"/>
      <c r="P93" s="243"/>
      <c r="Q93" s="243"/>
    </row>
    <row r="94" spans="2:17" ht="13.5" hidden="1" customHeight="1" x14ac:dyDescent="0.15">
      <c r="B94" s="243"/>
      <c r="C94" s="243"/>
      <c r="D94" s="243"/>
      <c r="E94" s="243"/>
      <c r="F94" s="243"/>
      <c r="G94" s="243"/>
      <c r="H94" s="243"/>
      <c r="I94" s="243"/>
      <c r="J94" s="243"/>
      <c r="K94" s="243"/>
      <c r="L94" s="243"/>
      <c r="M94" s="243"/>
      <c r="N94" s="243"/>
      <c r="O94" s="243"/>
      <c r="P94" s="243"/>
      <c r="Q94" s="243"/>
    </row>
    <row r="95" spans="2:17" ht="13.5" hidden="1" customHeight="1" x14ac:dyDescent="0.15">
      <c r="B95" s="243"/>
      <c r="C95" s="243"/>
      <c r="D95" s="243"/>
      <c r="E95" s="243"/>
      <c r="F95" s="243"/>
      <c r="G95" s="243"/>
      <c r="H95" s="243"/>
      <c r="I95" s="243"/>
      <c r="J95" s="243"/>
      <c r="K95" s="243"/>
      <c r="L95" s="243"/>
      <c r="M95" s="243"/>
      <c r="N95" s="243"/>
      <c r="O95" s="243"/>
      <c r="P95" s="243"/>
      <c r="Q95" s="243"/>
    </row>
    <row r="96" spans="2:17" ht="13.5" hidden="1" customHeight="1" x14ac:dyDescent="0.15">
      <c r="B96" s="243"/>
      <c r="C96" s="243"/>
      <c r="D96" s="243"/>
      <c r="E96" s="243"/>
      <c r="F96" s="243"/>
      <c r="G96" s="243"/>
      <c r="H96" s="243"/>
      <c r="I96" s="243"/>
      <c r="J96" s="243"/>
      <c r="K96" s="243"/>
      <c r="L96" s="243"/>
      <c r="M96" s="243"/>
      <c r="N96" s="243"/>
      <c r="O96" s="243"/>
      <c r="P96" s="243"/>
      <c r="Q96" s="243"/>
    </row>
    <row r="97" spans="2:17" ht="13.5" hidden="1" customHeight="1" x14ac:dyDescent="0.15">
      <c r="B97" s="243"/>
      <c r="C97" s="243"/>
      <c r="D97" s="243"/>
      <c r="E97" s="243"/>
      <c r="F97" s="243"/>
      <c r="G97" s="243"/>
      <c r="H97" s="243"/>
      <c r="I97" s="243"/>
      <c r="J97" s="243"/>
      <c r="K97" s="243"/>
      <c r="L97" s="243"/>
      <c r="M97" s="243"/>
      <c r="N97" s="243"/>
      <c r="O97" s="243"/>
      <c r="P97" s="243"/>
      <c r="Q97" s="243"/>
    </row>
    <row r="98" spans="2:17" ht="13.5" hidden="1" customHeight="1" x14ac:dyDescent="0.15">
      <c r="B98" s="243"/>
      <c r="C98" s="243"/>
      <c r="D98" s="243"/>
      <c r="E98" s="243"/>
      <c r="F98" s="243"/>
      <c r="G98" s="243"/>
      <c r="H98" s="243"/>
      <c r="I98" s="243"/>
      <c r="J98" s="243"/>
      <c r="K98" s="243"/>
      <c r="L98" s="243"/>
      <c r="M98" s="243"/>
      <c r="N98" s="243"/>
      <c r="O98" s="243"/>
      <c r="P98" s="243"/>
      <c r="Q98" s="243"/>
    </row>
    <row r="99" spans="2:17" ht="13.5" hidden="1" customHeight="1" x14ac:dyDescent="0.15">
      <c r="B99" s="243"/>
      <c r="C99" s="243"/>
      <c r="D99" s="243"/>
      <c r="E99" s="243"/>
      <c r="F99" s="243"/>
      <c r="G99" s="243"/>
      <c r="H99" s="243"/>
      <c r="I99" s="243"/>
      <c r="J99" s="243"/>
      <c r="K99" s="243"/>
      <c r="L99" s="243"/>
      <c r="M99" s="243"/>
      <c r="N99" s="243"/>
      <c r="O99" s="243"/>
      <c r="P99" s="243"/>
      <c r="Q99" s="243"/>
    </row>
    <row r="100" spans="2:17" ht="13.5" hidden="1" customHeight="1" x14ac:dyDescent="0.15">
      <c r="B100" s="243"/>
      <c r="C100" s="243"/>
      <c r="D100" s="243"/>
      <c r="E100" s="243"/>
      <c r="F100" s="243"/>
      <c r="G100" s="243"/>
      <c r="H100" s="243"/>
      <c r="I100" s="243"/>
      <c r="J100" s="243"/>
      <c r="K100" s="243"/>
      <c r="L100" s="243"/>
      <c r="M100" s="243"/>
      <c r="N100" s="243"/>
      <c r="O100" s="243"/>
      <c r="P100" s="243"/>
      <c r="Q100" s="243"/>
    </row>
    <row r="101" spans="2:17" ht="13.5" hidden="1" customHeight="1" x14ac:dyDescent="0.15">
      <c r="B101" s="243"/>
      <c r="C101" s="243"/>
      <c r="D101" s="243"/>
      <c r="E101" s="243"/>
      <c r="F101" s="243"/>
      <c r="G101" s="243"/>
      <c r="H101" s="243"/>
      <c r="I101" s="243"/>
      <c r="J101" s="243"/>
      <c r="K101" s="243"/>
      <c r="L101" s="243"/>
      <c r="M101" s="243"/>
      <c r="N101" s="243"/>
      <c r="O101" s="243"/>
      <c r="P101" s="243"/>
      <c r="Q101" s="243"/>
    </row>
    <row r="102" spans="2:17" ht="13.5" hidden="1" customHeight="1" x14ac:dyDescent="0.15">
      <c r="B102" s="243"/>
      <c r="C102" s="243"/>
      <c r="D102" s="243"/>
      <c r="E102" s="243"/>
      <c r="F102" s="243"/>
      <c r="G102" s="243"/>
      <c r="H102" s="243"/>
      <c r="I102" s="243"/>
      <c r="J102" s="243"/>
      <c r="K102" s="243"/>
      <c r="L102" s="243"/>
      <c r="M102" s="243"/>
      <c r="N102" s="243"/>
      <c r="O102" s="243"/>
      <c r="P102" s="243"/>
      <c r="Q102" s="243"/>
    </row>
    <row r="103" spans="2:17" ht="13.5" hidden="1" customHeight="1" x14ac:dyDescent="0.15">
      <c r="B103" s="243"/>
      <c r="C103" s="243"/>
      <c r="D103" s="243"/>
      <c r="E103" s="243"/>
      <c r="F103" s="243"/>
      <c r="G103" s="243"/>
      <c r="H103" s="243"/>
      <c r="I103" s="243"/>
      <c r="J103" s="243"/>
      <c r="K103" s="243"/>
      <c r="L103" s="243"/>
      <c r="M103" s="243"/>
      <c r="N103" s="243"/>
      <c r="O103" s="243"/>
      <c r="P103" s="243"/>
      <c r="Q103" s="243"/>
    </row>
    <row r="104" spans="2:17" ht="13.5" hidden="1" customHeight="1" x14ac:dyDescent="0.15">
      <c r="B104" s="243"/>
      <c r="C104" s="243"/>
      <c r="D104" s="243"/>
      <c r="E104" s="243"/>
      <c r="F104" s="243"/>
      <c r="G104" s="243"/>
      <c r="H104" s="243"/>
      <c r="I104" s="243"/>
      <c r="J104" s="243"/>
      <c r="K104" s="243"/>
      <c r="L104" s="243"/>
      <c r="M104" s="243"/>
      <c r="N104" s="243"/>
      <c r="O104" s="243"/>
      <c r="P104" s="243"/>
      <c r="Q104" s="243"/>
    </row>
    <row r="105" spans="2:17" ht="13.5" hidden="1" customHeight="1" x14ac:dyDescent="0.15">
      <c r="B105" s="243"/>
      <c r="C105" s="243"/>
      <c r="D105" s="243"/>
      <c r="E105" s="243"/>
      <c r="F105" s="243"/>
      <c r="G105" s="243"/>
      <c r="H105" s="243"/>
      <c r="I105" s="243"/>
      <c r="J105" s="243"/>
      <c r="K105" s="243"/>
      <c r="L105" s="243"/>
      <c r="M105" s="243"/>
      <c r="N105" s="243"/>
      <c r="O105" s="243"/>
      <c r="P105" s="243"/>
      <c r="Q105" s="243"/>
    </row>
    <row r="106" spans="2:17" ht="13.5" hidden="1" customHeight="1" x14ac:dyDescent="0.15">
      <c r="B106" s="243"/>
      <c r="C106" s="243"/>
      <c r="D106" s="243"/>
      <c r="E106" s="243"/>
      <c r="F106" s="243"/>
      <c r="G106" s="243"/>
      <c r="H106" s="243"/>
      <c r="I106" s="243"/>
      <c r="J106" s="243"/>
      <c r="K106" s="243"/>
      <c r="L106" s="243"/>
      <c r="M106" s="243"/>
      <c r="N106" s="243"/>
      <c r="O106" s="243"/>
      <c r="P106" s="243"/>
      <c r="Q106" s="243"/>
    </row>
    <row r="107" spans="2:17" ht="13.5" hidden="1" customHeight="1" x14ac:dyDescent="0.15">
      <c r="B107" s="243"/>
      <c r="C107" s="243"/>
      <c r="D107" s="243"/>
      <c r="E107" s="243"/>
      <c r="F107" s="243"/>
      <c r="G107" s="243"/>
      <c r="H107" s="243"/>
      <c r="I107" s="243"/>
      <c r="J107" s="243"/>
      <c r="K107" s="243"/>
      <c r="L107" s="243"/>
      <c r="M107" s="243"/>
      <c r="N107" s="243"/>
      <c r="O107" s="243"/>
      <c r="P107" s="243"/>
      <c r="Q107" s="243"/>
    </row>
    <row r="108" spans="2:17" ht="13.5" hidden="1" customHeight="1" x14ac:dyDescent="0.15">
      <c r="B108" s="243"/>
      <c r="C108" s="243"/>
      <c r="D108" s="243"/>
      <c r="E108" s="243"/>
      <c r="F108" s="243"/>
      <c r="G108" s="243"/>
      <c r="H108" s="243"/>
      <c r="I108" s="243"/>
      <c r="J108" s="243"/>
      <c r="K108" s="243"/>
      <c r="L108" s="243"/>
      <c r="M108" s="243"/>
      <c r="N108" s="243"/>
      <c r="O108" s="243"/>
      <c r="P108" s="243"/>
      <c r="Q108" s="243"/>
    </row>
    <row r="109" spans="2:17" ht="13.5" hidden="1" customHeight="1" x14ac:dyDescent="0.15">
      <c r="B109" s="243"/>
      <c r="C109" s="243"/>
      <c r="D109" s="243"/>
      <c r="E109" s="243"/>
      <c r="F109" s="243"/>
      <c r="G109" s="243"/>
      <c r="H109" s="243"/>
      <c r="I109" s="243"/>
      <c r="J109" s="243"/>
      <c r="K109" s="243"/>
      <c r="L109" s="243"/>
      <c r="M109" s="243"/>
      <c r="N109" s="243"/>
      <c r="O109" s="243"/>
      <c r="P109" s="243"/>
      <c r="Q109" s="243"/>
    </row>
    <row r="110" spans="2:17" ht="13.5" hidden="1" customHeight="1" x14ac:dyDescent="0.15">
      <c r="B110" s="243"/>
      <c r="C110" s="243"/>
      <c r="D110" s="243"/>
      <c r="E110" s="243"/>
      <c r="F110" s="243"/>
      <c r="G110" s="243"/>
      <c r="H110" s="243"/>
      <c r="I110" s="243"/>
      <c r="J110" s="243"/>
      <c r="K110" s="243"/>
      <c r="L110" s="243"/>
      <c r="M110" s="243"/>
      <c r="N110" s="243"/>
      <c r="O110" s="243"/>
      <c r="P110" s="243"/>
      <c r="Q110" s="243"/>
    </row>
    <row r="111" spans="2:17" ht="13.5" hidden="1" customHeight="1" x14ac:dyDescent="0.15">
      <c r="B111" s="243"/>
      <c r="C111" s="243"/>
      <c r="D111" s="243"/>
      <c r="E111" s="243"/>
      <c r="F111" s="243"/>
      <c r="G111" s="243"/>
      <c r="H111" s="243"/>
      <c r="I111" s="243"/>
      <c r="J111" s="243"/>
      <c r="K111" s="243"/>
      <c r="L111" s="243"/>
      <c r="M111" s="243"/>
      <c r="N111" s="243"/>
      <c r="O111" s="243"/>
      <c r="P111" s="243"/>
      <c r="Q111" s="243"/>
    </row>
    <row r="112" spans="2:17" ht="13.5" hidden="1" customHeight="1" x14ac:dyDescent="0.15">
      <c r="B112" s="243"/>
      <c r="C112" s="243"/>
      <c r="D112" s="243"/>
      <c r="E112" s="243"/>
      <c r="F112" s="243"/>
      <c r="G112" s="243"/>
      <c r="H112" s="243"/>
      <c r="I112" s="243"/>
      <c r="J112" s="243"/>
      <c r="K112" s="243"/>
      <c r="L112" s="243"/>
      <c r="M112" s="243"/>
      <c r="N112" s="243"/>
      <c r="O112" s="243"/>
      <c r="P112" s="243"/>
      <c r="Q112" s="243"/>
    </row>
    <row r="113" spans="2:17" ht="13.5" hidden="1" customHeight="1" x14ac:dyDescent="0.15">
      <c r="B113" s="243"/>
      <c r="C113" s="243"/>
      <c r="D113" s="243"/>
      <c r="E113" s="243"/>
      <c r="F113" s="243"/>
      <c r="G113" s="243"/>
      <c r="H113" s="243"/>
      <c r="I113" s="243"/>
      <c r="J113" s="243"/>
      <c r="K113" s="243"/>
      <c r="L113" s="243"/>
      <c r="M113" s="243"/>
      <c r="N113" s="243"/>
      <c r="O113" s="243"/>
      <c r="P113" s="243"/>
      <c r="Q113" s="243"/>
    </row>
    <row r="114" spans="2:17" ht="13.5" hidden="1" customHeight="1" x14ac:dyDescent="0.15">
      <c r="B114" s="243"/>
      <c r="C114" s="243"/>
      <c r="D114" s="243"/>
      <c r="E114" s="243"/>
      <c r="F114" s="243"/>
      <c r="G114" s="243"/>
      <c r="H114" s="243"/>
      <c r="I114" s="243"/>
      <c r="J114" s="243"/>
      <c r="K114" s="243"/>
      <c r="L114" s="243"/>
      <c r="M114" s="243"/>
      <c r="N114" s="243"/>
      <c r="O114" s="243"/>
      <c r="P114" s="243"/>
      <c r="Q114" s="243"/>
    </row>
    <row r="115" spans="2:17" ht="13.5" hidden="1" customHeight="1" x14ac:dyDescent="0.15">
      <c r="B115" s="243"/>
      <c r="C115" s="243"/>
      <c r="D115" s="243"/>
      <c r="E115" s="243"/>
      <c r="F115" s="243"/>
      <c r="G115" s="243"/>
      <c r="H115" s="243"/>
      <c r="I115" s="243"/>
      <c r="J115" s="243"/>
      <c r="K115" s="243"/>
      <c r="L115" s="243"/>
      <c r="M115" s="243"/>
      <c r="N115" s="243"/>
      <c r="O115" s="243"/>
      <c r="P115" s="243"/>
      <c r="Q115" s="243"/>
    </row>
    <row r="116" spans="2:17" ht="13.5" hidden="1" customHeight="1" x14ac:dyDescent="0.15">
      <c r="B116" s="243"/>
      <c r="C116" s="243"/>
      <c r="D116" s="243"/>
      <c r="E116" s="243"/>
      <c r="F116" s="243"/>
      <c r="G116" s="243"/>
      <c r="H116" s="243"/>
      <c r="I116" s="243"/>
      <c r="J116" s="243"/>
      <c r="K116" s="243"/>
      <c r="L116" s="243"/>
      <c r="M116" s="243"/>
      <c r="N116" s="243"/>
      <c r="O116" s="243"/>
      <c r="P116" s="243"/>
      <c r="Q116" s="243"/>
    </row>
    <row r="117" spans="2:17" ht="13.5" hidden="1" customHeight="1" x14ac:dyDescent="0.15">
      <c r="B117" s="243"/>
      <c r="C117" s="243"/>
      <c r="D117" s="243"/>
      <c r="E117" s="243"/>
      <c r="F117" s="243"/>
      <c r="G117" s="243"/>
      <c r="H117" s="243"/>
      <c r="I117" s="243"/>
      <c r="J117" s="243"/>
      <c r="K117" s="243"/>
      <c r="L117" s="243"/>
      <c r="M117" s="243"/>
      <c r="N117" s="243"/>
      <c r="O117" s="243"/>
      <c r="P117" s="243"/>
      <c r="Q117" s="243"/>
    </row>
    <row r="118" spans="2:17" ht="13.5" hidden="1" customHeight="1" x14ac:dyDescent="0.15">
      <c r="B118" s="243"/>
      <c r="C118" s="243"/>
      <c r="D118" s="243"/>
      <c r="E118" s="243"/>
      <c r="F118" s="243"/>
      <c r="G118" s="243"/>
      <c r="H118" s="243"/>
      <c r="I118" s="243"/>
      <c r="J118" s="243"/>
      <c r="K118" s="243"/>
      <c r="L118" s="243"/>
      <c r="M118" s="243"/>
      <c r="N118" s="243"/>
      <c r="O118" s="243"/>
      <c r="P118" s="243"/>
      <c r="Q118" s="243"/>
    </row>
    <row r="119" spans="2:17" ht="13.5" hidden="1" customHeight="1" x14ac:dyDescent="0.15">
      <c r="B119" s="243"/>
      <c r="C119" s="243"/>
      <c r="D119" s="243"/>
      <c r="E119" s="243"/>
      <c r="F119" s="243"/>
      <c r="G119" s="243"/>
      <c r="H119" s="243"/>
      <c r="I119" s="243"/>
      <c r="J119" s="243"/>
      <c r="K119" s="243"/>
      <c r="L119" s="243"/>
      <c r="M119" s="243"/>
      <c r="N119" s="243"/>
      <c r="O119" s="243"/>
      <c r="P119" s="243"/>
      <c r="Q119" s="243"/>
    </row>
    <row r="120" spans="2:17" ht="13.5" hidden="1" customHeight="1" x14ac:dyDescent="0.15">
      <c r="B120" s="243"/>
      <c r="C120" s="243"/>
      <c r="D120" s="243"/>
      <c r="E120" s="243"/>
      <c r="F120" s="243"/>
      <c r="G120" s="243"/>
      <c r="H120" s="243"/>
      <c r="I120" s="243"/>
      <c r="J120" s="243"/>
      <c r="K120" s="243"/>
      <c r="L120" s="243"/>
      <c r="M120" s="243"/>
      <c r="N120" s="243"/>
      <c r="O120" s="243"/>
      <c r="P120" s="243"/>
      <c r="Q120" s="243"/>
    </row>
    <row r="121" spans="2:17" ht="13.5" hidden="1" customHeight="1" x14ac:dyDescent="0.15">
      <c r="B121" s="243"/>
      <c r="C121" s="243"/>
      <c r="D121" s="243"/>
      <c r="E121" s="243"/>
      <c r="F121" s="243"/>
      <c r="G121" s="243"/>
      <c r="H121" s="243"/>
      <c r="I121" s="243"/>
      <c r="J121" s="243"/>
      <c r="K121" s="243"/>
      <c r="L121" s="243"/>
      <c r="M121" s="243"/>
      <c r="N121" s="243"/>
      <c r="O121" s="243"/>
      <c r="P121" s="243"/>
      <c r="Q121" s="243"/>
    </row>
    <row r="122" spans="2:17" ht="13.5" hidden="1" customHeight="1" x14ac:dyDescent="0.15">
      <c r="B122" s="243"/>
      <c r="C122" s="243"/>
      <c r="D122" s="243"/>
      <c r="E122" s="243"/>
      <c r="F122" s="243"/>
      <c r="G122" s="243"/>
      <c r="H122" s="243"/>
      <c r="I122" s="243"/>
      <c r="J122" s="243"/>
      <c r="K122" s="243"/>
      <c r="L122" s="243"/>
      <c r="M122" s="243"/>
      <c r="N122" s="243"/>
      <c r="O122" s="243"/>
      <c r="P122" s="243"/>
      <c r="Q122" s="243"/>
    </row>
    <row r="123" spans="2:17" ht="13.5" hidden="1" customHeight="1" x14ac:dyDescent="0.15">
      <c r="B123" s="243"/>
      <c r="C123" s="243"/>
      <c r="D123" s="243"/>
      <c r="E123" s="243"/>
      <c r="F123" s="243"/>
      <c r="G123" s="243"/>
      <c r="H123" s="243"/>
      <c r="I123" s="243"/>
      <c r="J123" s="243"/>
      <c r="K123" s="243"/>
      <c r="L123" s="243"/>
      <c r="M123" s="243"/>
      <c r="N123" s="243"/>
      <c r="O123" s="243"/>
      <c r="P123" s="243"/>
      <c r="Q123" s="243"/>
    </row>
    <row r="124" spans="2:17" ht="13.5" hidden="1" customHeight="1" x14ac:dyDescent="0.15">
      <c r="B124" s="243"/>
      <c r="C124" s="243"/>
      <c r="D124" s="243"/>
      <c r="E124" s="243"/>
      <c r="F124" s="243"/>
      <c r="G124" s="243"/>
      <c r="H124" s="243"/>
      <c r="I124" s="243"/>
      <c r="J124" s="243"/>
      <c r="K124" s="243"/>
      <c r="L124" s="243"/>
      <c r="M124" s="243"/>
      <c r="N124" s="243"/>
      <c r="O124" s="243"/>
      <c r="P124" s="243"/>
      <c r="Q124" s="243"/>
    </row>
    <row r="125" spans="2:17" ht="13.5" hidden="1" customHeight="1" x14ac:dyDescent="0.15">
      <c r="B125" s="243"/>
      <c r="C125" s="243"/>
      <c r="D125" s="243"/>
      <c r="E125" s="243"/>
      <c r="F125" s="243"/>
      <c r="G125" s="243"/>
      <c r="H125" s="243"/>
      <c r="I125" s="243"/>
      <c r="J125" s="243"/>
      <c r="K125" s="243"/>
      <c r="L125" s="243"/>
      <c r="M125" s="243"/>
      <c r="N125" s="243"/>
      <c r="O125" s="243"/>
      <c r="P125" s="243"/>
      <c r="Q125" s="243"/>
    </row>
    <row r="126" spans="2:17" ht="13.5" hidden="1" customHeight="1" x14ac:dyDescent="0.15">
      <c r="B126" s="243"/>
      <c r="C126" s="243"/>
      <c r="D126" s="243"/>
      <c r="E126" s="243"/>
      <c r="F126" s="243"/>
      <c r="G126" s="243"/>
      <c r="H126" s="243"/>
      <c r="I126" s="243"/>
      <c r="J126" s="243"/>
      <c r="K126" s="243"/>
      <c r="L126" s="243"/>
      <c r="M126" s="243"/>
      <c r="N126" s="243"/>
      <c r="O126" s="243"/>
      <c r="P126" s="243"/>
      <c r="Q126" s="243"/>
    </row>
    <row r="127" spans="2:17" ht="13.5" hidden="1" customHeight="1" x14ac:dyDescent="0.15">
      <c r="B127" s="243"/>
      <c r="C127" s="243"/>
      <c r="D127" s="243"/>
      <c r="E127" s="243"/>
      <c r="F127" s="243"/>
      <c r="G127" s="243"/>
      <c r="H127" s="243"/>
      <c r="I127" s="243"/>
      <c r="J127" s="243"/>
      <c r="K127" s="243"/>
      <c r="L127" s="243"/>
      <c r="M127" s="243"/>
      <c r="N127" s="243"/>
      <c r="O127" s="243"/>
      <c r="P127" s="243"/>
      <c r="Q127" s="243"/>
    </row>
    <row r="128" spans="2:17" ht="13.5" hidden="1" customHeight="1" x14ac:dyDescent="0.15">
      <c r="B128" s="243"/>
      <c r="C128" s="243"/>
      <c r="D128" s="243"/>
      <c r="E128" s="243"/>
      <c r="F128" s="243"/>
      <c r="G128" s="243"/>
      <c r="H128" s="243"/>
      <c r="I128" s="243"/>
      <c r="J128" s="243"/>
      <c r="K128" s="243"/>
      <c r="L128" s="243"/>
      <c r="M128" s="243"/>
      <c r="N128" s="243"/>
      <c r="O128" s="243"/>
      <c r="P128" s="243"/>
      <c r="Q128" s="243"/>
    </row>
    <row r="129" spans="2:17" ht="13.5" hidden="1" customHeight="1" x14ac:dyDescent="0.15">
      <c r="B129" s="243"/>
      <c r="C129" s="243"/>
      <c r="D129" s="243"/>
      <c r="E129" s="243"/>
      <c r="F129" s="243"/>
      <c r="G129" s="243"/>
      <c r="H129" s="243"/>
      <c r="I129" s="243"/>
      <c r="J129" s="243"/>
      <c r="K129" s="243"/>
      <c r="L129" s="243"/>
      <c r="M129" s="243"/>
      <c r="N129" s="243"/>
      <c r="O129" s="243"/>
      <c r="P129" s="243"/>
      <c r="Q129" s="243"/>
    </row>
    <row r="130" spans="2:17" ht="13.5" hidden="1" customHeight="1" x14ac:dyDescent="0.15">
      <c r="B130" s="243"/>
      <c r="C130" s="243"/>
      <c r="D130" s="243"/>
      <c r="E130" s="243"/>
      <c r="F130" s="243"/>
      <c r="G130" s="243"/>
      <c r="H130" s="243"/>
      <c r="I130" s="243"/>
      <c r="J130" s="243"/>
      <c r="K130" s="243"/>
      <c r="L130" s="243"/>
      <c r="M130" s="243"/>
      <c r="N130" s="243"/>
      <c r="O130" s="243"/>
      <c r="P130" s="243"/>
      <c r="Q130" s="243"/>
    </row>
    <row r="131" spans="2:17" ht="13.5" hidden="1" customHeight="1" x14ac:dyDescent="0.15">
      <c r="B131" s="243"/>
      <c r="C131" s="243"/>
      <c r="D131" s="243"/>
      <c r="E131" s="243"/>
      <c r="F131" s="243"/>
      <c r="G131" s="243"/>
      <c r="H131" s="243"/>
      <c r="I131" s="243"/>
      <c r="J131" s="243"/>
      <c r="K131" s="243"/>
      <c r="L131" s="243"/>
      <c r="M131" s="243"/>
      <c r="N131" s="243"/>
      <c r="O131" s="243"/>
      <c r="P131" s="243"/>
      <c r="Q131" s="243"/>
    </row>
    <row r="132" spans="2:17" ht="13.5" hidden="1" customHeight="1" x14ac:dyDescent="0.15">
      <c r="B132" s="243"/>
      <c r="C132" s="243"/>
      <c r="D132" s="243"/>
      <c r="E132" s="243"/>
      <c r="F132" s="243"/>
      <c r="G132" s="243"/>
      <c r="H132" s="243"/>
      <c r="I132" s="243"/>
      <c r="J132" s="243"/>
      <c r="K132" s="243"/>
      <c r="L132" s="243"/>
      <c r="M132" s="243"/>
      <c r="N132" s="243"/>
      <c r="O132" s="243"/>
      <c r="P132" s="243"/>
      <c r="Q132" s="243"/>
    </row>
    <row r="133" spans="2:17" ht="13.5" hidden="1" customHeight="1" x14ac:dyDescent="0.15">
      <c r="B133" s="243"/>
      <c r="C133" s="243"/>
      <c r="D133" s="243"/>
      <c r="E133" s="243"/>
      <c r="F133" s="243"/>
      <c r="G133" s="243"/>
      <c r="H133" s="243"/>
      <c r="I133" s="243"/>
      <c r="J133" s="243"/>
      <c r="K133" s="243"/>
      <c r="L133" s="243"/>
      <c r="M133" s="243"/>
      <c r="N133" s="243"/>
      <c r="O133" s="243"/>
      <c r="P133" s="243"/>
      <c r="Q133" s="243"/>
    </row>
    <row r="134" spans="2:17" ht="13.5" hidden="1" customHeight="1" x14ac:dyDescent="0.15">
      <c r="B134" s="243"/>
      <c r="C134" s="243"/>
      <c r="D134" s="243"/>
      <c r="E134" s="243"/>
      <c r="F134" s="243"/>
      <c r="G134" s="243"/>
      <c r="H134" s="243"/>
      <c r="I134" s="243"/>
      <c r="J134" s="243"/>
      <c r="K134" s="243"/>
      <c r="L134" s="243"/>
      <c r="M134" s="243"/>
      <c r="N134" s="243"/>
      <c r="O134" s="243"/>
      <c r="P134" s="243"/>
      <c r="Q134" s="243"/>
    </row>
    <row r="135" spans="2:17" ht="13.5" hidden="1" customHeight="1" x14ac:dyDescent="0.15">
      <c r="B135" s="243"/>
      <c r="C135" s="243"/>
      <c r="D135" s="243"/>
      <c r="E135" s="243"/>
      <c r="F135" s="243"/>
      <c r="G135" s="243"/>
      <c r="H135" s="243"/>
      <c r="I135" s="243"/>
      <c r="J135" s="243"/>
      <c r="K135" s="243"/>
      <c r="L135" s="243"/>
      <c r="M135" s="243"/>
      <c r="N135" s="243"/>
      <c r="O135" s="243"/>
      <c r="P135" s="243"/>
      <c r="Q135" s="243"/>
    </row>
    <row r="136" spans="2:17" ht="13.5" hidden="1" customHeight="1" x14ac:dyDescent="0.15">
      <c r="B136" s="243"/>
      <c r="C136" s="243"/>
      <c r="D136" s="243"/>
      <c r="E136" s="243"/>
      <c r="F136" s="243"/>
      <c r="G136" s="243"/>
      <c r="H136" s="243"/>
      <c r="I136" s="243"/>
      <c r="J136" s="243"/>
      <c r="K136" s="243"/>
      <c r="L136" s="243"/>
      <c r="M136" s="243"/>
      <c r="N136" s="243"/>
      <c r="O136" s="243"/>
      <c r="P136" s="243"/>
      <c r="Q136" s="243"/>
    </row>
    <row r="137" spans="2:17" ht="13.5" hidden="1" customHeight="1" x14ac:dyDescent="0.15">
      <c r="B137" s="243"/>
      <c r="C137" s="243"/>
      <c r="D137" s="243"/>
      <c r="E137" s="243"/>
      <c r="F137" s="243"/>
      <c r="G137" s="243"/>
      <c r="H137" s="243"/>
      <c r="I137" s="243"/>
      <c r="J137" s="243"/>
      <c r="K137" s="243"/>
      <c r="L137" s="243"/>
      <c r="M137" s="243"/>
      <c r="N137" s="243"/>
      <c r="O137" s="243"/>
      <c r="P137" s="243"/>
      <c r="Q137" s="243"/>
    </row>
    <row r="138" spans="2:17" ht="13.5" hidden="1" customHeight="1" x14ac:dyDescent="0.15">
      <c r="B138" s="243"/>
      <c r="C138" s="243"/>
      <c r="D138" s="243"/>
      <c r="E138" s="243"/>
      <c r="F138" s="243"/>
      <c r="G138" s="243"/>
      <c r="H138" s="243"/>
      <c r="I138" s="243"/>
      <c r="J138" s="243"/>
      <c r="K138" s="243"/>
      <c r="L138" s="243"/>
      <c r="M138" s="243"/>
      <c r="N138" s="243"/>
      <c r="O138" s="243"/>
      <c r="P138" s="243"/>
      <c r="Q138" s="243"/>
    </row>
    <row r="139" spans="2:17" ht="13.5" hidden="1" customHeight="1" x14ac:dyDescent="0.15">
      <c r="B139" s="243"/>
      <c r="C139" s="243"/>
      <c r="D139" s="243"/>
      <c r="E139" s="243"/>
      <c r="F139" s="243"/>
      <c r="G139" s="243"/>
      <c r="H139" s="243"/>
      <c r="I139" s="243"/>
      <c r="J139" s="243"/>
      <c r="K139" s="243"/>
      <c r="L139" s="243"/>
      <c r="M139" s="243"/>
      <c r="N139" s="243"/>
      <c r="O139" s="243"/>
      <c r="P139" s="243"/>
      <c r="Q139" s="243"/>
    </row>
    <row r="140" spans="2:17" ht="13.5" hidden="1" customHeight="1" x14ac:dyDescent="0.15">
      <c r="B140" s="243"/>
      <c r="C140" s="243"/>
      <c r="D140" s="243"/>
      <c r="E140" s="243"/>
      <c r="F140" s="243"/>
      <c r="G140" s="243"/>
      <c r="H140" s="243"/>
      <c r="I140" s="243"/>
      <c r="J140" s="243"/>
      <c r="K140" s="243"/>
      <c r="L140" s="243"/>
      <c r="M140" s="243"/>
      <c r="N140" s="243"/>
      <c r="O140" s="243"/>
      <c r="P140" s="243"/>
      <c r="Q140" s="243"/>
    </row>
    <row r="141" spans="2:17" ht="13.5" hidden="1" customHeight="1" x14ac:dyDescent="0.15">
      <c r="B141" s="243"/>
      <c r="C141" s="243"/>
      <c r="D141" s="243"/>
      <c r="E141" s="243"/>
      <c r="F141" s="243"/>
      <c r="G141" s="243"/>
      <c r="H141" s="243"/>
      <c r="I141" s="243"/>
      <c r="J141" s="243"/>
      <c r="K141" s="243"/>
      <c r="L141" s="243"/>
      <c r="M141" s="243"/>
      <c r="N141" s="243"/>
      <c r="O141" s="243"/>
      <c r="P141" s="243"/>
      <c r="Q141" s="243"/>
    </row>
    <row r="142" spans="2:17" ht="13.5" hidden="1" customHeight="1" x14ac:dyDescent="0.15">
      <c r="B142" s="243"/>
      <c r="C142" s="243"/>
      <c r="D142" s="243"/>
      <c r="E142" s="243"/>
      <c r="F142" s="243"/>
      <c r="G142" s="243"/>
      <c r="H142" s="243"/>
      <c r="I142" s="243"/>
      <c r="J142" s="243"/>
      <c r="K142" s="243"/>
      <c r="L142" s="243"/>
      <c r="M142" s="243"/>
      <c r="N142" s="243"/>
      <c r="O142" s="243"/>
      <c r="P142" s="243"/>
      <c r="Q142" s="243"/>
    </row>
    <row r="143" spans="2:17" ht="13.5" hidden="1" customHeight="1" x14ac:dyDescent="0.15">
      <c r="B143" s="243"/>
      <c r="C143" s="243"/>
      <c r="D143" s="243"/>
      <c r="E143" s="243"/>
      <c r="F143" s="243"/>
      <c r="G143" s="243"/>
      <c r="H143" s="243"/>
      <c r="I143" s="243"/>
      <c r="J143" s="243"/>
      <c r="K143" s="243"/>
      <c r="L143" s="243"/>
      <c r="M143" s="243"/>
      <c r="N143" s="243"/>
      <c r="O143" s="243"/>
      <c r="P143" s="243"/>
      <c r="Q143" s="243"/>
    </row>
    <row r="144" spans="2:17" ht="13.5" hidden="1" customHeight="1" x14ac:dyDescent="0.15">
      <c r="B144" s="243"/>
      <c r="C144" s="243"/>
      <c r="D144" s="243"/>
      <c r="E144" s="243"/>
      <c r="F144" s="243"/>
      <c r="G144" s="243"/>
      <c r="H144" s="243"/>
      <c r="I144" s="243"/>
      <c r="J144" s="243"/>
      <c r="K144" s="243"/>
      <c r="L144" s="243"/>
      <c r="M144" s="243"/>
      <c r="N144" s="243"/>
      <c r="O144" s="243"/>
      <c r="P144" s="243"/>
      <c r="Q144" s="243"/>
    </row>
    <row r="145" spans="2:17" ht="13.5" hidden="1" customHeight="1" x14ac:dyDescent="0.15">
      <c r="B145" s="243"/>
      <c r="C145" s="243"/>
      <c r="D145" s="243"/>
      <c r="E145" s="243"/>
      <c r="F145" s="243"/>
      <c r="G145" s="243"/>
      <c r="H145" s="243"/>
      <c r="I145" s="243"/>
      <c r="J145" s="243"/>
      <c r="K145" s="243"/>
      <c r="L145" s="243"/>
      <c r="M145" s="243"/>
      <c r="N145" s="243"/>
      <c r="O145" s="243"/>
      <c r="P145" s="243"/>
      <c r="Q145" s="243"/>
    </row>
    <row r="146" spans="2:17" ht="13.5" hidden="1" customHeight="1" x14ac:dyDescent="0.15">
      <c r="B146" s="243"/>
      <c r="C146" s="243"/>
      <c r="D146" s="243"/>
      <c r="E146" s="243"/>
      <c r="F146" s="243"/>
      <c r="G146" s="243"/>
      <c r="H146" s="243"/>
      <c r="I146" s="243"/>
      <c r="J146" s="243"/>
      <c r="K146" s="243"/>
      <c r="L146" s="243"/>
      <c r="M146" s="243"/>
      <c r="N146" s="243"/>
      <c r="O146" s="243"/>
      <c r="P146" s="243"/>
      <c r="Q146" s="243"/>
    </row>
    <row r="147" spans="2:17" ht="13.5" hidden="1" customHeight="1" x14ac:dyDescent="0.15">
      <c r="B147" s="243"/>
      <c r="C147" s="243"/>
      <c r="D147" s="243"/>
      <c r="E147" s="243"/>
      <c r="F147" s="243"/>
      <c r="G147" s="243"/>
      <c r="H147" s="243"/>
      <c r="I147" s="243"/>
      <c r="J147" s="243"/>
      <c r="K147" s="243"/>
      <c r="L147" s="243"/>
      <c r="M147" s="243"/>
      <c r="N147" s="243"/>
      <c r="O147" s="243"/>
      <c r="P147" s="243"/>
      <c r="Q147" s="243"/>
    </row>
    <row r="148" spans="2:17" ht="13.5" hidden="1" customHeight="1" x14ac:dyDescent="0.15">
      <c r="B148" s="243"/>
      <c r="C148" s="243"/>
      <c r="D148" s="243"/>
      <c r="E148" s="243"/>
      <c r="F148" s="243"/>
      <c r="G148" s="243"/>
      <c r="H148" s="243"/>
      <c r="I148" s="243"/>
      <c r="J148" s="243"/>
      <c r="K148" s="243"/>
      <c r="L148" s="243"/>
      <c r="M148" s="243"/>
      <c r="N148" s="243"/>
      <c r="O148" s="243"/>
      <c r="P148" s="243"/>
      <c r="Q148" s="243"/>
    </row>
    <row r="149" spans="2:17" ht="13.5" hidden="1" customHeight="1" x14ac:dyDescent="0.15">
      <c r="B149" s="243"/>
      <c r="C149" s="243"/>
      <c r="D149" s="243"/>
      <c r="E149" s="243"/>
      <c r="F149" s="243"/>
      <c r="G149" s="243"/>
      <c r="H149" s="243"/>
      <c r="I149" s="243"/>
      <c r="J149" s="243"/>
      <c r="K149" s="243"/>
      <c r="L149" s="243"/>
      <c r="M149" s="243"/>
      <c r="N149" s="243"/>
      <c r="O149" s="243"/>
      <c r="P149" s="243"/>
      <c r="Q149" s="243"/>
    </row>
    <row r="150" spans="2:17" ht="13.5" hidden="1" customHeight="1" x14ac:dyDescent="0.15">
      <c r="B150" s="243"/>
      <c r="C150" s="243"/>
      <c r="D150" s="243"/>
      <c r="E150" s="243"/>
      <c r="F150" s="243"/>
      <c r="G150" s="243"/>
      <c r="H150" s="243"/>
      <c r="I150" s="243"/>
      <c r="J150" s="243"/>
      <c r="K150" s="243"/>
      <c r="L150" s="243"/>
      <c r="M150" s="243"/>
      <c r="N150" s="243"/>
      <c r="O150" s="243"/>
      <c r="P150" s="243"/>
      <c r="Q150" s="243"/>
    </row>
    <row r="151" spans="2:17" ht="13.5" hidden="1" customHeight="1" x14ac:dyDescent="0.15">
      <c r="B151" s="243"/>
      <c r="C151" s="243"/>
      <c r="D151" s="243"/>
      <c r="E151" s="243"/>
      <c r="F151" s="243"/>
      <c r="G151" s="243"/>
      <c r="H151" s="243"/>
      <c r="I151" s="243"/>
      <c r="J151" s="243"/>
      <c r="K151" s="243"/>
      <c r="L151" s="243"/>
      <c r="M151" s="243"/>
      <c r="N151" s="243"/>
      <c r="O151" s="243"/>
      <c r="P151" s="243"/>
      <c r="Q151" s="243"/>
    </row>
    <row r="152" spans="2:17" ht="13.5" hidden="1" customHeight="1" x14ac:dyDescent="0.15">
      <c r="B152" s="243"/>
      <c r="C152" s="243"/>
      <c r="D152" s="243"/>
      <c r="E152" s="243"/>
      <c r="F152" s="243"/>
      <c r="G152" s="243"/>
      <c r="H152" s="243"/>
      <c r="I152" s="243"/>
      <c r="J152" s="243"/>
      <c r="K152" s="243"/>
      <c r="L152" s="243"/>
      <c r="M152" s="243"/>
      <c r="N152" s="243"/>
      <c r="O152" s="243"/>
      <c r="P152" s="243"/>
      <c r="Q152" s="243"/>
    </row>
    <row r="153" spans="2:17" ht="13.5" hidden="1" customHeight="1" x14ac:dyDescent="0.15">
      <c r="B153" s="243"/>
      <c r="C153" s="243"/>
      <c r="D153" s="243"/>
      <c r="E153" s="243"/>
      <c r="F153" s="243"/>
      <c r="G153" s="243"/>
      <c r="H153" s="243"/>
      <c r="I153" s="243"/>
      <c r="J153" s="243"/>
      <c r="K153" s="243"/>
      <c r="L153" s="243"/>
      <c r="M153" s="243"/>
      <c r="N153" s="243"/>
      <c r="O153" s="243"/>
      <c r="P153" s="243"/>
      <c r="Q153" s="243"/>
    </row>
    <row r="154" spans="2:17" ht="13.5" hidden="1" customHeight="1" x14ac:dyDescent="0.15">
      <c r="B154" s="243"/>
      <c r="C154" s="243"/>
      <c r="D154" s="243"/>
      <c r="E154" s="243"/>
      <c r="F154" s="243"/>
      <c r="G154" s="243"/>
      <c r="H154" s="243"/>
      <c r="I154" s="243"/>
      <c r="J154" s="243"/>
      <c r="K154" s="243"/>
      <c r="L154" s="243"/>
      <c r="M154" s="243"/>
      <c r="N154" s="243"/>
      <c r="O154" s="243"/>
      <c r="P154" s="243"/>
      <c r="Q154" s="243"/>
    </row>
    <row r="155" spans="2:17" ht="13.5" hidden="1" customHeight="1" x14ac:dyDescent="0.15">
      <c r="B155" s="243"/>
      <c r="C155" s="243"/>
      <c r="D155" s="243"/>
      <c r="E155" s="243"/>
      <c r="F155" s="243"/>
      <c r="G155" s="243"/>
      <c r="H155" s="243"/>
      <c r="I155" s="243"/>
      <c r="J155" s="243"/>
      <c r="K155" s="243"/>
      <c r="L155" s="243"/>
      <c r="M155" s="243"/>
      <c r="N155" s="243"/>
      <c r="O155" s="243"/>
      <c r="P155" s="243"/>
      <c r="Q155" s="243"/>
    </row>
    <row r="156" spans="2:17" ht="13.5" hidden="1" customHeight="1" x14ac:dyDescent="0.15">
      <c r="B156" s="243"/>
      <c r="C156" s="243"/>
      <c r="D156" s="243"/>
      <c r="E156" s="243"/>
      <c r="F156" s="243"/>
      <c r="G156" s="243"/>
      <c r="H156" s="243"/>
      <c r="I156" s="243"/>
      <c r="J156" s="243"/>
      <c r="K156" s="243"/>
      <c r="L156" s="243"/>
      <c r="M156" s="243"/>
      <c r="N156" s="243"/>
      <c r="O156" s="243"/>
      <c r="P156" s="243"/>
      <c r="Q156" s="243"/>
    </row>
    <row r="157" spans="2:17" ht="13.5" hidden="1" customHeight="1" x14ac:dyDescent="0.15">
      <c r="B157" s="243"/>
      <c r="C157" s="243"/>
      <c r="D157" s="243"/>
      <c r="E157" s="243"/>
      <c r="F157" s="243"/>
      <c r="G157" s="243"/>
      <c r="H157" s="243"/>
      <c r="I157" s="243"/>
      <c r="J157" s="243"/>
      <c r="K157" s="243"/>
      <c r="L157" s="243"/>
      <c r="M157" s="243"/>
      <c r="N157" s="243"/>
      <c r="O157" s="243"/>
      <c r="P157" s="243"/>
      <c r="Q157" s="243"/>
    </row>
    <row r="158" spans="2:17" ht="13.5" hidden="1" customHeight="1" x14ac:dyDescent="0.15">
      <c r="B158" s="243"/>
      <c r="C158" s="243"/>
      <c r="D158" s="243"/>
      <c r="E158" s="243"/>
      <c r="F158" s="243"/>
      <c r="G158" s="243"/>
      <c r="H158" s="243"/>
      <c r="I158" s="243"/>
      <c r="J158" s="243"/>
      <c r="K158" s="243"/>
      <c r="L158" s="243"/>
      <c r="M158" s="243"/>
      <c r="N158" s="243"/>
      <c r="O158" s="243"/>
      <c r="P158" s="243"/>
      <c r="Q158" s="243"/>
    </row>
    <row r="159" spans="2:17" ht="13.5" hidden="1" customHeight="1" x14ac:dyDescent="0.15">
      <c r="B159" s="243"/>
      <c r="C159" s="243"/>
      <c r="D159" s="243"/>
      <c r="E159" s="243"/>
      <c r="F159" s="243"/>
      <c r="G159" s="243"/>
      <c r="H159" s="243"/>
      <c r="I159" s="243"/>
      <c r="J159" s="243"/>
      <c r="K159" s="243"/>
      <c r="L159" s="243"/>
      <c r="M159" s="243"/>
      <c r="N159" s="243"/>
      <c r="O159" s="243"/>
      <c r="P159" s="243"/>
      <c r="Q159" s="243"/>
    </row>
    <row r="160" spans="2:17" ht="13.5" hidden="1" customHeight="1" x14ac:dyDescent="0.15">
      <c r="B160" s="243"/>
      <c r="C160" s="243"/>
      <c r="D160" s="243"/>
      <c r="E160" s="243"/>
      <c r="F160" s="243"/>
      <c r="G160" s="243"/>
      <c r="H160" s="243"/>
      <c r="I160" s="243"/>
      <c r="J160" s="243"/>
      <c r="K160" s="243"/>
      <c r="L160" s="243"/>
      <c r="M160" s="243"/>
      <c r="N160" s="243"/>
      <c r="O160" s="243"/>
      <c r="P160" s="243"/>
      <c r="Q160" s="24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70"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customHeight="1" x14ac:dyDescent="0.15"/>
    <row r="118" spans="34:34" ht="13.5" customHeight="1" x14ac:dyDescent="0.15"/>
    <row r="119" spans="34:34" ht="13.5" customHeight="1" x14ac:dyDescent="0.15"/>
    <row r="120" spans="34:34" ht="13.5" customHeight="1" x14ac:dyDescent="0.15">
      <c r="AH120" s="240"/>
    </row>
    <row r="121" spans="34:34" ht="13.5" customHeight="1" x14ac:dyDescent="0.15">
      <c r="AH121" s="24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0" zoomScaleNormal="5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S2" s="240"/>
      <c r="AH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0"/>
    </row>
    <row r="18" spans="12:34" x14ac:dyDescent="0.15"/>
    <row r="19" spans="12:34" x14ac:dyDescent="0.15"/>
    <row r="20" spans="12:34" x14ac:dyDescent="0.15">
      <c r="AH20" s="240"/>
    </row>
    <row r="21" spans="12:34" x14ac:dyDescent="0.15">
      <c r="AH21" s="240"/>
    </row>
    <row r="22" spans="12:34" x14ac:dyDescent="0.15"/>
    <row r="23" spans="12:34" x14ac:dyDescent="0.15"/>
    <row r="24" spans="12:34" x14ac:dyDescent="0.15">
      <c r="Q24" s="240"/>
    </row>
    <row r="25" spans="12:34" x14ac:dyDescent="0.15"/>
    <row r="26" spans="12:34" x14ac:dyDescent="0.15"/>
    <row r="27" spans="12:34" x14ac:dyDescent="0.15"/>
    <row r="28" spans="12:34" x14ac:dyDescent="0.15">
      <c r="O28" s="240"/>
      <c r="T28" s="240"/>
      <c r="AH28" s="240"/>
    </row>
    <row r="29" spans="12:34" x14ac:dyDescent="0.15"/>
    <row r="30" spans="12:34" x14ac:dyDescent="0.15"/>
    <row r="31" spans="12:34" x14ac:dyDescent="0.15">
      <c r="Q31" s="240"/>
    </row>
    <row r="32" spans="12:34" x14ac:dyDescent="0.15">
      <c r="L32" s="240"/>
    </row>
    <row r="33" spans="2:34" x14ac:dyDescent="0.15">
      <c r="C33" s="240"/>
      <c r="E33" s="240"/>
      <c r="G33" s="240"/>
      <c r="I33" s="240"/>
      <c r="X33" s="240"/>
    </row>
    <row r="34" spans="2:34" x14ac:dyDescent="0.15">
      <c r="B34" s="240"/>
      <c r="P34" s="240"/>
      <c r="R34" s="240"/>
      <c r="T34" s="240"/>
    </row>
    <row r="35" spans="2:34" x14ac:dyDescent="0.15">
      <c r="D35" s="240"/>
      <c r="W35" s="240"/>
      <c r="AC35" s="240"/>
      <c r="AD35" s="240"/>
      <c r="AE35" s="240"/>
      <c r="AF35" s="240"/>
      <c r="AG35" s="240"/>
      <c r="AH35" s="240"/>
    </row>
    <row r="36" spans="2:34" x14ac:dyDescent="0.15">
      <c r="H36" s="240"/>
      <c r="J36" s="240"/>
      <c r="K36" s="240"/>
      <c r="M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X40" s="240"/>
    </row>
    <row r="41" spans="2:34" x14ac:dyDescent="0.15">
      <c r="R41" s="240"/>
    </row>
    <row r="42" spans="2:34" x14ac:dyDescent="0.15">
      <c r="W42" s="240"/>
    </row>
    <row r="43" spans="2:34" x14ac:dyDescent="0.15">
      <c r="Y43" s="240"/>
      <c r="Z43" s="240"/>
      <c r="AA43" s="240"/>
      <c r="AB43" s="240"/>
      <c r="AC43" s="240"/>
      <c r="AD43" s="240"/>
      <c r="AE43" s="240"/>
      <c r="AF43" s="240"/>
      <c r="AG43" s="240"/>
      <c r="AH43" s="240"/>
    </row>
    <row r="44" spans="2:34" x14ac:dyDescent="0.15">
      <c r="AH44" s="240"/>
    </row>
    <row r="45" spans="2:34" x14ac:dyDescent="0.15">
      <c r="X45" s="240"/>
    </row>
    <row r="46" spans="2:34" x14ac:dyDescent="0.15"/>
    <row r="47" spans="2:34" x14ac:dyDescent="0.15"/>
    <row r="48" spans="2:34" x14ac:dyDescent="0.15">
      <c r="W48" s="240"/>
      <c r="Y48" s="240"/>
      <c r="Z48" s="240"/>
      <c r="AA48" s="240"/>
      <c r="AB48" s="240"/>
      <c r="AC48" s="240"/>
      <c r="AD48" s="240"/>
      <c r="AE48" s="240"/>
      <c r="AF48" s="240"/>
      <c r="AG48" s="240"/>
      <c r="AH48" s="240"/>
    </row>
    <row r="49" spans="28:34" x14ac:dyDescent="0.15"/>
    <row r="50" spans="28:34" x14ac:dyDescent="0.15">
      <c r="AE50" s="240"/>
      <c r="AF50" s="240"/>
      <c r="AG50" s="240"/>
      <c r="AH50" s="240"/>
    </row>
    <row r="51" spans="28:34" x14ac:dyDescent="0.15">
      <c r="AC51" s="240"/>
      <c r="AD51" s="240"/>
      <c r="AE51" s="240"/>
      <c r="AF51" s="240"/>
      <c r="AG51" s="240"/>
      <c r="AH51" s="240"/>
    </row>
    <row r="52" spans="28:34" x14ac:dyDescent="0.15"/>
    <row r="53" spans="28:34" x14ac:dyDescent="0.15">
      <c r="AF53" s="240"/>
      <c r="AG53" s="240"/>
      <c r="AH53" s="240"/>
    </row>
    <row r="54" spans="28:34" x14ac:dyDescent="0.15">
      <c r="AH54" s="240"/>
    </row>
    <row r="55" spans="28:34" x14ac:dyDescent="0.15"/>
    <row r="56" spans="28:34" x14ac:dyDescent="0.15">
      <c r="AB56" s="240"/>
      <c r="AC56" s="240"/>
      <c r="AD56" s="240"/>
      <c r="AE56" s="240"/>
      <c r="AF56" s="240"/>
      <c r="AG56" s="240"/>
      <c r="AH56" s="240"/>
    </row>
    <row r="57" spans="28:34" x14ac:dyDescent="0.15">
      <c r="AH57" s="240"/>
    </row>
    <row r="58" spans="28:34" x14ac:dyDescent="0.15">
      <c r="AH58" s="240"/>
    </row>
    <row r="59" spans="28:34" x14ac:dyDescent="0.15">
      <c r="AG59" s="240"/>
      <c r="AH59" s="240"/>
    </row>
    <row r="60" spans="28:34" x14ac:dyDescent="0.15"/>
    <row r="61" spans="28:34" x14ac:dyDescent="0.15"/>
    <row r="62" spans="28:34" x14ac:dyDescent="0.15"/>
    <row r="63" spans="28:34" x14ac:dyDescent="0.15">
      <c r="AH63" s="240"/>
    </row>
    <row r="64" spans="28:34" x14ac:dyDescent="0.15">
      <c r="AG64" s="240"/>
      <c r="AH64" s="240"/>
    </row>
    <row r="65" spans="28:34" x14ac:dyDescent="0.15"/>
    <row r="66" spans="28:34" x14ac:dyDescent="0.15"/>
    <row r="67" spans="28:34" x14ac:dyDescent="0.15"/>
    <row r="68" spans="28:34" x14ac:dyDescent="0.15">
      <c r="AB68" s="240"/>
      <c r="AC68" s="240"/>
      <c r="AD68" s="240"/>
      <c r="AE68" s="240"/>
      <c r="AF68" s="240"/>
      <c r="AG68" s="240"/>
      <c r="AH68" s="240"/>
    </row>
    <row r="69" spans="28:34" x14ac:dyDescent="0.15">
      <c r="AF69" s="240"/>
      <c r="AG69" s="240"/>
      <c r="AH69" s="240"/>
    </row>
    <row r="70" spans="28:34" x14ac:dyDescent="0.15"/>
    <row r="71" spans="28:34" x14ac:dyDescent="0.15"/>
    <row r="72" spans="28:34" x14ac:dyDescent="0.15"/>
    <row r="73" spans="28:34" x14ac:dyDescent="0.15"/>
    <row r="74" spans="28:34" x14ac:dyDescent="0.15"/>
    <row r="75" spans="28:34" x14ac:dyDescent="0.15">
      <c r="AH75" s="240"/>
    </row>
    <row r="76" spans="28:34" x14ac:dyDescent="0.15">
      <c r="AF76" s="240"/>
      <c r="AG76" s="240"/>
      <c r="AH76" s="240"/>
    </row>
    <row r="77" spans="28:34" x14ac:dyDescent="0.15">
      <c r="AG77" s="240"/>
      <c r="AH77" s="240"/>
    </row>
    <row r="78" spans="28:34" x14ac:dyDescent="0.15"/>
    <row r="79" spans="28:34" x14ac:dyDescent="0.15"/>
    <row r="80" spans="28:34" x14ac:dyDescent="0.15"/>
    <row r="81" spans="25:34" x14ac:dyDescent="0.15"/>
    <row r="82" spans="25:34" x14ac:dyDescent="0.15">
      <c r="Y82" s="240"/>
    </row>
    <row r="83" spans="25:34" x14ac:dyDescent="0.15">
      <c r="Y83" s="240"/>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customHeight="1" x14ac:dyDescent="0.15"/>
    <row r="118" spans="34:34" ht="13.5" customHeight="1" x14ac:dyDescent="0.15"/>
    <row r="119" spans="34:34" ht="13.5" customHeight="1" x14ac:dyDescent="0.15"/>
    <row r="120" spans="34:34" ht="13.5" customHeight="1" x14ac:dyDescent="0.15">
      <c r="AH120" s="240"/>
    </row>
    <row r="121" spans="34:34" ht="13.5" customHeight="1" x14ac:dyDescent="0.15">
      <c r="AH121" s="240"/>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517</v>
      </c>
      <c r="G2" s="111"/>
      <c r="H2" s="112"/>
    </row>
    <row r="3" spans="1:8" x14ac:dyDescent="0.15">
      <c r="A3" s="108" t="s">
        <v>510</v>
      </c>
      <c r="B3" s="113"/>
      <c r="C3" s="114"/>
      <c r="D3" s="115">
        <v>85216</v>
      </c>
      <c r="E3" s="116"/>
      <c r="F3" s="117">
        <v>67201</v>
      </c>
      <c r="G3" s="118"/>
      <c r="H3" s="119"/>
    </row>
    <row r="4" spans="1:8" x14ac:dyDescent="0.15">
      <c r="A4" s="120"/>
      <c r="B4" s="121"/>
      <c r="C4" s="122"/>
      <c r="D4" s="123">
        <v>44014</v>
      </c>
      <c r="E4" s="124"/>
      <c r="F4" s="125">
        <v>35210</v>
      </c>
      <c r="G4" s="126"/>
      <c r="H4" s="127"/>
    </row>
    <row r="5" spans="1:8" x14ac:dyDescent="0.15">
      <c r="A5" s="108" t="s">
        <v>512</v>
      </c>
      <c r="B5" s="113"/>
      <c r="C5" s="114"/>
      <c r="D5" s="115">
        <v>108561</v>
      </c>
      <c r="E5" s="116"/>
      <c r="F5" s="117">
        <v>75709</v>
      </c>
      <c r="G5" s="118"/>
      <c r="H5" s="119"/>
    </row>
    <row r="6" spans="1:8" x14ac:dyDescent="0.15">
      <c r="A6" s="120"/>
      <c r="B6" s="121"/>
      <c r="C6" s="122"/>
      <c r="D6" s="123">
        <v>46718</v>
      </c>
      <c r="E6" s="124"/>
      <c r="F6" s="125">
        <v>35212</v>
      </c>
      <c r="G6" s="126"/>
      <c r="H6" s="127"/>
    </row>
    <row r="7" spans="1:8" x14ac:dyDescent="0.15">
      <c r="A7" s="108" t="s">
        <v>513</v>
      </c>
      <c r="B7" s="113"/>
      <c r="C7" s="114"/>
      <c r="D7" s="115">
        <v>70736</v>
      </c>
      <c r="E7" s="116"/>
      <c r="F7" s="117">
        <v>90961</v>
      </c>
      <c r="G7" s="118"/>
      <c r="H7" s="119"/>
    </row>
    <row r="8" spans="1:8" x14ac:dyDescent="0.15">
      <c r="A8" s="120"/>
      <c r="B8" s="121"/>
      <c r="C8" s="122"/>
      <c r="D8" s="123">
        <v>39146</v>
      </c>
      <c r="E8" s="124"/>
      <c r="F8" s="125">
        <v>37720</v>
      </c>
      <c r="G8" s="126"/>
      <c r="H8" s="127"/>
    </row>
    <row r="9" spans="1:8" x14ac:dyDescent="0.15">
      <c r="A9" s="108" t="s">
        <v>514</v>
      </c>
      <c r="B9" s="113"/>
      <c r="C9" s="114"/>
      <c r="D9" s="115">
        <v>91436</v>
      </c>
      <c r="E9" s="116"/>
      <c r="F9" s="117">
        <v>106614</v>
      </c>
      <c r="G9" s="118"/>
      <c r="H9" s="119"/>
    </row>
    <row r="10" spans="1:8" x14ac:dyDescent="0.15">
      <c r="A10" s="120"/>
      <c r="B10" s="121"/>
      <c r="C10" s="122"/>
      <c r="D10" s="123">
        <v>49379</v>
      </c>
      <c r="E10" s="124"/>
      <c r="F10" s="125">
        <v>45545</v>
      </c>
      <c r="G10" s="126"/>
      <c r="H10" s="127"/>
    </row>
    <row r="11" spans="1:8" x14ac:dyDescent="0.15">
      <c r="A11" s="108" t="s">
        <v>515</v>
      </c>
      <c r="B11" s="113"/>
      <c r="C11" s="114"/>
      <c r="D11" s="115">
        <v>59985</v>
      </c>
      <c r="E11" s="116"/>
      <c r="F11" s="117">
        <v>85459</v>
      </c>
      <c r="G11" s="118"/>
      <c r="H11" s="119"/>
    </row>
    <row r="12" spans="1:8" x14ac:dyDescent="0.15">
      <c r="A12" s="120"/>
      <c r="B12" s="121"/>
      <c r="C12" s="128"/>
      <c r="D12" s="123">
        <v>41340</v>
      </c>
      <c r="E12" s="124"/>
      <c r="F12" s="125">
        <v>44378</v>
      </c>
      <c r="G12" s="126"/>
      <c r="H12" s="127"/>
    </row>
    <row r="13" spans="1:8" x14ac:dyDescent="0.15">
      <c r="A13" s="108"/>
      <c r="B13" s="113"/>
      <c r="C13" s="129"/>
      <c r="D13" s="130">
        <v>83187</v>
      </c>
      <c r="E13" s="131"/>
      <c r="F13" s="132">
        <v>85189</v>
      </c>
      <c r="G13" s="133"/>
      <c r="H13" s="119"/>
    </row>
    <row r="14" spans="1:8" x14ac:dyDescent="0.15">
      <c r="A14" s="120"/>
      <c r="B14" s="121"/>
      <c r="C14" s="122"/>
      <c r="D14" s="123">
        <v>44119</v>
      </c>
      <c r="E14" s="124"/>
      <c r="F14" s="125">
        <v>39613</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6.32</v>
      </c>
      <c r="C19" s="134">
        <f>ROUND(VALUE(SUBSTITUTE(実質収支比率等に係る経年分析!G$48,"▲","-")),2)</f>
        <v>6.19</v>
      </c>
      <c r="D19" s="134">
        <f>ROUND(VALUE(SUBSTITUTE(実質収支比率等に係る経年分析!H$48,"▲","-")),2)</f>
        <v>7.72</v>
      </c>
      <c r="E19" s="134">
        <f>ROUND(VALUE(SUBSTITUTE(実質収支比率等に係る経年分析!I$48,"▲","-")),2)</f>
        <v>3.66</v>
      </c>
      <c r="F19" s="134">
        <f>ROUND(VALUE(SUBSTITUTE(実質収支比率等に係る経年分析!J$48,"▲","-")),2)</f>
        <v>4.76</v>
      </c>
    </row>
    <row r="20" spans="1:11" x14ac:dyDescent="0.15">
      <c r="A20" s="134" t="s">
        <v>42</v>
      </c>
      <c r="B20" s="134">
        <f>ROUND(VALUE(SUBSTITUTE(実質収支比率等に係る経年分析!F$47,"▲","-")),2)</f>
        <v>5.92</v>
      </c>
      <c r="C20" s="134">
        <f>ROUND(VALUE(SUBSTITUTE(実質収支比率等に係る経年分析!G$47,"▲","-")),2)</f>
        <v>6.04</v>
      </c>
      <c r="D20" s="134">
        <f>ROUND(VALUE(SUBSTITUTE(実質収支比率等に係る経年分析!H$47,"▲","-")),2)</f>
        <v>5.98</v>
      </c>
      <c r="E20" s="134">
        <f>ROUND(VALUE(SUBSTITUTE(実質収支比率等に係る経年分析!I$47,"▲","-")),2)</f>
        <v>7.24</v>
      </c>
      <c r="F20" s="134">
        <f>ROUND(VALUE(SUBSTITUTE(実質収支比率等に係る経年分析!J$47,"▲","-")),2)</f>
        <v>8.83</v>
      </c>
    </row>
    <row r="21" spans="1:11" x14ac:dyDescent="0.15">
      <c r="A21" s="134" t="s">
        <v>43</v>
      </c>
      <c r="B21" s="134">
        <f>IF(ISNUMBER(VALUE(SUBSTITUTE(実質収支比率等に係る経年分析!F$49,"▲","-"))),ROUND(VALUE(SUBSTITUTE(実質収支比率等に係る経年分析!F$49,"▲","-")),2),NA())</f>
        <v>1.82</v>
      </c>
      <c r="C21" s="134">
        <f>IF(ISNUMBER(VALUE(SUBSTITUTE(実質収支比率等に係る経年分析!G$49,"▲","-"))),ROUND(VALUE(SUBSTITUTE(実質収支比率等に係る経年分析!G$49,"▲","-")),2),NA())</f>
        <v>0.88</v>
      </c>
      <c r="D21" s="134">
        <f>IF(ISNUMBER(VALUE(SUBSTITUTE(実質収支比率等に係る経年分析!H$49,"▲","-"))),ROUND(VALUE(SUBSTITUTE(実質収支比率等に係る経年分析!H$49,"▲","-")),2),NA())</f>
        <v>1.61</v>
      </c>
      <c r="E21" s="134">
        <f>IF(ISNUMBER(VALUE(SUBSTITUTE(実質収支比率等に係る経年分析!I$49,"▲","-"))),ROUND(VALUE(SUBSTITUTE(実質収支比率等に係る経年分析!I$49,"▲","-")),2),NA())</f>
        <v>-2.91</v>
      </c>
      <c r="F21" s="134">
        <f>IF(ISNUMBER(VALUE(SUBSTITUTE(実質収支比率等に係る経年分析!J$49,"▲","-"))),ROUND(VALUE(SUBSTITUTE(実質収支比率等に係る経年分析!J$49,"▲","-")),2),NA())</f>
        <v>3.02</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定期航路事業特別会計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0.08</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7.0000000000000007E-2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0.19</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7.72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4.75</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17.07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17.52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23.53</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985</v>
      </c>
      <c r="E42" s="136"/>
      <c r="F42" s="136"/>
      <c r="G42" s="136">
        <f>'実質公債費比率（分子）の構造'!L$52</f>
        <v>1003</v>
      </c>
      <c r="H42" s="136"/>
      <c r="I42" s="136"/>
      <c r="J42" s="136">
        <f>'実質公債費比率（分子）の構造'!M$52</f>
        <v>1052</v>
      </c>
      <c r="K42" s="136"/>
      <c r="L42" s="136"/>
      <c r="M42" s="136">
        <f>'実質公債費比率（分子）の構造'!N$52</f>
        <v>1119</v>
      </c>
      <c r="N42" s="136"/>
      <c r="O42" s="136"/>
      <c r="P42" s="136">
        <f>'実質公債費比率（分子）の構造'!O$52</f>
        <v>1104</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76</v>
      </c>
      <c r="C45" s="136"/>
      <c r="D45" s="136"/>
      <c r="E45" s="136">
        <f>'実質公債費比率（分子）の構造'!L$49</f>
        <v>74</v>
      </c>
      <c r="F45" s="136"/>
      <c r="G45" s="136"/>
      <c r="H45" s="136">
        <f>'実質公債費比率（分子）の構造'!M$49</f>
        <v>74</v>
      </c>
      <c r="I45" s="136"/>
      <c r="J45" s="136"/>
      <c r="K45" s="136">
        <f>'実質公債費比率（分子）の構造'!N$49</f>
        <v>82</v>
      </c>
      <c r="L45" s="136"/>
      <c r="M45" s="136"/>
      <c r="N45" s="136">
        <f>'実質公債費比率（分子）の構造'!O$49</f>
        <v>89</v>
      </c>
      <c r="O45" s="136"/>
      <c r="P45" s="136"/>
    </row>
    <row r="46" spans="1:16" x14ac:dyDescent="0.15">
      <c r="A46" s="136" t="s">
        <v>54</v>
      </c>
      <c r="B46" s="136">
        <f>'実質公債費比率（分子）の構造'!K$48</f>
        <v>127</v>
      </c>
      <c r="C46" s="136"/>
      <c r="D46" s="136"/>
      <c r="E46" s="136">
        <f>'実質公債費比率（分子）の構造'!L$48</f>
        <v>125</v>
      </c>
      <c r="F46" s="136"/>
      <c r="G46" s="136"/>
      <c r="H46" s="136">
        <f>'実質公債費比率（分子）の構造'!M$48</f>
        <v>132</v>
      </c>
      <c r="I46" s="136"/>
      <c r="J46" s="136"/>
      <c r="K46" s="136">
        <f>'実質公債費比率（分子）の構造'!N$48</f>
        <v>121</v>
      </c>
      <c r="L46" s="136"/>
      <c r="M46" s="136"/>
      <c r="N46" s="136">
        <f>'実質公債費比率（分子）の構造'!O$48</f>
        <v>122</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1305</v>
      </c>
      <c r="C49" s="136"/>
      <c r="D49" s="136"/>
      <c r="E49" s="136">
        <f>'実質公債費比率（分子）の構造'!L$45</f>
        <v>1267</v>
      </c>
      <c r="F49" s="136"/>
      <c r="G49" s="136"/>
      <c r="H49" s="136">
        <f>'実質公債費比率（分子）の構造'!M$45</f>
        <v>1288</v>
      </c>
      <c r="I49" s="136"/>
      <c r="J49" s="136"/>
      <c r="K49" s="136">
        <f>'実質公債費比率（分子）の構造'!N$45</f>
        <v>1337</v>
      </c>
      <c r="L49" s="136"/>
      <c r="M49" s="136"/>
      <c r="N49" s="136">
        <f>'実質公債費比率（分子）の構造'!O$45</f>
        <v>1286</v>
      </c>
      <c r="O49" s="136"/>
      <c r="P49" s="136"/>
    </row>
    <row r="50" spans="1:16" x14ac:dyDescent="0.15">
      <c r="A50" s="136" t="s">
        <v>58</v>
      </c>
      <c r="B50" s="136" t="e">
        <f>NA()</f>
        <v>#N/A</v>
      </c>
      <c r="C50" s="136">
        <f>IF(ISNUMBER('実質公債費比率（分子）の構造'!K$53),'実質公債費比率（分子）の構造'!K$53,NA())</f>
        <v>523</v>
      </c>
      <c r="D50" s="136" t="e">
        <f>NA()</f>
        <v>#N/A</v>
      </c>
      <c r="E50" s="136" t="e">
        <f>NA()</f>
        <v>#N/A</v>
      </c>
      <c r="F50" s="136">
        <f>IF(ISNUMBER('実質公債費比率（分子）の構造'!L$53),'実質公債費比率（分子）の構造'!L$53,NA())</f>
        <v>463</v>
      </c>
      <c r="G50" s="136" t="e">
        <f>NA()</f>
        <v>#N/A</v>
      </c>
      <c r="H50" s="136" t="e">
        <f>NA()</f>
        <v>#N/A</v>
      </c>
      <c r="I50" s="136">
        <f>IF(ISNUMBER('実質公債費比率（分子）の構造'!M$53),'実質公債費比率（分子）の構造'!M$53,NA())</f>
        <v>442</v>
      </c>
      <c r="J50" s="136" t="e">
        <f>NA()</f>
        <v>#N/A</v>
      </c>
      <c r="K50" s="136" t="e">
        <f>NA()</f>
        <v>#N/A</v>
      </c>
      <c r="L50" s="136">
        <f>IF(ISNUMBER('実質公債費比率（分子）の構造'!N$53),'実質公債費比率（分子）の構造'!N$53,NA())</f>
        <v>421</v>
      </c>
      <c r="M50" s="136" t="e">
        <f>NA()</f>
        <v>#N/A</v>
      </c>
      <c r="N50" s="136" t="e">
        <f>NA()</f>
        <v>#N/A</v>
      </c>
      <c r="O50" s="136">
        <f>IF(ISNUMBER('実質公債費比率（分子）の構造'!O$53),'実質公債費比率（分子）の構造'!O$53,NA())</f>
        <v>393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8642</v>
      </c>
      <c r="E56" s="135"/>
      <c r="F56" s="135"/>
      <c r="G56" s="135">
        <f>'将来負担比率（分子）の構造'!J$51</f>
        <v>9160</v>
      </c>
      <c r="H56" s="135"/>
      <c r="I56" s="135"/>
      <c r="J56" s="135">
        <f>'将来負担比率（分子）の構造'!K$51</f>
        <v>9816</v>
      </c>
      <c r="K56" s="135"/>
      <c r="L56" s="135"/>
      <c r="M56" s="135">
        <f>'将来負担比率（分子）の構造'!L$51</f>
        <v>10014</v>
      </c>
      <c r="N56" s="135"/>
      <c r="O56" s="135"/>
      <c r="P56" s="135">
        <f>'将来負担比率（分子）の構造'!M$51</f>
        <v>10205</v>
      </c>
    </row>
    <row r="57" spans="1:16" x14ac:dyDescent="0.15">
      <c r="A57" s="135" t="s">
        <v>34</v>
      </c>
      <c r="B57" s="135"/>
      <c r="C57" s="135"/>
      <c r="D57" s="135">
        <f>'将来負担比率（分子）の構造'!I$50</f>
        <v>1670</v>
      </c>
      <c r="E57" s="135"/>
      <c r="F57" s="135"/>
      <c r="G57" s="135">
        <f>'将来負担比率（分子）の構造'!J$50</f>
        <v>1495</v>
      </c>
      <c r="H57" s="135"/>
      <c r="I57" s="135"/>
      <c r="J57" s="135">
        <f>'将来負担比率（分子）の構造'!K$50</f>
        <v>1372</v>
      </c>
      <c r="K57" s="135"/>
      <c r="L57" s="135"/>
      <c r="M57" s="135">
        <f>'将来負担比率（分子）の構造'!L$50</f>
        <v>1223</v>
      </c>
      <c r="N57" s="135"/>
      <c r="O57" s="135"/>
      <c r="P57" s="135">
        <f>'将来負担比率（分子）の構造'!M$50</f>
        <v>1135</v>
      </c>
    </row>
    <row r="58" spans="1:16" x14ac:dyDescent="0.15">
      <c r="A58" s="135" t="s">
        <v>33</v>
      </c>
      <c r="B58" s="135"/>
      <c r="C58" s="135"/>
      <c r="D58" s="135">
        <f>'将来負担比率（分子）の構造'!I$49</f>
        <v>1578</v>
      </c>
      <c r="E58" s="135"/>
      <c r="F58" s="135"/>
      <c r="G58" s="135">
        <f>'将来負担比率（分子）の構造'!J$49</f>
        <v>1573</v>
      </c>
      <c r="H58" s="135"/>
      <c r="I58" s="135"/>
      <c r="J58" s="135">
        <f>'将来負担比率（分子）の構造'!K$49</f>
        <v>1484</v>
      </c>
      <c r="K58" s="135"/>
      <c r="L58" s="135"/>
      <c r="M58" s="135">
        <f>'将来負担比率（分子）の構造'!L$49</f>
        <v>1639</v>
      </c>
      <c r="N58" s="135"/>
      <c r="O58" s="135"/>
      <c r="P58" s="135">
        <f>'将来負担比率（分子）の構造'!M$49</f>
        <v>1901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35</v>
      </c>
      <c r="C61" s="135"/>
      <c r="D61" s="135"/>
      <c r="E61" s="135">
        <f>'将来負担比率（分子）の構造'!J$46</f>
        <v>31</v>
      </c>
      <c r="F61" s="135"/>
      <c r="G61" s="135"/>
      <c r="H61" s="135">
        <f>'将来負担比率（分子）の構造'!K$46</f>
        <v>29</v>
      </c>
      <c r="I61" s="135"/>
      <c r="J61" s="135"/>
      <c r="K61" s="135">
        <f>'将来負担比率（分子）の構造'!L$46</f>
        <v>27</v>
      </c>
      <c r="L61" s="135"/>
      <c r="M61" s="135"/>
      <c r="N61" s="135">
        <f>'将来負担比率（分子）の構造'!M$46</f>
        <v>24</v>
      </c>
      <c r="O61" s="135"/>
      <c r="P61" s="135"/>
    </row>
    <row r="62" spans="1:16" x14ac:dyDescent="0.15">
      <c r="A62" s="135" t="s">
        <v>28</v>
      </c>
      <c r="B62" s="135">
        <f>'将来負担比率（分子）の構造'!I$45</f>
        <v>2494</v>
      </c>
      <c r="C62" s="135"/>
      <c r="D62" s="135"/>
      <c r="E62" s="135">
        <f>'将来負担比率（分子）の構造'!J$45</f>
        <v>2514</v>
      </c>
      <c r="F62" s="135"/>
      <c r="G62" s="135"/>
      <c r="H62" s="135">
        <f>'将来負担比率（分子）の構造'!K$45</f>
        <v>2384</v>
      </c>
      <c r="I62" s="135"/>
      <c r="J62" s="135"/>
      <c r="K62" s="135">
        <f>'将来負担比率（分子）の構造'!L$45</f>
        <v>2291</v>
      </c>
      <c r="L62" s="135"/>
      <c r="M62" s="135"/>
      <c r="N62" s="135">
        <f>'将来負担比率（分子）の構造'!M$45</f>
        <v>2314</v>
      </c>
      <c r="O62" s="135"/>
      <c r="P62" s="135"/>
    </row>
    <row r="63" spans="1:16" x14ac:dyDescent="0.15">
      <c r="A63" s="135" t="s">
        <v>27</v>
      </c>
      <c r="B63" s="135">
        <f>'将来負担比率（分子）の構造'!I$44</f>
        <v>716</v>
      </c>
      <c r="C63" s="135"/>
      <c r="D63" s="135"/>
      <c r="E63" s="135">
        <f>'将来負担比率（分子）の構造'!J$44</f>
        <v>659</v>
      </c>
      <c r="F63" s="135"/>
      <c r="G63" s="135"/>
      <c r="H63" s="135">
        <f>'将来負担比率（分子）の構造'!K$44</f>
        <v>1826</v>
      </c>
      <c r="I63" s="135"/>
      <c r="J63" s="135"/>
      <c r="K63" s="135">
        <f>'将来負担比率（分子）の構造'!L$44</f>
        <v>1796</v>
      </c>
      <c r="L63" s="135"/>
      <c r="M63" s="135"/>
      <c r="N63" s="135">
        <f>'将来負担比率（分子）の構造'!M$44</f>
        <v>1719</v>
      </c>
      <c r="O63" s="135"/>
      <c r="P63" s="135"/>
    </row>
    <row r="64" spans="1:16" x14ac:dyDescent="0.15">
      <c r="A64" s="135" t="s">
        <v>26</v>
      </c>
      <c r="B64" s="135">
        <f>'将来負担比率（分子）の構造'!I$43</f>
        <v>999</v>
      </c>
      <c r="C64" s="135"/>
      <c r="D64" s="135"/>
      <c r="E64" s="135">
        <f>'将来負担比率（分子）の構造'!J$43</f>
        <v>874</v>
      </c>
      <c r="F64" s="135"/>
      <c r="G64" s="135"/>
      <c r="H64" s="135">
        <f>'将来負担比率（分子）の構造'!K$43</f>
        <v>812</v>
      </c>
      <c r="I64" s="135"/>
      <c r="J64" s="135"/>
      <c r="K64" s="135">
        <f>'将来負担比率（分子）の構造'!L$43</f>
        <v>752</v>
      </c>
      <c r="L64" s="135"/>
      <c r="M64" s="135"/>
      <c r="N64" s="135">
        <f>'将来負担比率（分子）の構造'!M$43</f>
        <v>755</v>
      </c>
      <c r="O64" s="135"/>
      <c r="P64" s="135"/>
    </row>
    <row r="65" spans="1:16" x14ac:dyDescent="0.15">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12279</v>
      </c>
      <c r="C66" s="135"/>
      <c r="D66" s="135"/>
      <c r="E66" s="135">
        <f>'将来負担比率（分子）の構造'!J$41</f>
        <v>12641</v>
      </c>
      <c r="F66" s="135"/>
      <c r="G66" s="135"/>
      <c r="H66" s="135">
        <f>'将来負担比率（分子）の構造'!K$41</f>
        <v>12669</v>
      </c>
      <c r="I66" s="135"/>
      <c r="J66" s="135"/>
      <c r="K66" s="135">
        <f>'将来負担比率（分子）の構造'!L$41</f>
        <v>12712</v>
      </c>
      <c r="L66" s="135"/>
      <c r="M66" s="135"/>
      <c r="N66" s="135">
        <f>'将来負担比率（分子）の構造'!M$41</f>
        <v>12789</v>
      </c>
      <c r="O66" s="135"/>
      <c r="P66" s="135"/>
    </row>
    <row r="67" spans="1:16" x14ac:dyDescent="0.15">
      <c r="A67" s="135" t="s">
        <v>62</v>
      </c>
      <c r="B67" s="135" t="e">
        <f>NA()</f>
        <v>#N/A</v>
      </c>
      <c r="C67" s="135">
        <f>IF(ISNUMBER('将来負担比率（分子）の構造'!I$52), IF('将来負担比率（分子）の構造'!I$52 &lt; 0, 0, '将来負担比率（分子）の構造'!I$52), NA())</f>
        <v>4634</v>
      </c>
      <c r="D67" s="135" t="e">
        <f>NA()</f>
        <v>#N/A</v>
      </c>
      <c r="E67" s="135" t="e">
        <f>NA()</f>
        <v>#N/A</v>
      </c>
      <c r="F67" s="135">
        <f>IF(ISNUMBER('将来負担比率（分子）の構造'!J$52), IF('将来負担比率（分子）の構造'!J$52 &lt; 0, 0, '将来負担比率（分子）の構造'!J$52), NA())</f>
        <v>4491</v>
      </c>
      <c r="G67" s="135" t="e">
        <f>NA()</f>
        <v>#N/A</v>
      </c>
      <c r="H67" s="135" t="e">
        <f>NA()</f>
        <v>#N/A</v>
      </c>
      <c r="I67" s="135">
        <f>IF(ISNUMBER('将来負担比率（分子）の構造'!K$52), IF('将来負担比率（分子）の構造'!K$52 &lt; 0, 0, '将来負担比率（分子）の構造'!K$52), NA())</f>
        <v>5048</v>
      </c>
      <c r="J67" s="135" t="e">
        <f>NA()</f>
        <v>#N/A</v>
      </c>
      <c r="K67" s="135" t="e">
        <f>NA()</f>
        <v>#N/A</v>
      </c>
      <c r="L67" s="135">
        <f>IF(ISNUMBER('将来負担比率（分子）の構造'!L$52), IF('将来負担比率（分子）の構造'!L$52 &lt; 0, 0, '将来負担比率（分子）の構造'!L$52), NA())</f>
        <v>4703</v>
      </c>
      <c r="M67" s="135" t="e">
        <f>NA()</f>
        <v>#N/A</v>
      </c>
      <c r="N67" s="135" t="e">
        <f>NA()</f>
        <v>#N/A</v>
      </c>
      <c r="O67" s="135">
        <f>IF(ISNUMBER('将来負担比率（分子）の構造'!M$52), IF('将来負担比率（分子）の構造'!M$52 &lt; 0, 0, '将来負担比率（分子）の構造'!M$52), NA())</f>
        <v>4361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50" zoomScaleNormal="5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2852871</v>
      </c>
      <c r="S5" s="669"/>
      <c r="T5" s="669"/>
      <c r="U5" s="669"/>
      <c r="V5" s="669"/>
      <c r="W5" s="669"/>
      <c r="X5" s="669"/>
      <c r="Y5" s="716"/>
      <c r="Z5" s="729">
        <v>25.6</v>
      </c>
      <c r="AA5" s="729"/>
      <c r="AB5" s="729"/>
      <c r="AC5" s="729"/>
      <c r="AD5" s="730">
        <v>2731662</v>
      </c>
      <c r="AE5" s="730"/>
      <c r="AF5" s="730"/>
      <c r="AG5" s="730"/>
      <c r="AH5" s="730"/>
      <c r="AI5" s="730"/>
      <c r="AJ5" s="730"/>
      <c r="AK5" s="730"/>
      <c r="AL5" s="717">
        <v>43.8</v>
      </c>
      <c r="AM5" s="686"/>
      <c r="AN5" s="686"/>
      <c r="AO5" s="718"/>
      <c r="AP5" s="705" t="s">
        <v>206</v>
      </c>
      <c r="AQ5" s="706"/>
      <c r="AR5" s="706"/>
      <c r="AS5" s="706"/>
      <c r="AT5" s="706"/>
      <c r="AU5" s="706"/>
      <c r="AV5" s="706"/>
      <c r="AW5" s="706"/>
      <c r="AX5" s="706"/>
      <c r="AY5" s="706"/>
      <c r="AZ5" s="706"/>
      <c r="BA5" s="706"/>
      <c r="BB5" s="706"/>
      <c r="BC5" s="706"/>
      <c r="BD5" s="706"/>
      <c r="BE5" s="706"/>
      <c r="BF5" s="707"/>
      <c r="BG5" s="618">
        <v>2560404</v>
      </c>
      <c r="BH5" s="619"/>
      <c r="BI5" s="619"/>
      <c r="BJ5" s="619"/>
      <c r="BK5" s="619"/>
      <c r="BL5" s="619"/>
      <c r="BM5" s="619"/>
      <c r="BN5" s="620"/>
      <c r="BO5" s="671">
        <v>89.7</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57647</v>
      </c>
      <c r="S6" s="619"/>
      <c r="T6" s="619"/>
      <c r="U6" s="619"/>
      <c r="V6" s="619"/>
      <c r="W6" s="619"/>
      <c r="X6" s="619"/>
      <c r="Y6" s="620"/>
      <c r="Z6" s="671">
        <v>0.5</v>
      </c>
      <c r="AA6" s="671"/>
      <c r="AB6" s="671"/>
      <c r="AC6" s="671"/>
      <c r="AD6" s="672">
        <v>57647</v>
      </c>
      <c r="AE6" s="672"/>
      <c r="AF6" s="672"/>
      <c r="AG6" s="672"/>
      <c r="AH6" s="672"/>
      <c r="AI6" s="672"/>
      <c r="AJ6" s="672"/>
      <c r="AK6" s="672"/>
      <c r="AL6" s="641">
        <v>0.9</v>
      </c>
      <c r="AM6" s="673"/>
      <c r="AN6" s="673"/>
      <c r="AO6" s="674"/>
      <c r="AP6" s="615" t="s">
        <v>212</v>
      </c>
      <c r="AQ6" s="616"/>
      <c r="AR6" s="616"/>
      <c r="AS6" s="616"/>
      <c r="AT6" s="616"/>
      <c r="AU6" s="616"/>
      <c r="AV6" s="616"/>
      <c r="AW6" s="616"/>
      <c r="AX6" s="616"/>
      <c r="AY6" s="616"/>
      <c r="AZ6" s="616"/>
      <c r="BA6" s="616"/>
      <c r="BB6" s="616"/>
      <c r="BC6" s="616"/>
      <c r="BD6" s="616"/>
      <c r="BE6" s="616"/>
      <c r="BF6" s="617"/>
      <c r="BG6" s="618">
        <v>2560404</v>
      </c>
      <c r="BH6" s="619"/>
      <c r="BI6" s="619"/>
      <c r="BJ6" s="619"/>
      <c r="BK6" s="619"/>
      <c r="BL6" s="619"/>
      <c r="BM6" s="619"/>
      <c r="BN6" s="620"/>
      <c r="BO6" s="671">
        <v>89.7</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154330</v>
      </c>
      <c r="CS6" s="619"/>
      <c r="CT6" s="619"/>
      <c r="CU6" s="619"/>
      <c r="CV6" s="619"/>
      <c r="CW6" s="619"/>
      <c r="CX6" s="619"/>
      <c r="CY6" s="620"/>
      <c r="CZ6" s="671">
        <v>1.4</v>
      </c>
      <c r="DA6" s="671"/>
      <c r="DB6" s="671"/>
      <c r="DC6" s="671"/>
      <c r="DD6" s="624">
        <v>2707</v>
      </c>
      <c r="DE6" s="619"/>
      <c r="DF6" s="619"/>
      <c r="DG6" s="619"/>
      <c r="DH6" s="619"/>
      <c r="DI6" s="619"/>
      <c r="DJ6" s="619"/>
      <c r="DK6" s="619"/>
      <c r="DL6" s="619"/>
      <c r="DM6" s="619"/>
      <c r="DN6" s="619"/>
      <c r="DO6" s="619"/>
      <c r="DP6" s="620"/>
      <c r="DQ6" s="624">
        <v>154309</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4030</v>
      </c>
      <c r="S7" s="619"/>
      <c r="T7" s="619"/>
      <c r="U7" s="619"/>
      <c r="V7" s="619"/>
      <c r="W7" s="619"/>
      <c r="X7" s="619"/>
      <c r="Y7" s="620"/>
      <c r="Z7" s="671">
        <v>0</v>
      </c>
      <c r="AA7" s="671"/>
      <c r="AB7" s="671"/>
      <c r="AC7" s="671"/>
      <c r="AD7" s="672">
        <v>4030</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889378</v>
      </c>
      <c r="BH7" s="619"/>
      <c r="BI7" s="619"/>
      <c r="BJ7" s="619"/>
      <c r="BK7" s="619"/>
      <c r="BL7" s="619"/>
      <c r="BM7" s="619"/>
      <c r="BN7" s="620"/>
      <c r="BO7" s="671">
        <v>31.2</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1705594</v>
      </c>
      <c r="CS7" s="619"/>
      <c r="CT7" s="619"/>
      <c r="CU7" s="619"/>
      <c r="CV7" s="619"/>
      <c r="CW7" s="619"/>
      <c r="CX7" s="619"/>
      <c r="CY7" s="620"/>
      <c r="CZ7" s="671">
        <v>15.7</v>
      </c>
      <c r="DA7" s="671"/>
      <c r="DB7" s="671"/>
      <c r="DC7" s="671"/>
      <c r="DD7" s="624">
        <v>98485</v>
      </c>
      <c r="DE7" s="619"/>
      <c r="DF7" s="619"/>
      <c r="DG7" s="619"/>
      <c r="DH7" s="619"/>
      <c r="DI7" s="619"/>
      <c r="DJ7" s="619"/>
      <c r="DK7" s="619"/>
      <c r="DL7" s="619"/>
      <c r="DM7" s="619"/>
      <c r="DN7" s="619"/>
      <c r="DO7" s="619"/>
      <c r="DP7" s="620"/>
      <c r="DQ7" s="624">
        <v>1242964</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13651</v>
      </c>
      <c r="S8" s="619"/>
      <c r="T8" s="619"/>
      <c r="U8" s="619"/>
      <c r="V8" s="619"/>
      <c r="W8" s="619"/>
      <c r="X8" s="619"/>
      <c r="Y8" s="620"/>
      <c r="Z8" s="671">
        <v>0.1</v>
      </c>
      <c r="AA8" s="671"/>
      <c r="AB8" s="671"/>
      <c r="AC8" s="671"/>
      <c r="AD8" s="672">
        <v>13651</v>
      </c>
      <c r="AE8" s="672"/>
      <c r="AF8" s="672"/>
      <c r="AG8" s="672"/>
      <c r="AH8" s="672"/>
      <c r="AI8" s="672"/>
      <c r="AJ8" s="672"/>
      <c r="AK8" s="672"/>
      <c r="AL8" s="641">
        <v>0.2</v>
      </c>
      <c r="AM8" s="673"/>
      <c r="AN8" s="673"/>
      <c r="AO8" s="674"/>
      <c r="AP8" s="615" t="s">
        <v>218</v>
      </c>
      <c r="AQ8" s="616"/>
      <c r="AR8" s="616"/>
      <c r="AS8" s="616"/>
      <c r="AT8" s="616"/>
      <c r="AU8" s="616"/>
      <c r="AV8" s="616"/>
      <c r="AW8" s="616"/>
      <c r="AX8" s="616"/>
      <c r="AY8" s="616"/>
      <c r="AZ8" s="616"/>
      <c r="BA8" s="616"/>
      <c r="BB8" s="616"/>
      <c r="BC8" s="616"/>
      <c r="BD8" s="616"/>
      <c r="BE8" s="616"/>
      <c r="BF8" s="617"/>
      <c r="BG8" s="618">
        <v>33256</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3014215</v>
      </c>
      <c r="CS8" s="619"/>
      <c r="CT8" s="619"/>
      <c r="CU8" s="619"/>
      <c r="CV8" s="619"/>
      <c r="CW8" s="619"/>
      <c r="CX8" s="619"/>
      <c r="CY8" s="620"/>
      <c r="CZ8" s="671">
        <v>27.8</v>
      </c>
      <c r="DA8" s="671"/>
      <c r="DB8" s="671"/>
      <c r="DC8" s="671"/>
      <c r="DD8" s="624">
        <v>8691</v>
      </c>
      <c r="DE8" s="619"/>
      <c r="DF8" s="619"/>
      <c r="DG8" s="619"/>
      <c r="DH8" s="619"/>
      <c r="DI8" s="619"/>
      <c r="DJ8" s="619"/>
      <c r="DK8" s="619"/>
      <c r="DL8" s="619"/>
      <c r="DM8" s="619"/>
      <c r="DN8" s="619"/>
      <c r="DO8" s="619"/>
      <c r="DP8" s="620"/>
      <c r="DQ8" s="624">
        <v>1829236</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12355</v>
      </c>
      <c r="S9" s="619"/>
      <c r="T9" s="619"/>
      <c r="U9" s="619"/>
      <c r="V9" s="619"/>
      <c r="W9" s="619"/>
      <c r="X9" s="619"/>
      <c r="Y9" s="620"/>
      <c r="Z9" s="671">
        <v>0.1</v>
      </c>
      <c r="AA9" s="671"/>
      <c r="AB9" s="671"/>
      <c r="AC9" s="671"/>
      <c r="AD9" s="672">
        <v>12355</v>
      </c>
      <c r="AE9" s="672"/>
      <c r="AF9" s="672"/>
      <c r="AG9" s="672"/>
      <c r="AH9" s="672"/>
      <c r="AI9" s="672"/>
      <c r="AJ9" s="672"/>
      <c r="AK9" s="672"/>
      <c r="AL9" s="641">
        <v>0.2</v>
      </c>
      <c r="AM9" s="673"/>
      <c r="AN9" s="673"/>
      <c r="AO9" s="674"/>
      <c r="AP9" s="615" t="s">
        <v>221</v>
      </c>
      <c r="AQ9" s="616"/>
      <c r="AR9" s="616"/>
      <c r="AS9" s="616"/>
      <c r="AT9" s="616"/>
      <c r="AU9" s="616"/>
      <c r="AV9" s="616"/>
      <c r="AW9" s="616"/>
      <c r="AX9" s="616"/>
      <c r="AY9" s="616"/>
      <c r="AZ9" s="616"/>
      <c r="BA9" s="616"/>
      <c r="BB9" s="616"/>
      <c r="BC9" s="616"/>
      <c r="BD9" s="616"/>
      <c r="BE9" s="616"/>
      <c r="BF9" s="617"/>
      <c r="BG9" s="618">
        <v>701728</v>
      </c>
      <c r="BH9" s="619"/>
      <c r="BI9" s="619"/>
      <c r="BJ9" s="619"/>
      <c r="BK9" s="619"/>
      <c r="BL9" s="619"/>
      <c r="BM9" s="619"/>
      <c r="BN9" s="620"/>
      <c r="BO9" s="671">
        <v>24.6</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1354787</v>
      </c>
      <c r="CS9" s="619"/>
      <c r="CT9" s="619"/>
      <c r="CU9" s="619"/>
      <c r="CV9" s="619"/>
      <c r="CW9" s="619"/>
      <c r="CX9" s="619"/>
      <c r="CY9" s="620"/>
      <c r="CZ9" s="671">
        <v>12.5</v>
      </c>
      <c r="DA9" s="671"/>
      <c r="DB9" s="671"/>
      <c r="DC9" s="671"/>
      <c r="DD9" s="624">
        <v>69314</v>
      </c>
      <c r="DE9" s="619"/>
      <c r="DF9" s="619"/>
      <c r="DG9" s="619"/>
      <c r="DH9" s="619"/>
      <c r="DI9" s="619"/>
      <c r="DJ9" s="619"/>
      <c r="DK9" s="619"/>
      <c r="DL9" s="619"/>
      <c r="DM9" s="619"/>
      <c r="DN9" s="619"/>
      <c r="DO9" s="619"/>
      <c r="DP9" s="620"/>
      <c r="DQ9" s="624">
        <v>961911</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402720</v>
      </c>
      <c r="S10" s="619"/>
      <c r="T10" s="619"/>
      <c r="U10" s="619"/>
      <c r="V10" s="619"/>
      <c r="W10" s="619"/>
      <c r="X10" s="619"/>
      <c r="Y10" s="620"/>
      <c r="Z10" s="671">
        <v>3.6</v>
      </c>
      <c r="AA10" s="671"/>
      <c r="AB10" s="671"/>
      <c r="AC10" s="671"/>
      <c r="AD10" s="672">
        <v>402720</v>
      </c>
      <c r="AE10" s="672"/>
      <c r="AF10" s="672"/>
      <c r="AG10" s="672"/>
      <c r="AH10" s="672"/>
      <c r="AI10" s="672"/>
      <c r="AJ10" s="672"/>
      <c r="AK10" s="672"/>
      <c r="AL10" s="641">
        <v>6.5</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73618</v>
      </c>
      <c r="BH10" s="619"/>
      <c r="BI10" s="619"/>
      <c r="BJ10" s="619"/>
      <c r="BK10" s="619"/>
      <c r="BL10" s="619"/>
      <c r="BM10" s="619"/>
      <c r="BN10" s="620"/>
      <c r="BO10" s="671">
        <v>2.6</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3559</v>
      </c>
      <c r="S11" s="619"/>
      <c r="T11" s="619"/>
      <c r="U11" s="619"/>
      <c r="V11" s="619"/>
      <c r="W11" s="619"/>
      <c r="X11" s="619"/>
      <c r="Y11" s="620"/>
      <c r="Z11" s="671">
        <v>0</v>
      </c>
      <c r="AA11" s="671"/>
      <c r="AB11" s="671"/>
      <c r="AC11" s="671"/>
      <c r="AD11" s="672">
        <v>3559</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80776</v>
      </c>
      <c r="BH11" s="619"/>
      <c r="BI11" s="619"/>
      <c r="BJ11" s="619"/>
      <c r="BK11" s="619"/>
      <c r="BL11" s="619"/>
      <c r="BM11" s="619"/>
      <c r="BN11" s="620"/>
      <c r="BO11" s="671">
        <v>2.8</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372751</v>
      </c>
      <c r="CS11" s="619"/>
      <c r="CT11" s="619"/>
      <c r="CU11" s="619"/>
      <c r="CV11" s="619"/>
      <c r="CW11" s="619"/>
      <c r="CX11" s="619"/>
      <c r="CY11" s="620"/>
      <c r="CZ11" s="671">
        <v>3.4</v>
      </c>
      <c r="DA11" s="671"/>
      <c r="DB11" s="671"/>
      <c r="DC11" s="671"/>
      <c r="DD11" s="624">
        <v>168184</v>
      </c>
      <c r="DE11" s="619"/>
      <c r="DF11" s="619"/>
      <c r="DG11" s="619"/>
      <c r="DH11" s="619"/>
      <c r="DI11" s="619"/>
      <c r="DJ11" s="619"/>
      <c r="DK11" s="619"/>
      <c r="DL11" s="619"/>
      <c r="DM11" s="619"/>
      <c r="DN11" s="619"/>
      <c r="DO11" s="619"/>
      <c r="DP11" s="620"/>
      <c r="DQ11" s="624">
        <v>141032</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1454350</v>
      </c>
      <c r="BH12" s="619"/>
      <c r="BI12" s="619"/>
      <c r="BJ12" s="619"/>
      <c r="BK12" s="619"/>
      <c r="BL12" s="619"/>
      <c r="BM12" s="619"/>
      <c r="BN12" s="620"/>
      <c r="BO12" s="671">
        <v>51</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557270</v>
      </c>
      <c r="CS12" s="619"/>
      <c r="CT12" s="619"/>
      <c r="CU12" s="619"/>
      <c r="CV12" s="619"/>
      <c r="CW12" s="619"/>
      <c r="CX12" s="619"/>
      <c r="CY12" s="620"/>
      <c r="CZ12" s="671">
        <v>5.0999999999999996</v>
      </c>
      <c r="DA12" s="671"/>
      <c r="DB12" s="671"/>
      <c r="DC12" s="671"/>
      <c r="DD12" s="624">
        <v>14658</v>
      </c>
      <c r="DE12" s="619"/>
      <c r="DF12" s="619"/>
      <c r="DG12" s="619"/>
      <c r="DH12" s="619"/>
      <c r="DI12" s="619"/>
      <c r="DJ12" s="619"/>
      <c r="DK12" s="619"/>
      <c r="DL12" s="619"/>
      <c r="DM12" s="619"/>
      <c r="DN12" s="619"/>
      <c r="DO12" s="619"/>
      <c r="DP12" s="620"/>
      <c r="DQ12" s="624">
        <v>413667</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13897</v>
      </c>
      <c r="S13" s="619"/>
      <c r="T13" s="619"/>
      <c r="U13" s="619"/>
      <c r="V13" s="619"/>
      <c r="W13" s="619"/>
      <c r="X13" s="619"/>
      <c r="Y13" s="620"/>
      <c r="Z13" s="671">
        <v>0.1</v>
      </c>
      <c r="AA13" s="671"/>
      <c r="AB13" s="671"/>
      <c r="AC13" s="671"/>
      <c r="AD13" s="672">
        <v>13897</v>
      </c>
      <c r="AE13" s="672"/>
      <c r="AF13" s="672"/>
      <c r="AG13" s="672"/>
      <c r="AH13" s="672"/>
      <c r="AI13" s="672"/>
      <c r="AJ13" s="672"/>
      <c r="AK13" s="672"/>
      <c r="AL13" s="641">
        <v>0.2</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1452737</v>
      </c>
      <c r="BH13" s="619"/>
      <c r="BI13" s="619"/>
      <c r="BJ13" s="619"/>
      <c r="BK13" s="619"/>
      <c r="BL13" s="619"/>
      <c r="BM13" s="619"/>
      <c r="BN13" s="620"/>
      <c r="BO13" s="671">
        <v>50.9</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510678</v>
      </c>
      <c r="CS13" s="619"/>
      <c r="CT13" s="619"/>
      <c r="CU13" s="619"/>
      <c r="CV13" s="619"/>
      <c r="CW13" s="619"/>
      <c r="CX13" s="619"/>
      <c r="CY13" s="620"/>
      <c r="CZ13" s="671">
        <v>4.7</v>
      </c>
      <c r="DA13" s="671"/>
      <c r="DB13" s="671"/>
      <c r="DC13" s="671"/>
      <c r="DD13" s="624">
        <v>210635</v>
      </c>
      <c r="DE13" s="619"/>
      <c r="DF13" s="619"/>
      <c r="DG13" s="619"/>
      <c r="DH13" s="619"/>
      <c r="DI13" s="619"/>
      <c r="DJ13" s="619"/>
      <c r="DK13" s="619"/>
      <c r="DL13" s="619"/>
      <c r="DM13" s="619"/>
      <c r="DN13" s="619"/>
      <c r="DO13" s="619"/>
      <c r="DP13" s="620"/>
      <c r="DQ13" s="624">
        <v>316586</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48406</v>
      </c>
      <c r="BH14" s="619"/>
      <c r="BI14" s="619"/>
      <c r="BJ14" s="619"/>
      <c r="BK14" s="619"/>
      <c r="BL14" s="619"/>
      <c r="BM14" s="619"/>
      <c r="BN14" s="620"/>
      <c r="BO14" s="671">
        <v>1.7</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686734</v>
      </c>
      <c r="CS14" s="619"/>
      <c r="CT14" s="619"/>
      <c r="CU14" s="619"/>
      <c r="CV14" s="619"/>
      <c r="CW14" s="619"/>
      <c r="CX14" s="619"/>
      <c r="CY14" s="620"/>
      <c r="CZ14" s="671">
        <v>6.3</v>
      </c>
      <c r="DA14" s="671"/>
      <c r="DB14" s="671"/>
      <c r="DC14" s="671"/>
      <c r="DD14" s="624">
        <v>247818</v>
      </c>
      <c r="DE14" s="619"/>
      <c r="DF14" s="619"/>
      <c r="DG14" s="619"/>
      <c r="DH14" s="619"/>
      <c r="DI14" s="619"/>
      <c r="DJ14" s="619"/>
      <c r="DK14" s="619"/>
      <c r="DL14" s="619"/>
      <c r="DM14" s="619"/>
      <c r="DN14" s="619"/>
      <c r="DO14" s="619"/>
      <c r="DP14" s="620"/>
      <c r="DQ14" s="624">
        <v>425400</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5592</v>
      </c>
      <c r="S15" s="619"/>
      <c r="T15" s="619"/>
      <c r="U15" s="619"/>
      <c r="V15" s="619"/>
      <c r="W15" s="619"/>
      <c r="X15" s="619"/>
      <c r="Y15" s="620"/>
      <c r="Z15" s="671">
        <v>0.1</v>
      </c>
      <c r="AA15" s="671"/>
      <c r="AB15" s="671"/>
      <c r="AC15" s="671"/>
      <c r="AD15" s="672">
        <v>5592</v>
      </c>
      <c r="AE15" s="672"/>
      <c r="AF15" s="672"/>
      <c r="AG15" s="672"/>
      <c r="AH15" s="672"/>
      <c r="AI15" s="672"/>
      <c r="AJ15" s="672"/>
      <c r="AK15" s="672"/>
      <c r="AL15" s="641">
        <v>0.1</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168270</v>
      </c>
      <c r="BH15" s="619"/>
      <c r="BI15" s="619"/>
      <c r="BJ15" s="619"/>
      <c r="BK15" s="619"/>
      <c r="BL15" s="619"/>
      <c r="BM15" s="619"/>
      <c r="BN15" s="620"/>
      <c r="BO15" s="671">
        <v>5.9</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1046130</v>
      </c>
      <c r="CS15" s="619"/>
      <c r="CT15" s="619"/>
      <c r="CU15" s="619"/>
      <c r="CV15" s="619"/>
      <c r="CW15" s="619"/>
      <c r="CX15" s="619"/>
      <c r="CY15" s="620"/>
      <c r="CZ15" s="671">
        <v>9.6</v>
      </c>
      <c r="DA15" s="671"/>
      <c r="DB15" s="671"/>
      <c r="DC15" s="671"/>
      <c r="DD15" s="624">
        <v>383114</v>
      </c>
      <c r="DE15" s="619"/>
      <c r="DF15" s="619"/>
      <c r="DG15" s="619"/>
      <c r="DH15" s="619"/>
      <c r="DI15" s="619"/>
      <c r="DJ15" s="619"/>
      <c r="DK15" s="619"/>
      <c r="DL15" s="619"/>
      <c r="DM15" s="619"/>
      <c r="DN15" s="619"/>
      <c r="DO15" s="619"/>
      <c r="DP15" s="620"/>
      <c r="DQ15" s="624">
        <v>627898</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3353830</v>
      </c>
      <c r="S16" s="619"/>
      <c r="T16" s="619"/>
      <c r="U16" s="619"/>
      <c r="V16" s="619"/>
      <c r="W16" s="619"/>
      <c r="X16" s="619"/>
      <c r="Y16" s="620"/>
      <c r="Z16" s="671">
        <v>30</v>
      </c>
      <c r="AA16" s="671"/>
      <c r="AB16" s="671"/>
      <c r="AC16" s="671"/>
      <c r="AD16" s="672">
        <v>2914573</v>
      </c>
      <c r="AE16" s="672"/>
      <c r="AF16" s="672"/>
      <c r="AG16" s="672"/>
      <c r="AH16" s="672"/>
      <c r="AI16" s="672"/>
      <c r="AJ16" s="672"/>
      <c r="AK16" s="672"/>
      <c r="AL16" s="641">
        <v>46.8</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93686</v>
      </c>
      <c r="CS16" s="619"/>
      <c r="CT16" s="619"/>
      <c r="CU16" s="619"/>
      <c r="CV16" s="619"/>
      <c r="CW16" s="619"/>
      <c r="CX16" s="619"/>
      <c r="CY16" s="620"/>
      <c r="CZ16" s="671">
        <v>0.9</v>
      </c>
      <c r="DA16" s="671"/>
      <c r="DB16" s="671"/>
      <c r="DC16" s="671"/>
      <c r="DD16" s="624" t="s">
        <v>108</v>
      </c>
      <c r="DE16" s="619"/>
      <c r="DF16" s="619"/>
      <c r="DG16" s="619"/>
      <c r="DH16" s="619"/>
      <c r="DI16" s="619"/>
      <c r="DJ16" s="619"/>
      <c r="DK16" s="619"/>
      <c r="DL16" s="619"/>
      <c r="DM16" s="619"/>
      <c r="DN16" s="619"/>
      <c r="DO16" s="619"/>
      <c r="DP16" s="620"/>
      <c r="DQ16" s="624">
        <v>6623</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2914573</v>
      </c>
      <c r="S17" s="619"/>
      <c r="T17" s="619"/>
      <c r="U17" s="619"/>
      <c r="V17" s="619"/>
      <c r="W17" s="619"/>
      <c r="X17" s="619"/>
      <c r="Y17" s="620"/>
      <c r="Z17" s="671">
        <v>26.1</v>
      </c>
      <c r="AA17" s="671"/>
      <c r="AB17" s="671"/>
      <c r="AC17" s="671"/>
      <c r="AD17" s="672">
        <v>2914573</v>
      </c>
      <c r="AE17" s="672"/>
      <c r="AF17" s="672"/>
      <c r="AG17" s="672"/>
      <c r="AH17" s="672"/>
      <c r="AI17" s="672"/>
      <c r="AJ17" s="672"/>
      <c r="AK17" s="672"/>
      <c r="AL17" s="641">
        <v>46.8</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1286426</v>
      </c>
      <c r="CS17" s="619"/>
      <c r="CT17" s="619"/>
      <c r="CU17" s="619"/>
      <c r="CV17" s="619"/>
      <c r="CW17" s="619"/>
      <c r="CX17" s="619"/>
      <c r="CY17" s="620"/>
      <c r="CZ17" s="671">
        <v>11.9</v>
      </c>
      <c r="DA17" s="671"/>
      <c r="DB17" s="671"/>
      <c r="DC17" s="671"/>
      <c r="DD17" s="624" t="s">
        <v>108</v>
      </c>
      <c r="DE17" s="619"/>
      <c r="DF17" s="619"/>
      <c r="DG17" s="619"/>
      <c r="DH17" s="619"/>
      <c r="DI17" s="619"/>
      <c r="DJ17" s="619"/>
      <c r="DK17" s="619"/>
      <c r="DL17" s="619"/>
      <c r="DM17" s="619"/>
      <c r="DN17" s="619"/>
      <c r="DO17" s="619"/>
      <c r="DP17" s="620"/>
      <c r="DQ17" s="624">
        <v>1250684</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439257</v>
      </c>
      <c r="S18" s="619"/>
      <c r="T18" s="619"/>
      <c r="U18" s="619"/>
      <c r="V18" s="619"/>
      <c r="W18" s="619"/>
      <c r="X18" s="619"/>
      <c r="Y18" s="620"/>
      <c r="Z18" s="671">
        <v>3.9</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v>64993</v>
      </c>
      <c r="CS18" s="619"/>
      <c r="CT18" s="619"/>
      <c r="CU18" s="619"/>
      <c r="CV18" s="619"/>
      <c r="CW18" s="619"/>
      <c r="CX18" s="619"/>
      <c r="CY18" s="620"/>
      <c r="CZ18" s="671">
        <v>0.6</v>
      </c>
      <c r="DA18" s="671"/>
      <c r="DB18" s="671"/>
      <c r="DC18" s="671"/>
      <c r="DD18" s="624" t="s">
        <v>108</v>
      </c>
      <c r="DE18" s="619"/>
      <c r="DF18" s="619"/>
      <c r="DG18" s="619"/>
      <c r="DH18" s="619"/>
      <c r="DI18" s="619"/>
      <c r="DJ18" s="619"/>
      <c r="DK18" s="619"/>
      <c r="DL18" s="619"/>
      <c r="DM18" s="619"/>
      <c r="DN18" s="619"/>
      <c r="DO18" s="619"/>
      <c r="DP18" s="620"/>
      <c r="DQ18" s="624">
        <v>64993</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292467</v>
      </c>
      <c r="BH19" s="619"/>
      <c r="BI19" s="619"/>
      <c r="BJ19" s="619"/>
      <c r="BK19" s="619"/>
      <c r="BL19" s="619"/>
      <c r="BM19" s="619"/>
      <c r="BN19" s="620"/>
      <c r="BO19" s="671">
        <v>10.3</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6720152</v>
      </c>
      <c r="S20" s="619"/>
      <c r="T20" s="619"/>
      <c r="U20" s="619"/>
      <c r="V20" s="619"/>
      <c r="W20" s="619"/>
      <c r="X20" s="619"/>
      <c r="Y20" s="620"/>
      <c r="Z20" s="671">
        <v>60.2</v>
      </c>
      <c r="AA20" s="671"/>
      <c r="AB20" s="671"/>
      <c r="AC20" s="671"/>
      <c r="AD20" s="672">
        <v>6159686</v>
      </c>
      <c r="AE20" s="672"/>
      <c r="AF20" s="672"/>
      <c r="AG20" s="672"/>
      <c r="AH20" s="672"/>
      <c r="AI20" s="672"/>
      <c r="AJ20" s="672"/>
      <c r="AK20" s="672"/>
      <c r="AL20" s="641">
        <v>98.9</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292467</v>
      </c>
      <c r="BH20" s="619"/>
      <c r="BI20" s="619"/>
      <c r="BJ20" s="619"/>
      <c r="BK20" s="619"/>
      <c r="BL20" s="619"/>
      <c r="BM20" s="619"/>
      <c r="BN20" s="620"/>
      <c r="BO20" s="671">
        <v>10.3</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10847594</v>
      </c>
      <c r="CS20" s="619"/>
      <c r="CT20" s="619"/>
      <c r="CU20" s="619"/>
      <c r="CV20" s="619"/>
      <c r="CW20" s="619"/>
      <c r="CX20" s="619"/>
      <c r="CY20" s="620"/>
      <c r="CZ20" s="671">
        <v>100</v>
      </c>
      <c r="DA20" s="671"/>
      <c r="DB20" s="671"/>
      <c r="DC20" s="671"/>
      <c r="DD20" s="624">
        <v>1203606</v>
      </c>
      <c r="DE20" s="619"/>
      <c r="DF20" s="619"/>
      <c r="DG20" s="619"/>
      <c r="DH20" s="619"/>
      <c r="DI20" s="619"/>
      <c r="DJ20" s="619"/>
      <c r="DK20" s="619"/>
      <c r="DL20" s="619"/>
      <c r="DM20" s="619"/>
      <c r="DN20" s="619"/>
      <c r="DO20" s="619"/>
      <c r="DP20" s="620"/>
      <c r="DQ20" s="624">
        <v>7435303</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1759</v>
      </c>
      <c r="S21" s="619"/>
      <c r="T21" s="619"/>
      <c r="U21" s="619"/>
      <c r="V21" s="619"/>
      <c r="W21" s="619"/>
      <c r="X21" s="619"/>
      <c r="Y21" s="620"/>
      <c r="Z21" s="671">
        <v>0</v>
      </c>
      <c r="AA21" s="671"/>
      <c r="AB21" s="671"/>
      <c r="AC21" s="671"/>
      <c r="AD21" s="672">
        <v>1759</v>
      </c>
      <c r="AE21" s="672"/>
      <c r="AF21" s="672"/>
      <c r="AG21" s="672"/>
      <c r="AH21" s="672"/>
      <c r="AI21" s="672"/>
      <c r="AJ21" s="672"/>
      <c r="AK21" s="672"/>
      <c r="AL21" s="641">
        <v>0</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v>171258</v>
      </c>
      <c r="BH21" s="619"/>
      <c r="BI21" s="619"/>
      <c r="BJ21" s="619"/>
      <c r="BK21" s="619"/>
      <c r="BL21" s="619"/>
      <c r="BM21" s="619"/>
      <c r="BN21" s="620"/>
      <c r="BO21" s="671">
        <v>6</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5659</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189195</v>
      </c>
      <c r="S23" s="619"/>
      <c r="T23" s="619"/>
      <c r="U23" s="619"/>
      <c r="V23" s="619"/>
      <c r="W23" s="619"/>
      <c r="X23" s="619"/>
      <c r="Y23" s="620"/>
      <c r="Z23" s="671">
        <v>1.7</v>
      </c>
      <c r="AA23" s="671"/>
      <c r="AB23" s="671"/>
      <c r="AC23" s="671"/>
      <c r="AD23" s="672">
        <v>14301</v>
      </c>
      <c r="AE23" s="672"/>
      <c r="AF23" s="672"/>
      <c r="AG23" s="672"/>
      <c r="AH23" s="672"/>
      <c r="AI23" s="672"/>
      <c r="AJ23" s="672"/>
      <c r="AK23" s="672"/>
      <c r="AL23" s="641">
        <v>0.2</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121209</v>
      </c>
      <c r="BH23" s="619"/>
      <c r="BI23" s="619"/>
      <c r="BJ23" s="619"/>
      <c r="BK23" s="619"/>
      <c r="BL23" s="619"/>
      <c r="BM23" s="619"/>
      <c r="BN23" s="620"/>
      <c r="BO23" s="671">
        <v>4.2</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39885</v>
      </c>
      <c r="S24" s="619"/>
      <c r="T24" s="619"/>
      <c r="U24" s="619"/>
      <c r="V24" s="619"/>
      <c r="W24" s="619"/>
      <c r="X24" s="619"/>
      <c r="Y24" s="620"/>
      <c r="Z24" s="671">
        <v>0.4</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5043876</v>
      </c>
      <c r="CS24" s="669"/>
      <c r="CT24" s="669"/>
      <c r="CU24" s="669"/>
      <c r="CV24" s="669"/>
      <c r="CW24" s="669"/>
      <c r="CX24" s="669"/>
      <c r="CY24" s="716"/>
      <c r="CZ24" s="720">
        <v>46.5</v>
      </c>
      <c r="DA24" s="721"/>
      <c r="DB24" s="721"/>
      <c r="DC24" s="722"/>
      <c r="DD24" s="715">
        <v>3864023</v>
      </c>
      <c r="DE24" s="669"/>
      <c r="DF24" s="669"/>
      <c r="DG24" s="669"/>
      <c r="DH24" s="669"/>
      <c r="DI24" s="669"/>
      <c r="DJ24" s="669"/>
      <c r="DK24" s="716"/>
      <c r="DL24" s="715">
        <v>3779801</v>
      </c>
      <c r="DM24" s="669"/>
      <c r="DN24" s="669"/>
      <c r="DO24" s="669"/>
      <c r="DP24" s="669"/>
      <c r="DQ24" s="669"/>
      <c r="DR24" s="669"/>
      <c r="DS24" s="669"/>
      <c r="DT24" s="669"/>
      <c r="DU24" s="669"/>
      <c r="DV24" s="716"/>
      <c r="DW24" s="717">
        <v>56.7</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1102008</v>
      </c>
      <c r="S25" s="619"/>
      <c r="T25" s="619"/>
      <c r="U25" s="619"/>
      <c r="V25" s="619"/>
      <c r="W25" s="619"/>
      <c r="X25" s="619"/>
      <c r="Y25" s="620"/>
      <c r="Z25" s="671">
        <v>9.9</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2436573</v>
      </c>
      <c r="CS25" s="637"/>
      <c r="CT25" s="637"/>
      <c r="CU25" s="637"/>
      <c r="CV25" s="637"/>
      <c r="CW25" s="637"/>
      <c r="CX25" s="637"/>
      <c r="CY25" s="638"/>
      <c r="CZ25" s="621">
        <v>22.5</v>
      </c>
      <c r="DA25" s="639"/>
      <c r="DB25" s="639"/>
      <c r="DC25" s="640"/>
      <c r="DD25" s="624">
        <v>2158069</v>
      </c>
      <c r="DE25" s="637"/>
      <c r="DF25" s="637"/>
      <c r="DG25" s="637"/>
      <c r="DH25" s="637"/>
      <c r="DI25" s="637"/>
      <c r="DJ25" s="637"/>
      <c r="DK25" s="638"/>
      <c r="DL25" s="624">
        <v>2076530</v>
      </c>
      <c r="DM25" s="637"/>
      <c r="DN25" s="637"/>
      <c r="DO25" s="637"/>
      <c r="DP25" s="637"/>
      <c r="DQ25" s="637"/>
      <c r="DR25" s="637"/>
      <c r="DS25" s="637"/>
      <c r="DT25" s="637"/>
      <c r="DU25" s="637"/>
      <c r="DV25" s="638"/>
      <c r="DW25" s="641">
        <v>31.2</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1685745</v>
      </c>
      <c r="CS26" s="619"/>
      <c r="CT26" s="619"/>
      <c r="CU26" s="619"/>
      <c r="CV26" s="619"/>
      <c r="CW26" s="619"/>
      <c r="CX26" s="619"/>
      <c r="CY26" s="620"/>
      <c r="CZ26" s="621">
        <v>15.5</v>
      </c>
      <c r="DA26" s="639"/>
      <c r="DB26" s="639"/>
      <c r="DC26" s="640"/>
      <c r="DD26" s="624">
        <v>1457768</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555503</v>
      </c>
      <c r="S27" s="619"/>
      <c r="T27" s="619"/>
      <c r="U27" s="619"/>
      <c r="V27" s="619"/>
      <c r="W27" s="619"/>
      <c r="X27" s="619"/>
      <c r="Y27" s="620"/>
      <c r="Z27" s="671">
        <v>5</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2852871</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1320877</v>
      </c>
      <c r="CS27" s="637"/>
      <c r="CT27" s="637"/>
      <c r="CU27" s="637"/>
      <c r="CV27" s="637"/>
      <c r="CW27" s="637"/>
      <c r="CX27" s="637"/>
      <c r="CY27" s="638"/>
      <c r="CZ27" s="621">
        <v>12.2</v>
      </c>
      <c r="DA27" s="639"/>
      <c r="DB27" s="639"/>
      <c r="DC27" s="640"/>
      <c r="DD27" s="624">
        <v>455270</v>
      </c>
      <c r="DE27" s="637"/>
      <c r="DF27" s="637"/>
      <c r="DG27" s="637"/>
      <c r="DH27" s="637"/>
      <c r="DI27" s="637"/>
      <c r="DJ27" s="637"/>
      <c r="DK27" s="638"/>
      <c r="DL27" s="624">
        <v>452587</v>
      </c>
      <c r="DM27" s="637"/>
      <c r="DN27" s="637"/>
      <c r="DO27" s="637"/>
      <c r="DP27" s="637"/>
      <c r="DQ27" s="637"/>
      <c r="DR27" s="637"/>
      <c r="DS27" s="637"/>
      <c r="DT27" s="637"/>
      <c r="DU27" s="637"/>
      <c r="DV27" s="638"/>
      <c r="DW27" s="641">
        <v>6.8</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127953</v>
      </c>
      <c r="S28" s="619"/>
      <c r="T28" s="619"/>
      <c r="U28" s="619"/>
      <c r="V28" s="619"/>
      <c r="W28" s="619"/>
      <c r="X28" s="619"/>
      <c r="Y28" s="620"/>
      <c r="Z28" s="671">
        <v>1.1000000000000001</v>
      </c>
      <c r="AA28" s="671"/>
      <c r="AB28" s="671"/>
      <c r="AC28" s="671"/>
      <c r="AD28" s="672">
        <v>44329</v>
      </c>
      <c r="AE28" s="672"/>
      <c r="AF28" s="672"/>
      <c r="AG28" s="672"/>
      <c r="AH28" s="672"/>
      <c r="AI28" s="672"/>
      <c r="AJ28" s="672"/>
      <c r="AK28" s="672"/>
      <c r="AL28" s="641">
        <v>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1286426</v>
      </c>
      <c r="CS28" s="619"/>
      <c r="CT28" s="619"/>
      <c r="CU28" s="619"/>
      <c r="CV28" s="619"/>
      <c r="CW28" s="619"/>
      <c r="CX28" s="619"/>
      <c r="CY28" s="620"/>
      <c r="CZ28" s="621">
        <v>11.9</v>
      </c>
      <c r="DA28" s="639"/>
      <c r="DB28" s="639"/>
      <c r="DC28" s="640"/>
      <c r="DD28" s="624">
        <v>1250684</v>
      </c>
      <c r="DE28" s="619"/>
      <c r="DF28" s="619"/>
      <c r="DG28" s="619"/>
      <c r="DH28" s="619"/>
      <c r="DI28" s="619"/>
      <c r="DJ28" s="619"/>
      <c r="DK28" s="620"/>
      <c r="DL28" s="624">
        <v>1250684</v>
      </c>
      <c r="DM28" s="619"/>
      <c r="DN28" s="619"/>
      <c r="DO28" s="619"/>
      <c r="DP28" s="619"/>
      <c r="DQ28" s="619"/>
      <c r="DR28" s="619"/>
      <c r="DS28" s="619"/>
      <c r="DT28" s="619"/>
      <c r="DU28" s="619"/>
      <c r="DV28" s="620"/>
      <c r="DW28" s="641">
        <v>18.8</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230472</v>
      </c>
      <c r="S29" s="619"/>
      <c r="T29" s="619"/>
      <c r="U29" s="619"/>
      <c r="V29" s="619"/>
      <c r="W29" s="619"/>
      <c r="X29" s="619"/>
      <c r="Y29" s="620"/>
      <c r="Z29" s="671">
        <v>2.1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1286426</v>
      </c>
      <c r="CS29" s="637"/>
      <c r="CT29" s="637"/>
      <c r="CU29" s="637"/>
      <c r="CV29" s="637"/>
      <c r="CW29" s="637"/>
      <c r="CX29" s="637"/>
      <c r="CY29" s="638"/>
      <c r="CZ29" s="621">
        <v>11.9</v>
      </c>
      <c r="DA29" s="639"/>
      <c r="DB29" s="639"/>
      <c r="DC29" s="640"/>
      <c r="DD29" s="624">
        <v>1250684</v>
      </c>
      <c r="DE29" s="637"/>
      <c r="DF29" s="637"/>
      <c r="DG29" s="637"/>
      <c r="DH29" s="637"/>
      <c r="DI29" s="637"/>
      <c r="DJ29" s="637"/>
      <c r="DK29" s="638"/>
      <c r="DL29" s="624">
        <v>1250684</v>
      </c>
      <c r="DM29" s="637"/>
      <c r="DN29" s="637"/>
      <c r="DO29" s="637"/>
      <c r="DP29" s="637"/>
      <c r="DQ29" s="637"/>
      <c r="DR29" s="637"/>
      <c r="DS29" s="637"/>
      <c r="DT29" s="637"/>
      <c r="DU29" s="637"/>
      <c r="DV29" s="638"/>
      <c r="DW29" s="641">
        <v>18.8</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238614</v>
      </c>
      <c r="S30" s="619"/>
      <c r="T30" s="619"/>
      <c r="U30" s="619"/>
      <c r="V30" s="619"/>
      <c r="W30" s="619"/>
      <c r="X30" s="619"/>
      <c r="Y30" s="620"/>
      <c r="Z30" s="671">
        <v>2.1</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96.2</v>
      </c>
      <c r="BH30" s="685"/>
      <c r="BI30" s="685"/>
      <c r="BJ30" s="685"/>
      <c r="BK30" s="685"/>
      <c r="BL30" s="685"/>
      <c r="BM30" s="686">
        <v>87.3</v>
      </c>
      <c r="BN30" s="685"/>
      <c r="BO30" s="685"/>
      <c r="BP30" s="685"/>
      <c r="BQ30" s="687"/>
      <c r="BR30" s="684">
        <v>95.8</v>
      </c>
      <c r="BS30" s="685"/>
      <c r="BT30" s="685"/>
      <c r="BU30" s="685"/>
      <c r="BV30" s="685"/>
      <c r="BW30" s="685"/>
      <c r="BX30" s="686">
        <v>83.8</v>
      </c>
      <c r="BY30" s="685"/>
      <c r="BZ30" s="685"/>
      <c r="CA30" s="685"/>
      <c r="CB30" s="687"/>
      <c r="CD30" s="690"/>
      <c r="CE30" s="691"/>
      <c r="CF30" s="655" t="s">
        <v>290</v>
      </c>
      <c r="CG30" s="652"/>
      <c r="CH30" s="652"/>
      <c r="CI30" s="652"/>
      <c r="CJ30" s="652"/>
      <c r="CK30" s="652"/>
      <c r="CL30" s="652"/>
      <c r="CM30" s="652"/>
      <c r="CN30" s="652"/>
      <c r="CO30" s="652"/>
      <c r="CP30" s="652"/>
      <c r="CQ30" s="653"/>
      <c r="CR30" s="618">
        <v>1157368</v>
      </c>
      <c r="CS30" s="619"/>
      <c r="CT30" s="619"/>
      <c r="CU30" s="619"/>
      <c r="CV30" s="619"/>
      <c r="CW30" s="619"/>
      <c r="CX30" s="619"/>
      <c r="CY30" s="620"/>
      <c r="CZ30" s="621">
        <v>10.7</v>
      </c>
      <c r="DA30" s="639"/>
      <c r="DB30" s="639"/>
      <c r="DC30" s="640"/>
      <c r="DD30" s="624">
        <v>1125913</v>
      </c>
      <c r="DE30" s="619"/>
      <c r="DF30" s="619"/>
      <c r="DG30" s="619"/>
      <c r="DH30" s="619"/>
      <c r="DI30" s="619"/>
      <c r="DJ30" s="619"/>
      <c r="DK30" s="620"/>
      <c r="DL30" s="624">
        <v>1125913</v>
      </c>
      <c r="DM30" s="619"/>
      <c r="DN30" s="619"/>
      <c r="DO30" s="619"/>
      <c r="DP30" s="619"/>
      <c r="DQ30" s="619"/>
      <c r="DR30" s="619"/>
      <c r="DS30" s="619"/>
      <c r="DT30" s="619"/>
      <c r="DU30" s="619"/>
      <c r="DV30" s="620"/>
      <c r="DW30" s="641">
        <v>16.899999999999999</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238339</v>
      </c>
      <c r="S31" s="619"/>
      <c r="T31" s="619"/>
      <c r="U31" s="619"/>
      <c r="V31" s="619"/>
      <c r="W31" s="619"/>
      <c r="X31" s="619"/>
      <c r="Y31" s="620"/>
      <c r="Z31" s="671">
        <v>2.1</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98.9</v>
      </c>
      <c r="BH31" s="637"/>
      <c r="BI31" s="637"/>
      <c r="BJ31" s="637"/>
      <c r="BK31" s="637"/>
      <c r="BL31" s="637"/>
      <c r="BM31" s="673">
        <v>96.3</v>
      </c>
      <c r="BN31" s="683"/>
      <c r="BO31" s="683"/>
      <c r="BP31" s="683"/>
      <c r="BQ31" s="647"/>
      <c r="BR31" s="682">
        <v>98.8</v>
      </c>
      <c r="BS31" s="637"/>
      <c r="BT31" s="637"/>
      <c r="BU31" s="637"/>
      <c r="BV31" s="637"/>
      <c r="BW31" s="637"/>
      <c r="BX31" s="673">
        <v>95</v>
      </c>
      <c r="BY31" s="683"/>
      <c r="BZ31" s="683"/>
      <c r="CA31" s="683"/>
      <c r="CB31" s="647"/>
      <c r="CD31" s="690"/>
      <c r="CE31" s="691"/>
      <c r="CF31" s="655" t="s">
        <v>294</v>
      </c>
      <c r="CG31" s="652"/>
      <c r="CH31" s="652"/>
      <c r="CI31" s="652"/>
      <c r="CJ31" s="652"/>
      <c r="CK31" s="652"/>
      <c r="CL31" s="652"/>
      <c r="CM31" s="652"/>
      <c r="CN31" s="652"/>
      <c r="CO31" s="652"/>
      <c r="CP31" s="652"/>
      <c r="CQ31" s="653"/>
      <c r="CR31" s="618">
        <v>129058</v>
      </c>
      <c r="CS31" s="637"/>
      <c r="CT31" s="637"/>
      <c r="CU31" s="637"/>
      <c r="CV31" s="637"/>
      <c r="CW31" s="637"/>
      <c r="CX31" s="637"/>
      <c r="CY31" s="638"/>
      <c r="CZ31" s="621">
        <v>1.2</v>
      </c>
      <c r="DA31" s="639"/>
      <c r="DB31" s="639"/>
      <c r="DC31" s="640"/>
      <c r="DD31" s="624">
        <v>124771</v>
      </c>
      <c r="DE31" s="637"/>
      <c r="DF31" s="637"/>
      <c r="DG31" s="637"/>
      <c r="DH31" s="637"/>
      <c r="DI31" s="637"/>
      <c r="DJ31" s="637"/>
      <c r="DK31" s="638"/>
      <c r="DL31" s="624">
        <v>124771</v>
      </c>
      <c r="DM31" s="637"/>
      <c r="DN31" s="637"/>
      <c r="DO31" s="637"/>
      <c r="DP31" s="637"/>
      <c r="DQ31" s="637"/>
      <c r="DR31" s="637"/>
      <c r="DS31" s="637"/>
      <c r="DT31" s="637"/>
      <c r="DU31" s="637"/>
      <c r="DV31" s="638"/>
      <c r="DW31" s="641">
        <v>1.9</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477440</v>
      </c>
      <c r="S32" s="619"/>
      <c r="T32" s="619"/>
      <c r="U32" s="619"/>
      <c r="V32" s="619"/>
      <c r="W32" s="619"/>
      <c r="X32" s="619"/>
      <c r="Y32" s="620"/>
      <c r="Z32" s="671">
        <v>4.3</v>
      </c>
      <c r="AA32" s="671"/>
      <c r="AB32" s="671"/>
      <c r="AC32" s="671"/>
      <c r="AD32" s="672">
        <v>9824</v>
      </c>
      <c r="AE32" s="672"/>
      <c r="AF32" s="672"/>
      <c r="AG32" s="672"/>
      <c r="AH32" s="672"/>
      <c r="AI32" s="672"/>
      <c r="AJ32" s="672"/>
      <c r="AK32" s="672"/>
      <c r="AL32" s="641">
        <v>0.2</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93.8</v>
      </c>
      <c r="BH32" s="603"/>
      <c r="BI32" s="603"/>
      <c r="BJ32" s="603"/>
      <c r="BK32" s="603"/>
      <c r="BL32" s="603"/>
      <c r="BM32" s="666">
        <v>80.7</v>
      </c>
      <c r="BN32" s="603"/>
      <c r="BO32" s="603"/>
      <c r="BP32" s="603"/>
      <c r="BQ32" s="660"/>
      <c r="BR32" s="681">
        <v>93.4</v>
      </c>
      <c r="BS32" s="603"/>
      <c r="BT32" s="603"/>
      <c r="BU32" s="603"/>
      <c r="BV32" s="603"/>
      <c r="BW32" s="603"/>
      <c r="BX32" s="666">
        <v>75.8</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1234700</v>
      </c>
      <c r="S33" s="619"/>
      <c r="T33" s="619"/>
      <c r="U33" s="619"/>
      <c r="V33" s="619"/>
      <c r="W33" s="619"/>
      <c r="X33" s="619"/>
      <c r="Y33" s="620"/>
      <c r="Z33" s="671">
        <v>11.1</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4506426</v>
      </c>
      <c r="CS33" s="637"/>
      <c r="CT33" s="637"/>
      <c r="CU33" s="637"/>
      <c r="CV33" s="637"/>
      <c r="CW33" s="637"/>
      <c r="CX33" s="637"/>
      <c r="CY33" s="638"/>
      <c r="CZ33" s="621">
        <v>41.5</v>
      </c>
      <c r="DA33" s="639"/>
      <c r="DB33" s="639"/>
      <c r="DC33" s="640"/>
      <c r="DD33" s="624">
        <v>3409741</v>
      </c>
      <c r="DE33" s="637"/>
      <c r="DF33" s="637"/>
      <c r="DG33" s="637"/>
      <c r="DH33" s="637"/>
      <c r="DI33" s="637"/>
      <c r="DJ33" s="637"/>
      <c r="DK33" s="638"/>
      <c r="DL33" s="624">
        <v>1918900</v>
      </c>
      <c r="DM33" s="637"/>
      <c r="DN33" s="637"/>
      <c r="DO33" s="637"/>
      <c r="DP33" s="637"/>
      <c r="DQ33" s="637"/>
      <c r="DR33" s="637"/>
      <c r="DS33" s="637"/>
      <c r="DT33" s="637"/>
      <c r="DU33" s="637"/>
      <c r="DV33" s="638"/>
      <c r="DW33" s="641">
        <v>28.8</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1734123</v>
      </c>
      <c r="CS34" s="619"/>
      <c r="CT34" s="619"/>
      <c r="CU34" s="619"/>
      <c r="CV34" s="619"/>
      <c r="CW34" s="619"/>
      <c r="CX34" s="619"/>
      <c r="CY34" s="620"/>
      <c r="CZ34" s="621">
        <v>16</v>
      </c>
      <c r="DA34" s="639"/>
      <c r="DB34" s="639"/>
      <c r="DC34" s="640"/>
      <c r="DD34" s="624">
        <v>1260189</v>
      </c>
      <c r="DE34" s="619"/>
      <c r="DF34" s="619"/>
      <c r="DG34" s="619"/>
      <c r="DH34" s="619"/>
      <c r="DI34" s="619"/>
      <c r="DJ34" s="619"/>
      <c r="DK34" s="620"/>
      <c r="DL34" s="624">
        <v>833253</v>
      </c>
      <c r="DM34" s="619"/>
      <c r="DN34" s="619"/>
      <c r="DO34" s="619"/>
      <c r="DP34" s="619"/>
      <c r="DQ34" s="619"/>
      <c r="DR34" s="619"/>
      <c r="DS34" s="619"/>
      <c r="DT34" s="619"/>
      <c r="DU34" s="619"/>
      <c r="DV34" s="620"/>
      <c r="DW34" s="641">
        <v>12.5</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431300</v>
      </c>
      <c r="S35" s="619"/>
      <c r="T35" s="619"/>
      <c r="U35" s="619"/>
      <c r="V35" s="619"/>
      <c r="W35" s="619"/>
      <c r="X35" s="619"/>
      <c r="Y35" s="620"/>
      <c r="Z35" s="671">
        <v>3.9</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1104569</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12155</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64636</v>
      </c>
      <c r="CS35" s="637"/>
      <c r="CT35" s="637"/>
      <c r="CU35" s="637"/>
      <c r="CV35" s="637"/>
      <c r="CW35" s="637"/>
      <c r="CX35" s="637"/>
      <c r="CY35" s="638"/>
      <c r="CZ35" s="621">
        <v>0.6</v>
      </c>
      <c r="DA35" s="639"/>
      <c r="DB35" s="639"/>
      <c r="DC35" s="640"/>
      <c r="DD35" s="624">
        <v>49659</v>
      </c>
      <c r="DE35" s="637"/>
      <c r="DF35" s="637"/>
      <c r="DG35" s="637"/>
      <c r="DH35" s="637"/>
      <c r="DI35" s="637"/>
      <c r="DJ35" s="637"/>
      <c r="DK35" s="638"/>
      <c r="DL35" s="624">
        <v>23165</v>
      </c>
      <c r="DM35" s="637"/>
      <c r="DN35" s="637"/>
      <c r="DO35" s="637"/>
      <c r="DP35" s="637"/>
      <c r="DQ35" s="637"/>
      <c r="DR35" s="637"/>
      <c r="DS35" s="637"/>
      <c r="DT35" s="637"/>
      <c r="DU35" s="637"/>
      <c r="DV35" s="638"/>
      <c r="DW35" s="641">
        <v>0.3</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11161679</v>
      </c>
      <c r="S36" s="659"/>
      <c r="T36" s="659"/>
      <c r="U36" s="659"/>
      <c r="V36" s="659"/>
      <c r="W36" s="659"/>
      <c r="X36" s="659"/>
      <c r="Y36" s="662"/>
      <c r="Z36" s="663">
        <v>100</v>
      </c>
      <c r="AA36" s="663"/>
      <c r="AB36" s="663"/>
      <c r="AC36" s="663"/>
      <c r="AD36" s="664">
        <v>6229899</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89209</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-4397</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1119182</v>
      </c>
      <c r="CS36" s="619"/>
      <c r="CT36" s="619"/>
      <c r="CU36" s="619"/>
      <c r="CV36" s="619"/>
      <c r="CW36" s="619"/>
      <c r="CX36" s="619"/>
      <c r="CY36" s="620"/>
      <c r="CZ36" s="621">
        <v>10.3</v>
      </c>
      <c r="DA36" s="639"/>
      <c r="DB36" s="639"/>
      <c r="DC36" s="640"/>
      <c r="DD36" s="624">
        <v>914270</v>
      </c>
      <c r="DE36" s="619"/>
      <c r="DF36" s="619"/>
      <c r="DG36" s="619"/>
      <c r="DH36" s="619"/>
      <c r="DI36" s="619"/>
      <c r="DJ36" s="619"/>
      <c r="DK36" s="620"/>
      <c r="DL36" s="624">
        <v>347855</v>
      </c>
      <c r="DM36" s="619"/>
      <c r="DN36" s="619"/>
      <c r="DO36" s="619"/>
      <c r="DP36" s="619"/>
      <c r="DQ36" s="619"/>
      <c r="DR36" s="619"/>
      <c r="DS36" s="619"/>
      <c r="DT36" s="619"/>
      <c r="DU36" s="619"/>
      <c r="DV36" s="620"/>
      <c r="DW36" s="641">
        <v>5.2</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64993</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3821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440690</v>
      </c>
      <c r="CS37" s="637"/>
      <c r="CT37" s="637"/>
      <c r="CU37" s="637"/>
      <c r="CV37" s="637"/>
      <c r="CW37" s="637"/>
      <c r="CX37" s="637"/>
      <c r="CY37" s="638"/>
      <c r="CZ37" s="621">
        <v>4.0999999999999996</v>
      </c>
      <c r="DA37" s="639"/>
      <c r="DB37" s="639"/>
      <c r="DC37" s="640"/>
      <c r="DD37" s="624">
        <v>418190</v>
      </c>
      <c r="DE37" s="637"/>
      <c r="DF37" s="637"/>
      <c r="DG37" s="637"/>
      <c r="DH37" s="637"/>
      <c r="DI37" s="637"/>
      <c r="DJ37" s="637"/>
      <c r="DK37" s="638"/>
      <c r="DL37" s="624">
        <v>138254</v>
      </c>
      <c r="DM37" s="637"/>
      <c r="DN37" s="637"/>
      <c r="DO37" s="637"/>
      <c r="DP37" s="637"/>
      <c r="DQ37" s="637"/>
      <c r="DR37" s="637"/>
      <c r="DS37" s="637"/>
      <c r="DT37" s="637"/>
      <c r="DU37" s="637"/>
      <c r="DV37" s="638"/>
      <c r="DW37" s="641">
        <v>2.1</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v>41090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7184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1056106</v>
      </c>
      <c r="CS38" s="619"/>
      <c r="CT38" s="619"/>
      <c r="CU38" s="619"/>
      <c r="CV38" s="619"/>
      <c r="CW38" s="619"/>
      <c r="CX38" s="619"/>
      <c r="CY38" s="620"/>
      <c r="CZ38" s="621">
        <v>9.6999999999999993</v>
      </c>
      <c r="DA38" s="639"/>
      <c r="DB38" s="639"/>
      <c r="DC38" s="640"/>
      <c r="DD38" s="624">
        <v>890994</v>
      </c>
      <c r="DE38" s="619"/>
      <c r="DF38" s="619"/>
      <c r="DG38" s="619"/>
      <c r="DH38" s="619"/>
      <c r="DI38" s="619"/>
      <c r="DJ38" s="619"/>
      <c r="DK38" s="620"/>
      <c r="DL38" s="624">
        <v>714627</v>
      </c>
      <c r="DM38" s="619"/>
      <c r="DN38" s="619"/>
      <c r="DO38" s="619"/>
      <c r="DP38" s="619"/>
      <c r="DQ38" s="619"/>
      <c r="DR38" s="619"/>
      <c r="DS38" s="619"/>
      <c r="DT38" s="619"/>
      <c r="DU38" s="619"/>
      <c r="DV38" s="620"/>
      <c r="DW38" s="641">
        <v>10.7</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100</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500379</v>
      </c>
      <c r="CS39" s="637"/>
      <c r="CT39" s="637"/>
      <c r="CU39" s="637"/>
      <c r="CV39" s="637"/>
      <c r="CW39" s="637"/>
      <c r="CX39" s="637"/>
      <c r="CY39" s="638"/>
      <c r="CZ39" s="621">
        <v>4.5999999999999996</v>
      </c>
      <c r="DA39" s="639"/>
      <c r="DB39" s="639"/>
      <c r="DC39" s="640"/>
      <c r="DD39" s="624">
        <v>294629</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224733</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124</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32000</v>
      </c>
      <c r="CS40" s="619"/>
      <c r="CT40" s="619"/>
      <c r="CU40" s="619"/>
      <c r="CV40" s="619"/>
      <c r="CW40" s="619"/>
      <c r="CX40" s="619"/>
      <c r="CY40" s="620"/>
      <c r="CZ40" s="621">
        <v>0.3</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684544</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298</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1297292</v>
      </c>
      <c r="CS42" s="619"/>
      <c r="CT42" s="619"/>
      <c r="CU42" s="619"/>
      <c r="CV42" s="619"/>
      <c r="CW42" s="619"/>
      <c r="CX42" s="619"/>
      <c r="CY42" s="620"/>
      <c r="CZ42" s="621">
        <v>12</v>
      </c>
      <c r="DA42" s="622"/>
      <c r="DB42" s="622"/>
      <c r="DC42" s="623"/>
      <c r="DD42" s="624">
        <v>161539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28411</v>
      </c>
      <c r="CS43" s="637"/>
      <c r="CT43" s="637"/>
      <c r="CU43" s="637"/>
      <c r="CV43" s="637"/>
      <c r="CW43" s="637"/>
      <c r="CX43" s="637"/>
      <c r="CY43" s="638"/>
      <c r="CZ43" s="621">
        <v>0.3</v>
      </c>
      <c r="DA43" s="639"/>
      <c r="DB43" s="639"/>
      <c r="DC43" s="640"/>
      <c r="DD43" s="624">
        <v>27222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1203606</v>
      </c>
      <c r="CS44" s="619"/>
      <c r="CT44" s="619"/>
      <c r="CU44" s="619"/>
      <c r="CV44" s="619"/>
      <c r="CW44" s="619"/>
      <c r="CX44" s="619"/>
      <c r="CY44" s="620"/>
      <c r="CZ44" s="621">
        <v>11.1</v>
      </c>
      <c r="DA44" s="622"/>
      <c r="DB44" s="622"/>
      <c r="DC44" s="623"/>
      <c r="DD44" s="624">
        <v>154916</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345366</v>
      </c>
      <c r="CS45" s="637"/>
      <c r="CT45" s="637"/>
      <c r="CU45" s="637"/>
      <c r="CV45" s="637"/>
      <c r="CW45" s="637"/>
      <c r="CX45" s="637"/>
      <c r="CY45" s="638"/>
      <c r="CZ45" s="621">
        <v>3.2</v>
      </c>
      <c r="DA45" s="639"/>
      <c r="DB45" s="639"/>
      <c r="DC45" s="640"/>
      <c r="DD45" s="624">
        <v>23829</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829490</v>
      </c>
      <c r="CS46" s="619"/>
      <c r="CT46" s="619"/>
      <c r="CU46" s="619"/>
      <c r="CV46" s="619"/>
      <c r="CW46" s="619"/>
      <c r="CX46" s="619"/>
      <c r="CY46" s="620"/>
      <c r="CZ46" s="621">
        <v>7.6</v>
      </c>
      <c r="DA46" s="622"/>
      <c r="DB46" s="622"/>
      <c r="DC46" s="623"/>
      <c r="DD46" s="624">
        <v>131037</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v>93686</v>
      </c>
      <c r="CS47" s="637"/>
      <c r="CT47" s="637"/>
      <c r="CU47" s="637"/>
      <c r="CV47" s="637"/>
      <c r="CW47" s="637"/>
      <c r="CX47" s="637"/>
      <c r="CY47" s="638"/>
      <c r="CZ47" s="621">
        <v>0.9</v>
      </c>
      <c r="DA47" s="639"/>
      <c r="DB47" s="639"/>
      <c r="DC47" s="640"/>
      <c r="DD47" s="624">
        <v>6623</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10847594</v>
      </c>
      <c r="CS49" s="603"/>
      <c r="CT49" s="603"/>
      <c r="CU49" s="603"/>
      <c r="CV49" s="603"/>
      <c r="CW49" s="603"/>
      <c r="CX49" s="603"/>
      <c r="CY49" s="604"/>
      <c r="CZ49" s="605">
        <v>100</v>
      </c>
      <c r="DA49" s="606"/>
      <c r="DB49" s="606"/>
      <c r="DC49" s="607"/>
      <c r="DD49" s="608">
        <v>7435303</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0" zoomScaleNormal="50" zoomScaleSheetLayoutView="70" workbookViewId="0"/>
  </sheetViews>
  <sheetFormatPr defaultColWidth="0" defaultRowHeight="13.5" zeroHeight="1" x14ac:dyDescent="0.15"/>
  <cols>
    <col min="1" max="130" width="2.75" style="239" customWidth="1"/>
    <col min="131" max="131" width="1.625" style="239" customWidth="1"/>
    <col min="132" max="16384" width="9" style="239"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29" t="s">
        <v>340</v>
      </c>
      <c r="DK2" s="1130"/>
      <c r="DL2" s="1130"/>
      <c r="DM2" s="1130"/>
      <c r="DN2" s="1130"/>
      <c r="DO2" s="1131"/>
      <c r="DP2" s="200"/>
      <c r="DQ2" s="1129" t="s">
        <v>341</v>
      </c>
      <c r="DR2" s="1130"/>
      <c r="DS2" s="1130"/>
      <c r="DT2" s="1130"/>
      <c r="DU2" s="1130"/>
      <c r="DV2" s="1130"/>
      <c r="DW2" s="1130"/>
      <c r="DX2" s="1130"/>
      <c r="DY2" s="1130"/>
      <c r="DZ2" s="1131"/>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5" t="s">
        <v>342</v>
      </c>
      <c r="B4" s="1085"/>
      <c r="C4" s="1085"/>
      <c r="D4" s="1085"/>
      <c r="E4" s="1085"/>
      <c r="F4" s="1085"/>
      <c r="G4" s="1085"/>
      <c r="H4" s="1085"/>
      <c r="I4" s="1085"/>
      <c r="J4" s="1085"/>
      <c r="K4" s="1085"/>
      <c r="L4" s="1085"/>
      <c r="M4" s="1085"/>
      <c r="N4" s="1085"/>
      <c r="O4" s="1085"/>
      <c r="P4" s="1085"/>
      <c r="Q4" s="1085"/>
      <c r="R4" s="1085"/>
      <c r="S4" s="1085"/>
      <c r="T4" s="1085"/>
      <c r="U4" s="1085"/>
      <c r="V4" s="1085"/>
      <c r="W4" s="1085"/>
      <c r="X4" s="1085"/>
      <c r="Y4" s="1085"/>
      <c r="Z4" s="1085"/>
      <c r="AA4" s="1085"/>
      <c r="AB4" s="1085"/>
      <c r="AC4" s="1085"/>
      <c r="AD4" s="1085"/>
      <c r="AE4" s="1085"/>
      <c r="AF4" s="1085"/>
      <c r="AG4" s="1085"/>
      <c r="AH4" s="1085"/>
      <c r="AI4" s="1085"/>
      <c r="AJ4" s="1085"/>
      <c r="AK4" s="1085"/>
      <c r="AL4" s="1085"/>
      <c r="AM4" s="1085"/>
      <c r="AN4" s="1085"/>
      <c r="AO4" s="1085"/>
      <c r="AP4" s="1085"/>
      <c r="AQ4" s="1085"/>
      <c r="AR4" s="1085"/>
      <c r="AS4" s="1085"/>
      <c r="AT4" s="1085"/>
      <c r="AU4" s="1085"/>
      <c r="AV4" s="1085"/>
      <c r="AW4" s="1085"/>
      <c r="AX4" s="1085"/>
      <c r="AY4" s="1085"/>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8" t="s">
        <v>344</v>
      </c>
      <c r="B5" s="1019"/>
      <c r="C5" s="1019"/>
      <c r="D5" s="1019"/>
      <c r="E5" s="1019"/>
      <c r="F5" s="1019"/>
      <c r="G5" s="1019"/>
      <c r="H5" s="1019"/>
      <c r="I5" s="1019"/>
      <c r="J5" s="1019"/>
      <c r="K5" s="1019"/>
      <c r="L5" s="1019"/>
      <c r="M5" s="1019"/>
      <c r="N5" s="1019"/>
      <c r="O5" s="1019"/>
      <c r="P5" s="1020"/>
      <c r="Q5" s="1024" t="s">
        <v>345</v>
      </c>
      <c r="R5" s="1025"/>
      <c r="S5" s="1025"/>
      <c r="T5" s="1025"/>
      <c r="U5" s="1026"/>
      <c r="V5" s="1024" t="s">
        <v>346</v>
      </c>
      <c r="W5" s="1025"/>
      <c r="X5" s="1025"/>
      <c r="Y5" s="1025"/>
      <c r="Z5" s="1026"/>
      <c r="AA5" s="1024" t="s">
        <v>347</v>
      </c>
      <c r="AB5" s="1025"/>
      <c r="AC5" s="1025"/>
      <c r="AD5" s="1025"/>
      <c r="AE5" s="1025"/>
      <c r="AF5" s="1132" t="s">
        <v>348</v>
      </c>
      <c r="AG5" s="1025"/>
      <c r="AH5" s="1025"/>
      <c r="AI5" s="1025"/>
      <c r="AJ5" s="1040"/>
      <c r="AK5" s="1025" t="s">
        <v>349</v>
      </c>
      <c r="AL5" s="1025"/>
      <c r="AM5" s="1025"/>
      <c r="AN5" s="1025"/>
      <c r="AO5" s="1026"/>
      <c r="AP5" s="1024" t="s">
        <v>350</v>
      </c>
      <c r="AQ5" s="1025"/>
      <c r="AR5" s="1025"/>
      <c r="AS5" s="1025"/>
      <c r="AT5" s="1026"/>
      <c r="AU5" s="1024" t="s">
        <v>351</v>
      </c>
      <c r="AV5" s="1025"/>
      <c r="AW5" s="1025"/>
      <c r="AX5" s="1025"/>
      <c r="AY5" s="1040"/>
      <c r="AZ5" s="207"/>
      <c r="BA5" s="207"/>
      <c r="BB5" s="207"/>
      <c r="BC5" s="207"/>
      <c r="BD5" s="207"/>
      <c r="BE5" s="208"/>
      <c r="BF5" s="208"/>
      <c r="BG5" s="208"/>
      <c r="BH5" s="208"/>
      <c r="BI5" s="208"/>
      <c r="BJ5" s="208"/>
      <c r="BK5" s="208"/>
      <c r="BL5" s="208"/>
      <c r="BM5" s="208"/>
      <c r="BN5" s="208"/>
      <c r="BO5" s="208"/>
      <c r="BP5" s="208"/>
      <c r="BQ5" s="1018" t="s">
        <v>352</v>
      </c>
      <c r="BR5" s="1019"/>
      <c r="BS5" s="1019"/>
      <c r="BT5" s="1019"/>
      <c r="BU5" s="1019"/>
      <c r="BV5" s="1019"/>
      <c r="BW5" s="1019"/>
      <c r="BX5" s="1019"/>
      <c r="BY5" s="1019"/>
      <c r="BZ5" s="1019"/>
      <c r="CA5" s="1019"/>
      <c r="CB5" s="1019"/>
      <c r="CC5" s="1019"/>
      <c r="CD5" s="1019"/>
      <c r="CE5" s="1019"/>
      <c r="CF5" s="1019"/>
      <c r="CG5" s="1020"/>
      <c r="CH5" s="1024" t="s">
        <v>353</v>
      </c>
      <c r="CI5" s="1025"/>
      <c r="CJ5" s="1025"/>
      <c r="CK5" s="1025"/>
      <c r="CL5" s="1026"/>
      <c r="CM5" s="1024" t="s">
        <v>354</v>
      </c>
      <c r="CN5" s="1025"/>
      <c r="CO5" s="1025"/>
      <c r="CP5" s="1025"/>
      <c r="CQ5" s="1026"/>
      <c r="CR5" s="1024" t="s">
        <v>355</v>
      </c>
      <c r="CS5" s="1025"/>
      <c r="CT5" s="1025"/>
      <c r="CU5" s="1025"/>
      <c r="CV5" s="1026"/>
      <c r="CW5" s="1024" t="s">
        <v>356</v>
      </c>
      <c r="CX5" s="1025"/>
      <c r="CY5" s="1025"/>
      <c r="CZ5" s="1025"/>
      <c r="DA5" s="1026"/>
      <c r="DB5" s="1024" t="s">
        <v>357</v>
      </c>
      <c r="DC5" s="1025"/>
      <c r="DD5" s="1025"/>
      <c r="DE5" s="1025"/>
      <c r="DF5" s="1026"/>
      <c r="DG5" s="1117" t="s">
        <v>358</v>
      </c>
      <c r="DH5" s="1118"/>
      <c r="DI5" s="1118"/>
      <c r="DJ5" s="1118"/>
      <c r="DK5" s="1119"/>
      <c r="DL5" s="1117" t="s">
        <v>359</v>
      </c>
      <c r="DM5" s="1118"/>
      <c r="DN5" s="1118"/>
      <c r="DO5" s="1118"/>
      <c r="DP5" s="1119"/>
      <c r="DQ5" s="1024" t="s">
        <v>360</v>
      </c>
      <c r="DR5" s="1025"/>
      <c r="DS5" s="1025"/>
      <c r="DT5" s="1025"/>
      <c r="DU5" s="1026"/>
      <c r="DV5" s="1024" t="s">
        <v>351</v>
      </c>
      <c r="DW5" s="1025"/>
      <c r="DX5" s="1025"/>
      <c r="DY5" s="1025"/>
      <c r="DZ5" s="1040"/>
      <c r="EA5" s="205"/>
    </row>
    <row r="6" spans="1:131" s="206" customFormat="1" ht="26.25" customHeight="1" thickBot="1" x14ac:dyDescent="0.2">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33"/>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20"/>
      <c r="DH6" s="1121"/>
      <c r="DI6" s="1121"/>
      <c r="DJ6" s="1121"/>
      <c r="DK6" s="1122"/>
      <c r="DL6" s="1120"/>
      <c r="DM6" s="1121"/>
      <c r="DN6" s="1121"/>
      <c r="DO6" s="1121"/>
      <c r="DP6" s="1122"/>
      <c r="DQ6" s="1027"/>
      <c r="DR6" s="1028"/>
      <c r="DS6" s="1028"/>
      <c r="DT6" s="1028"/>
      <c r="DU6" s="1029"/>
      <c r="DV6" s="1027"/>
      <c r="DW6" s="1028"/>
      <c r="DX6" s="1028"/>
      <c r="DY6" s="1028"/>
      <c r="DZ6" s="1041"/>
      <c r="EA6" s="205"/>
    </row>
    <row r="7" spans="1:131" s="206" customFormat="1" ht="26.25" customHeight="1" thickTop="1" x14ac:dyDescent="0.15">
      <c r="A7" s="209">
        <v>1</v>
      </c>
      <c r="B7" s="1071" t="s">
        <v>361</v>
      </c>
      <c r="C7" s="1072"/>
      <c r="D7" s="1072"/>
      <c r="E7" s="1072"/>
      <c r="F7" s="1072"/>
      <c r="G7" s="1072"/>
      <c r="H7" s="1072"/>
      <c r="I7" s="1072"/>
      <c r="J7" s="1072"/>
      <c r="K7" s="1072"/>
      <c r="L7" s="1072"/>
      <c r="M7" s="1072"/>
      <c r="N7" s="1072"/>
      <c r="O7" s="1072"/>
      <c r="P7" s="1073"/>
      <c r="Q7" s="1123">
        <v>11167</v>
      </c>
      <c r="R7" s="1124"/>
      <c r="S7" s="1124"/>
      <c r="T7" s="1124"/>
      <c r="U7" s="1124"/>
      <c r="V7" s="1124">
        <v>10853</v>
      </c>
      <c r="W7" s="1124"/>
      <c r="X7" s="1124"/>
      <c r="Y7" s="1124"/>
      <c r="Z7" s="1124"/>
      <c r="AA7" s="1124">
        <v>314</v>
      </c>
      <c r="AB7" s="1124"/>
      <c r="AC7" s="1124"/>
      <c r="AD7" s="1124"/>
      <c r="AE7" s="1125"/>
      <c r="AF7" s="1126">
        <v>303</v>
      </c>
      <c r="AG7" s="1127"/>
      <c r="AH7" s="1127"/>
      <c r="AI7" s="1127"/>
      <c r="AJ7" s="1128"/>
      <c r="AK7" s="1113"/>
      <c r="AL7" s="1114"/>
      <c r="AM7" s="1114"/>
      <c r="AN7" s="1114"/>
      <c r="AO7" s="1114"/>
      <c r="AP7" s="1114">
        <v>12789</v>
      </c>
      <c r="AQ7" s="1114"/>
      <c r="AR7" s="1114"/>
      <c r="AS7" s="1114"/>
      <c r="AT7" s="1114"/>
      <c r="AU7" s="1115"/>
      <c r="AV7" s="1115"/>
      <c r="AW7" s="1115"/>
      <c r="AX7" s="1115"/>
      <c r="AY7" s="1116"/>
      <c r="AZ7" s="203"/>
      <c r="BA7" s="203"/>
      <c r="BB7" s="203"/>
      <c r="BC7" s="203"/>
      <c r="BD7" s="203"/>
      <c r="BE7" s="204"/>
      <c r="BF7" s="204"/>
      <c r="BG7" s="204"/>
      <c r="BH7" s="204"/>
      <c r="BI7" s="204"/>
      <c r="BJ7" s="204"/>
      <c r="BK7" s="204"/>
      <c r="BL7" s="204"/>
      <c r="BM7" s="204"/>
      <c r="BN7" s="204"/>
      <c r="BO7" s="204"/>
      <c r="BP7" s="204"/>
      <c r="BQ7" s="210">
        <v>1</v>
      </c>
      <c r="BR7" s="341" t="s">
        <v>535</v>
      </c>
      <c r="BS7" s="1134" t="s">
        <v>533</v>
      </c>
      <c r="BT7" s="1135"/>
      <c r="BU7" s="1135"/>
      <c r="BV7" s="1135"/>
      <c r="BW7" s="1135"/>
      <c r="BX7" s="1135"/>
      <c r="BY7" s="1135"/>
      <c r="BZ7" s="1135"/>
      <c r="CA7" s="1135"/>
      <c r="CB7" s="1135"/>
      <c r="CC7" s="1135"/>
      <c r="CD7" s="1135"/>
      <c r="CE7" s="1135"/>
      <c r="CF7" s="1135"/>
      <c r="CG7" s="1136"/>
      <c r="CH7" s="1110">
        <v>20</v>
      </c>
      <c r="CI7" s="1111"/>
      <c r="CJ7" s="1111"/>
      <c r="CK7" s="1111"/>
      <c r="CL7" s="1112"/>
      <c r="CM7" s="1110">
        <v>1501</v>
      </c>
      <c r="CN7" s="1111"/>
      <c r="CO7" s="1111"/>
      <c r="CP7" s="1111"/>
      <c r="CQ7" s="1112"/>
      <c r="CR7" s="1110">
        <v>1</v>
      </c>
      <c r="CS7" s="1111"/>
      <c r="CT7" s="1111"/>
      <c r="CU7" s="1111"/>
      <c r="CV7" s="1112"/>
      <c r="CW7" s="1110">
        <v>15</v>
      </c>
      <c r="CX7" s="1111"/>
      <c r="CY7" s="1111"/>
      <c r="CZ7" s="1111"/>
      <c r="DA7" s="1112"/>
      <c r="DB7" s="1110" t="s">
        <v>479</v>
      </c>
      <c r="DC7" s="1111"/>
      <c r="DD7" s="1111"/>
      <c r="DE7" s="1111"/>
      <c r="DF7" s="1112"/>
      <c r="DG7" s="1110" t="s">
        <v>479</v>
      </c>
      <c r="DH7" s="1111"/>
      <c r="DI7" s="1111"/>
      <c r="DJ7" s="1111"/>
      <c r="DK7" s="1112"/>
      <c r="DL7" s="1110">
        <v>240</v>
      </c>
      <c r="DM7" s="1111"/>
      <c r="DN7" s="1111"/>
      <c r="DO7" s="1111"/>
      <c r="DP7" s="1112"/>
      <c r="DQ7" s="1110">
        <v>24</v>
      </c>
      <c r="DR7" s="1111"/>
      <c r="DS7" s="1111"/>
      <c r="DT7" s="1111"/>
      <c r="DU7" s="1112"/>
      <c r="DV7" s="1137"/>
      <c r="DW7" s="1138"/>
      <c r="DX7" s="1138"/>
      <c r="DY7" s="1138"/>
      <c r="DZ7" s="1139"/>
      <c r="EA7" s="205"/>
    </row>
    <row r="8" spans="1:131" s="206" customFormat="1" ht="26.25" customHeight="1" x14ac:dyDescent="0.15">
      <c r="A8" s="211">
        <v>2</v>
      </c>
      <c r="B8" s="1060"/>
      <c r="C8" s="1061"/>
      <c r="D8" s="1061"/>
      <c r="E8" s="1061"/>
      <c r="F8" s="1061"/>
      <c r="G8" s="1061"/>
      <c r="H8" s="1061"/>
      <c r="I8" s="1061"/>
      <c r="J8" s="1061"/>
      <c r="K8" s="1061"/>
      <c r="L8" s="1061"/>
      <c r="M8" s="1061"/>
      <c r="N8" s="1061"/>
      <c r="O8" s="1061"/>
      <c r="P8" s="1062"/>
      <c r="Q8" s="1065"/>
      <c r="R8" s="1066"/>
      <c r="S8" s="1066"/>
      <c r="T8" s="1066"/>
      <c r="U8" s="1066"/>
      <c r="V8" s="1066"/>
      <c r="W8" s="1066"/>
      <c r="X8" s="1066"/>
      <c r="Y8" s="1066"/>
      <c r="Z8" s="1066"/>
      <c r="AA8" s="1066"/>
      <c r="AB8" s="1066"/>
      <c r="AC8" s="1066"/>
      <c r="AD8" s="1066"/>
      <c r="AE8" s="1067"/>
      <c r="AF8" s="1042"/>
      <c r="AG8" s="1043"/>
      <c r="AH8" s="1043"/>
      <c r="AI8" s="1043"/>
      <c r="AJ8" s="1044"/>
      <c r="AK8" s="1108"/>
      <c r="AL8" s="1109"/>
      <c r="AM8" s="1109"/>
      <c r="AN8" s="1109"/>
      <c r="AO8" s="1109"/>
      <c r="AP8" s="1109"/>
      <c r="AQ8" s="1109"/>
      <c r="AR8" s="1109"/>
      <c r="AS8" s="1109"/>
      <c r="AT8" s="1109"/>
      <c r="AU8" s="1106"/>
      <c r="AV8" s="1106"/>
      <c r="AW8" s="1106"/>
      <c r="AX8" s="1106"/>
      <c r="AY8" s="1107"/>
      <c r="AZ8" s="203"/>
      <c r="BA8" s="203"/>
      <c r="BB8" s="203"/>
      <c r="BC8" s="203"/>
      <c r="BD8" s="203"/>
      <c r="BE8" s="204"/>
      <c r="BF8" s="204"/>
      <c r="BG8" s="204"/>
      <c r="BH8" s="204"/>
      <c r="BI8" s="204"/>
      <c r="BJ8" s="204"/>
      <c r="BK8" s="204"/>
      <c r="BL8" s="204"/>
      <c r="BM8" s="204"/>
      <c r="BN8" s="204"/>
      <c r="BO8" s="204"/>
      <c r="BP8" s="204"/>
      <c r="BQ8" s="212">
        <v>2</v>
      </c>
      <c r="BR8" s="213"/>
      <c r="BS8" s="1037" t="s">
        <v>534</v>
      </c>
      <c r="BT8" s="1038"/>
      <c r="BU8" s="1038"/>
      <c r="BV8" s="1038"/>
      <c r="BW8" s="1038"/>
      <c r="BX8" s="1038"/>
      <c r="BY8" s="1038"/>
      <c r="BZ8" s="1038"/>
      <c r="CA8" s="1038"/>
      <c r="CB8" s="1038"/>
      <c r="CC8" s="1038"/>
      <c r="CD8" s="1038"/>
      <c r="CE8" s="1038"/>
      <c r="CF8" s="1038"/>
      <c r="CG8" s="1039"/>
      <c r="CH8" s="1012">
        <v>-3</v>
      </c>
      <c r="CI8" s="1013"/>
      <c r="CJ8" s="1013"/>
      <c r="CK8" s="1013"/>
      <c r="CL8" s="1014"/>
      <c r="CM8" s="1012">
        <v>98</v>
      </c>
      <c r="CN8" s="1013"/>
      <c r="CO8" s="1013"/>
      <c r="CP8" s="1013"/>
      <c r="CQ8" s="1014"/>
      <c r="CR8" s="1012">
        <v>20</v>
      </c>
      <c r="CS8" s="1013"/>
      <c r="CT8" s="1013"/>
      <c r="CU8" s="1013"/>
      <c r="CV8" s="1014"/>
      <c r="CW8" s="1012">
        <v>11</v>
      </c>
      <c r="CX8" s="1013"/>
      <c r="CY8" s="1013"/>
      <c r="CZ8" s="1013"/>
      <c r="DA8" s="1014"/>
      <c r="DB8" s="1012" t="s">
        <v>479</v>
      </c>
      <c r="DC8" s="1013"/>
      <c r="DD8" s="1013"/>
      <c r="DE8" s="1013"/>
      <c r="DF8" s="1014"/>
      <c r="DG8" s="1012" t="s">
        <v>479</v>
      </c>
      <c r="DH8" s="1013"/>
      <c r="DI8" s="1013"/>
      <c r="DJ8" s="1013"/>
      <c r="DK8" s="1014"/>
      <c r="DL8" s="1012" t="s">
        <v>479</v>
      </c>
      <c r="DM8" s="1013"/>
      <c r="DN8" s="1013"/>
      <c r="DO8" s="1013"/>
      <c r="DP8" s="1014"/>
      <c r="DQ8" s="1012"/>
      <c r="DR8" s="1013"/>
      <c r="DS8" s="1013"/>
      <c r="DT8" s="1013"/>
      <c r="DU8" s="1014"/>
      <c r="DV8" s="1015"/>
      <c r="DW8" s="1016"/>
      <c r="DX8" s="1016"/>
      <c r="DY8" s="1016"/>
      <c r="DZ8" s="1017"/>
      <c r="EA8" s="205"/>
    </row>
    <row r="9" spans="1:131" s="206" customFormat="1" ht="26.25" customHeight="1" x14ac:dyDescent="0.15">
      <c r="A9" s="211">
        <v>3</v>
      </c>
      <c r="B9" s="1060"/>
      <c r="C9" s="1061"/>
      <c r="D9" s="1061"/>
      <c r="E9" s="1061"/>
      <c r="F9" s="1061"/>
      <c r="G9" s="1061"/>
      <c r="H9" s="1061"/>
      <c r="I9" s="1061"/>
      <c r="J9" s="1061"/>
      <c r="K9" s="1061"/>
      <c r="L9" s="1061"/>
      <c r="M9" s="1061"/>
      <c r="N9" s="1061"/>
      <c r="O9" s="1061"/>
      <c r="P9" s="1062"/>
      <c r="Q9" s="1065"/>
      <c r="R9" s="1066"/>
      <c r="S9" s="1066"/>
      <c r="T9" s="1066"/>
      <c r="U9" s="1066"/>
      <c r="V9" s="1066"/>
      <c r="W9" s="1066"/>
      <c r="X9" s="1066"/>
      <c r="Y9" s="1066"/>
      <c r="Z9" s="1066"/>
      <c r="AA9" s="1066"/>
      <c r="AB9" s="1066"/>
      <c r="AC9" s="1066"/>
      <c r="AD9" s="1066"/>
      <c r="AE9" s="1067"/>
      <c r="AF9" s="1042"/>
      <c r="AG9" s="1043"/>
      <c r="AH9" s="1043"/>
      <c r="AI9" s="1043"/>
      <c r="AJ9" s="1044"/>
      <c r="AK9" s="1108"/>
      <c r="AL9" s="1109"/>
      <c r="AM9" s="1109"/>
      <c r="AN9" s="1109"/>
      <c r="AO9" s="1109"/>
      <c r="AP9" s="1109"/>
      <c r="AQ9" s="1109"/>
      <c r="AR9" s="1109"/>
      <c r="AS9" s="1109"/>
      <c r="AT9" s="1109"/>
      <c r="AU9" s="1106"/>
      <c r="AV9" s="1106"/>
      <c r="AW9" s="1106"/>
      <c r="AX9" s="1106"/>
      <c r="AY9" s="1107"/>
      <c r="AZ9" s="203"/>
      <c r="BA9" s="203"/>
      <c r="BB9" s="203"/>
      <c r="BC9" s="203"/>
      <c r="BD9" s="203"/>
      <c r="BE9" s="204"/>
      <c r="BF9" s="204"/>
      <c r="BG9" s="204"/>
      <c r="BH9" s="204"/>
      <c r="BI9" s="204"/>
      <c r="BJ9" s="204"/>
      <c r="BK9" s="204"/>
      <c r="BL9" s="204"/>
      <c r="BM9" s="204"/>
      <c r="BN9" s="204"/>
      <c r="BO9" s="204"/>
      <c r="BP9" s="204"/>
      <c r="BQ9" s="212">
        <v>3</v>
      </c>
      <c r="BR9" s="213"/>
      <c r="BS9" s="1037"/>
      <c r="BT9" s="1038"/>
      <c r="BU9" s="1038"/>
      <c r="BV9" s="1038"/>
      <c r="BW9" s="1038"/>
      <c r="BX9" s="1038"/>
      <c r="BY9" s="1038"/>
      <c r="BZ9" s="1038"/>
      <c r="CA9" s="1038"/>
      <c r="CB9" s="1038"/>
      <c r="CC9" s="1038"/>
      <c r="CD9" s="1038"/>
      <c r="CE9" s="1038"/>
      <c r="CF9" s="1038"/>
      <c r="CG9" s="1039"/>
      <c r="CH9" s="1012"/>
      <c r="CI9" s="1013"/>
      <c r="CJ9" s="1013"/>
      <c r="CK9" s="1013"/>
      <c r="CL9" s="1014"/>
      <c r="CM9" s="1012"/>
      <c r="CN9" s="1013"/>
      <c r="CO9" s="1013"/>
      <c r="CP9" s="1013"/>
      <c r="CQ9" s="1014"/>
      <c r="CR9" s="1012"/>
      <c r="CS9" s="1013"/>
      <c r="CT9" s="1013"/>
      <c r="CU9" s="1013"/>
      <c r="CV9" s="1014"/>
      <c r="CW9" s="1012"/>
      <c r="CX9" s="1013"/>
      <c r="CY9" s="1013"/>
      <c r="CZ9" s="1013"/>
      <c r="DA9" s="1014"/>
      <c r="DB9" s="1012"/>
      <c r="DC9" s="1013"/>
      <c r="DD9" s="1013"/>
      <c r="DE9" s="1013"/>
      <c r="DF9" s="1014"/>
      <c r="DG9" s="1012"/>
      <c r="DH9" s="1013"/>
      <c r="DI9" s="1013"/>
      <c r="DJ9" s="1013"/>
      <c r="DK9" s="1014"/>
      <c r="DL9" s="1012"/>
      <c r="DM9" s="1013"/>
      <c r="DN9" s="1013"/>
      <c r="DO9" s="1013"/>
      <c r="DP9" s="1014"/>
      <c r="DQ9" s="1012"/>
      <c r="DR9" s="1013"/>
      <c r="DS9" s="1013"/>
      <c r="DT9" s="1013"/>
      <c r="DU9" s="1014"/>
      <c r="DV9" s="1015"/>
      <c r="DW9" s="1016"/>
      <c r="DX9" s="1016"/>
      <c r="DY9" s="1016"/>
      <c r="DZ9" s="1017"/>
      <c r="EA9" s="205"/>
    </row>
    <row r="10" spans="1:131" s="206" customFormat="1" ht="26.25" customHeight="1" x14ac:dyDescent="0.15">
      <c r="A10" s="211">
        <v>4</v>
      </c>
      <c r="B10" s="1060"/>
      <c r="C10" s="1061"/>
      <c r="D10" s="1061"/>
      <c r="E10" s="1061"/>
      <c r="F10" s="1061"/>
      <c r="G10" s="1061"/>
      <c r="H10" s="1061"/>
      <c r="I10" s="1061"/>
      <c r="J10" s="1061"/>
      <c r="K10" s="1061"/>
      <c r="L10" s="1061"/>
      <c r="M10" s="1061"/>
      <c r="N10" s="1061"/>
      <c r="O10" s="1061"/>
      <c r="P10" s="1062"/>
      <c r="Q10" s="1065"/>
      <c r="R10" s="1066"/>
      <c r="S10" s="1066"/>
      <c r="T10" s="1066"/>
      <c r="U10" s="1066"/>
      <c r="V10" s="1066"/>
      <c r="W10" s="1066"/>
      <c r="X10" s="1066"/>
      <c r="Y10" s="1066"/>
      <c r="Z10" s="1066"/>
      <c r="AA10" s="1066"/>
      <c r="AB10" s="1066"/>
      <c r="AC10" s="1066"/>
      <c r="AD10" s="1066"/>
      <c r="AE10" s="1067"/>
      <c r="AF10" s="1042"/>
      <c r="AG10" s="1043"/>
      <c r="AH10" s="1043"/>
      <c r="AI10" s="1043"/>
      <c r="AJ10" s="1044"/>
      <c r="AK10" s="1108"/>
      <c r="AL10" s="1109"/>
      <c r="AM10" s="1109"/>
      <c r="AN10" s="1109"/>
      <c r="AO10" s="1109"/>
      <c r="AP10" s="1109"/>
      <c r="AQ10" s="1109"/>
      <c r="AR10" s="1109"/>
      <c r="AS10" s="1109"/>
      <c r="AT10" s="1109"/>
      <c r="AU10" s="1106"/>
      <c r="AV10" s="1106"/>
      <c r="AW10" s="1106"/>
      <c r="AX10" s="1106"/>
      <c r="AY10" s="1107"/>
      <c r="AZ10" s="203"/>
      <c r="BA10" s="203"/>
      <c r="BB10" s="203"/>
      <c r="BC10" s="203"/>
      <c r="BD10" s="203"/>
      <c r="BE10" s="204"/>
      <c r="BF10" s="204"/>
      <c r="BG10" s="204"/>
      <c r="BH10" s="204"/>
      <c r="BI10" s="204"/>
      <c r="BJ10" s="204"/>
      <c r="BK10" s="204"/>
      <c r="BL10" s="204"/>
      <c r="BM10" s="204"/>
      <c r="BN10" s="204"/>
      <c r="BO10" s="204"/>
      <c r="BP10" s="204"/>
      <c r="BQ10" s="212">
        <v>4</v>
      </c>
      <c r="BR10" s="213"/>
      <c r="BS10" s="1037"/>
      <c r="BT10" s="1038"/>
      <c r="BU10" s="1038"/>
      <c r="BV10" s="1038"/>
      <c r="BW10" s="1038"/>
      <c r="BX10" s="1038"/>
      <c r="BY10" s="1038"/>
      <c r="BZ10" s="1038"/>
      <c r="CA10" s="1038"/>
      <c r="CB10" s="1038"/>
      <c r="CC10" s="1038"/>
      <c r="CD10" s="1038"/>
      <c r="CE10" s="1038"/>
      <c r="CF10" s="1038"/>
      <c r="CG10" s="1039"/>
      <c r="CH10" s="1012"/>
      <c r="CI10" s="1013"/>
      <c r="CJ10" s="1013"/>
      <c r="CK10" s="1013"/>
      <c r="CL10" s="1014"/>
      <c r="CM10" s="1012"/>
      <c r="CN10" s="1013"/>
      <c r="CO10" s="1013"/>
      <c r="CP10" s="1013"/>
      <c r="CQ10" s="1014"/>
      <c r="CR10" s="1012"/>
      <c r="CS10" s="1013"/>
      <c r="CT10" s="1013"/>
      <c r="CU10" s="1013"/>
      <c r="CV10" s="1014"/>
      <c r="CW10" s="1012"/>
      <c r="CX10" s="1013"/>
      <c r="CY10" s="1013"/>
      <c r="CZ10" s="1013"/>
      <c r="DA10" s="1014"/>
      <c r="DB10" s="1012"/>
      <c r="DC10" s="1013"/>
      <c r="DD10" s="1013"/>
      <c r="DE10" s="1013"/>
      <c r="DF10" s="1014"/>
      <c r="DG10" s="1012"/>
      <c r="DH10" s="1013"/>
      <c r="DI10" s="1013"/>
      <c r="DJ10" s="1013"/>
      <c r="DK10" s="1014"/>
      <c r="DL10" s="1012"/>
      <c r="DM10" s="1013"/>
      <c r="DN10" s="1013"/>
      <c r="DO10" s="1013"/>
      <c r="DP10" s="1014"/>
      <c r="DQ10" s="1012"/>
      <c r="DR10" s="1013"/>
      <c r="DS10" s="1013"/>
      <c r="DT10" s="1013"/>
      <c r="DU10" s="1014"/>
      <c r="DV10" s="1015"/>
      <c r="DW10" s="1016"/>
      <c r="DX10" s="1016"/>
      <c r="DY10" s="1016"/>
      <c r="DZ10" s="1017"/>
      <c r="EA10" s="205"/>
    </row>
    <row r="11" spans="1:131" s="206" customFormat="1" ht="26.25" customHeight="1" x14ac:dyDescent="0.15">
      <c r="A11" s="211">
        <v>5</v>
      </c>
      <c r="B11" s="1060"/>
      <c r="C11" s="1061"/>
      <c r="D11" s="1061"/>
      <c r="E11" s="1061"/>
      <c r="F11" s="1061"/>
      <c r="G11" s="1061"/>
      <c r="H11" s="1061"/>
      <c r="I11" s="1061"/>
      <c r="J11" s="1061"/>
      <c r="K11" s="1061"/>
      <c r="L11" s="1061"/>
      <c r="M11" s="1061"/>
      <c r="N11" s="1061"/>
      <c r="O11" s="1061"/>
      <c r="P11" s="1062"/>
      <c r="Q11" s="1065"/>
      <c r="R11" s="1066"/>
      <c r="S11" s="1066"/>
      <c r="T11" s="1066"/>
      <c r="U11" s="1066"/>
      <c r="V11" s="1066"/>
      <c r="W11" s="1066"/>
      <c r="X11" s="1066"/>
      <c r="Y11" s="1066"/>
      <c r="Z11" s="1066"/>
      <c r="AA11" s="1066"/>
      <c r="AB11" s="1066"/>
      <c r="AC11" s="1066"/>
      <c r="AD11" s="1066"/>
      <c r="AE11" s="1067"/>
      <c r="AF11" s="1042"/>
      <c r="AG11" s="1043"/>
      <c r="AH11" s="1043"/>
      <c r="AI11" s="1043"/>
      <c r="AJ11" s="1044"/>
      <c r="AK11" s="1108"/>
      <c r="AL11" s="1109"/>
      <c r="AM11" s="1109"/>
      <c r="AN11" s="1109"/>
      <c r="AO11" s="1109"/>
      <c r="AP11" s="1109"/>
      <c r="AQ11" s="1109"/>
      <c r="AR11" s="1109"/>
      <c r="AS11" s="1109"/>
      <c r="AT11" s="1109"/>
      <c r="AU11" s="1106"/>
      <c r="AV11" s="1106"/>
      <c r="AW11" s="1106"/>
      <c r="AX11" s="1106"/>
      <c r="AY11" s="1107"/>
      <c r="AZ11" s="203"/>
      <c r="BA11" s="203"/>
      <c r="BB11" s="203"/>
      <c r="BC11" s="203"/>
      <c r="BD11" s="203"/>
      <c r="BE11" s="204"/>
      <c r="BF11" s="204"/>
      <c r="BG11" s="204"/>
      <c r="BH11" s="204"/>
      <c r="BI11" s="204"/>
      <c r="BJ11" s="204"/>
      <c r="BK11" s="204"/>
      <c r="BL11" s="204"/>
      <c r="BM11" s="204"/>
      <c r="BN11" s="204"/>
      <c r="BO11" s="204"/>
      <c r="BP11" s="204"/>
      <c r="BQ11" s="212">
        <v>5</v>
      </c>
      <c r="BR11" s="213"/>
      <c r="BS11" s="1037"/>
      <c r="BT11" s="1038"/>
      <c r="BU11" s="1038"/>
      <c r="BV11" s="1038"/>
      <c r="BW11" s="1038"/>
      <c r="BX11" s="1038"/>
      <c r="BY11" s="1038"/>
      <c r="BZ11" s="1038"/>
      <c r="CA11" s="1038"/>
      <c r="CB11" s="1038"/>
      <c r="CC11" s="1038"/>
      <c r="CD11" s="1038"/>
      <c r="CE11" s="1038"/>
      <c r="CF11" s="1038"/>
      <c r="CG11" s="1039"/>
      <c r="CH11" s="1012"/>
      <c r="CI11" s="1013"/>
      <c r="CJ11" s="1013"/>
      <c r="CK11" s="1013"/>
      <c r="CL11" s="1014"/>
      <c r="CM11" s="1012"/>
      <c r="CN11" s="1013"/>
      <c r="CO11" s="1013"/>
      <c r="CP11" s="1013"/>
      <c r="CQ11" s="1014"/>
      <c r="CR11" s="1012"/>
      <c r="CS11" s="1013"/>
      <c r="CT11" s="1013"/>
      <c r="CU11" s="1013"/>
      <c r="CV11" s="1014"/>
      <c r="CW11" s="1012"/>
      <c r="CX11" s="1013"/>
      <c r="CY11" s="1013"/>
      <c r="CZ11" s="1013"/>
      <c r="DA11" s="1014"/>
      <c r="DB11" s="1012"/>
      <c r="DC11" s="1013"/>
      <c r="DD11" s="1013"/>
      <c r="DE11" s="1013"/>
      <c r="DF11" s="1014"/>
      <c r="DG11" s="1012"/>
      <c r="DH11" s="1013"/>
      <c r="DI11" s="1013"/>
      <c r="DJ11" s="1013"/>
      <c r="DK11" s="1014"/>
      <c r="DL11" s="1012"/>
      <c r="DM11" s="1013"/>
      <c r="DN11" s="1013"/>
      <c r="DO11" s="1013"/>
      <c r="DP11" s="1014"/>
      <c r="DQ11" s="1012"/>
      <c r="DR11" s="1013"/>
      <c r="DS11" s="1013"/>
      <c r="DT11" s="1013"/>
      <c r="DU11" s="1014"/>
      <c r="DV11" s="1015"/>
      <c r="DW11" s="1016"/>
      <c r="DX11" s="1016"/>
      <c r="DY11" s="1016"/>
      <c r="DZ11" s="1017"/>
      <c r="EA11" s="205"/>
    </row>
    <row r="12" spans="1:131" s="206" customFormat="1" ht="26.25" customHeight="1" x14ac:dyDescent="0.15">
      <c r="A12" s="211">
        <v>6</v>
      </c>
      <c r="B12" s="1060"/>
      <c r="C12" s="1061"/>
      <c r="D12" s="1061"/>
      <c r="E12" s="1061"/>
      <c r="F12" s="1061"/>
      <c r="G12" s="1061"/>
      <c r="H12" s="1061"/>
      <c r="I12" s="1061"/>
      <c r="J12" s="1061"/>
      <c r="K12" s="1061"/>
      <c r="L12" s="1061"/>
      <c r="M12" s="1061"/>
      <c r="N12" s="1061"/>
      <c r="O12" s="1061"/>
      <c r="P12" s="1062"/>
      <c r="Q12" s="1065"/>
      <c r="R12" s="1066"/>
      <c r="S12" s="1066"/>
      <c r="T12" s="1066"/>
      <c r="U12" s="1066"/>
      <c r="V12" s="1066"/>
      <c r="W12" s="1066"/>
      <c r="X12" s="1066"/>
      <c r="Y12" s="1066"/>
      <c r="Z12" s="1066"/>
      <c r="AA12" s="1066"/>
      <c r="AB12" s="1066"/>
      <c r="AC12" s="1066"/>
      <c r="AD12" s="1066"/>
      <c r="AE12" s="1067"/>
      <c r="AF12" s="1042"/>
      <c r="AG12" s="1043"/>
      <c r="AH12" s="1043"/>
      <c r="AI12" s="1043"/>
      <c r="AJ12" s="1044"/>
      <c r="AK12" s="1108"/>
      <c r="AL12" s="1109"/>
      <c r="AM12" s="1109"/>
      <c r="AN12" s="1109"/>
      <c r="AO12" s="1109"/>
      <c r="AP12" s="1109"/>
      <c r="AQ12" s="1109"/>
      <c r="AR12" s="1109"/>
      <c r="AS12" s="1109"/>
      <c r="AT12" s="1109"/>
      <c r="AU12" s="1106"/>
      <c r="AV12" s="1106"/>
      <c r="AW12" s="1106"/>
      <c r="AX12" s="1106"/>
      <c r="AY12" s="1107"/>
      <c r="AZ12" s="203"/>
      <c r="BA12" s="203"/>
      <c r="BB12" s="203"/>
      <c r="BC12" s="203"/>
      <c r="BD12" s="203"/>
      <c r="BE12" s="204"/>
      <c r="BF12" s="204"/>
      <c r="BG12" s="204"/>
      <c r="BH12" s="204"/>
      <c r="BI12" s="204"/>
      <c r="BJ12" s="204"/>
      <c r="BK12" s="204"/>
      <c r="BL12" s="204"/>
      <c r="BM12" s="204"/>
      <c r="BN12" s="204"/>
      <c r="BO12" s="204"/>
      <c r="BP12" s="204"/>
      <c r="BQ12" s="212">
        <v>6</v>
      </c>
      <c r="BR12" s="213"/>
      <c r="BS12" s="1037"/>
      <c r="BT12" s="1038"/>
      <c r="BU12" s="1038"/>
      <c r="BV12" s="1038"/>
      <c r="BW12" s="1038"/>
      <c r="BX12" s="1038"/>
      <c r="BY12" s="1038"/>
      <c r="BZ12" s="1038"/>
      <c r="CA12" s="1038"/>
      <c r="CB12" s="1038"/>
      <c r="CC12" s="1038"/>
      <c r="CD12" s="1038"/>
      <c r="CE12" s="1038"/>
      <c r="CF12" s="1038"/>
      <c r="CG12" s="1039"/>
      <c r="CH12" s="1012"/>
      <c r="CI12" s="1013"/>
      <c r="CJ12" s="1013"/>
      <c r="CK12" s="1013"/>
      <c r="CL12" s="1014"/>
      <c r="CM12" s="1012"/>
      <c r="CN12" s="1013"/>
      <c r="CO12" s="1013"/>
      <c r="CP12" s="1013"/>
      <c r="CQ12" s="1014"/>
      <c r="CR12" s="1012"/>
      <c r="CS12" s="1013"/>
      <c r="CT12" s="1013"/>
      <c r="CU12" s="1013"/>
      <c r="CV12" s="1014"/>
      <c r="CW12" s="1012"/>
      <c r="CX12" s="1013"/>
      <c r="CY12" s="1013"/>
      <c r="CZ12" s="1013"/>
      <c r="DA12" s="1014"/>
      <c r="DB12" s="1012"/>
      <c r="DC12" s="1013"/>
      <c r="DD12" s="1013"/>
      <c r="DE12" s="1013"/>
      <c r="DF12" s="1014"/>
      <c r="DG12" s="1012"/>
      <c r="DH12" s="1013"/>
      <c r="DI12" s="1013"/>
      <c r="DJ12" s="1013"/>
      <c r="DK12" s="1014"/>
      <c r="DL12" s="1012"/>
      <c r="DM12" s="1013"/>
      <c r="DN12" s="1013"/>
      <c r="DO12" s="1013"/>
      <c r="DP12" s="1014"/>
      <c r="DQ12" s="1012"/>
      <c r="DR12" s="1013"/>
      <c r="DS12" s="1013"/>
      <c r="DT12" s="1013"/>
      <c r="DU12" s="1014"/>
      <c r="DV12" s="1015"/>
      <c r="DW12" s="1016"/>
      <c r="DX12" s="1016"/>
      <c r="DY12" s="1016"/>
      <c r="DZ12" s="1017"/>
      <c r="EA12" s="205"/>
    </row>
    <row r="13" spans="1:131" s="206" customFormat="1" ht="26.25" customHeight="1" x14ac:dyDescent="0.15">
      <c r="A13" s="211">
        <v>7</v>
      </c>
      <c r="B13" s="1060"/>
      <c r="C13" s="1061"/>
      <c r="D13" s="1061"/>
      <c r="E13" s="1061"/>
      <c r="F13" s="1061"/>
      <c r="G13" s="1061"/>
      <c r="H13" s="1061"/>
      <c r="I13" s="1061"/>
      <c r="J13" s="1061"/>
      <c r="K13" s="1061"/>
      <c r="L13" s="1061"/>
      <c r="M13" s="1061"/>
      <c r="N13" s="1061"/>
      <c r="O13" s="1061"/>
      <c r="P13" s="1062"/>
      <c r="Q13" s="1065"/>
      <c r="R13" s="1066"/>
      <c r="S13" s="1066"/>
      <c r="T13" s="1066"/>
      <c r="U13" s="1066"/>
      <c r="V13" s="1066"/>
      <c r="W13" s="1066"/>
      <c r="X13" s="1066"/>
      <c r="Y13" s="1066"/>
      <c r="Z13" s="1066"/>
      <c r="AA13" s="1066"/>
      <c r="AB13" s="1066"/>
      <c r="AC13" s="1066"/>
      <c r="AD13" s="1066"/>
      <c r="AE13" s="1067"/>
      <c r="AF13" s="1042"/>
      <c r="AG13" s="1043"/>
      <c r="AH13" s="1043"/>
      <c r="AI13" s="1043"/>
      <c r="AJ13" s="1044"/>
      <c r="AK13" s="1108"/>
      <c r="AL13" s="1109"/>
      <c r="AM13" s="1109"/>
      <c r="AN13" s="1109"/>
      <c r="AO13" s="1109"/>
      <c r="AP13" s="1109"/>
      <c r="AQ13" s="1109"/>
      <c r="AR13" s="1109"/>
      <c r="AS13" s="1109"/>
      <c r="AT13" s="1109"/>
      <c r="AU13" s="1106"/>
      <c r="AV13" s="1106"/>
      <c r="AW13" s="1106"/>
      <c r="AX13" s="1106"/>
      <c r="AY13" s="1107"/>
      <c r="AZ13" s="203"/>
      <c r="BA13" s="203"/>
      <c r="BB13" s="203"/>
      <c r="BC13" s="203"/>
      <c r="BD13" s="203"/>
      <c r="BE13" s="204"/>
      <c r="BF13" s="204"/>
      <c r="BG13" s="204"/>
      <c r="BH13" s="204"/>
      <c r="BI13" s="204"/>
      <c r="BJ13" s="204"/>
      <c r="BK13" s="204"/>
      <c r="BL13" s="204"/>
      <c r="BM13" s="204"/>
      <c r="BN13" s="204"/>
      <c r="BO13" s="204"/>
      <c r="BP13" s="204"/>
      <c r="BQ13" s="212">
        <v>7</v>
      </c>
      <c r="BR13" s="213"/>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5"/>
    </row>
    <row r="14" spans="1:131" s="206" customFormat="1" ht="26.25" customHeight="1" x14ac:dyDescent="0.15">
      <c r="A14" s="211">
        <v>8</v>
      </c>
      <c r="B14" s="1060"/>
      <c r="C14" s="1061"/>
      <c r="D14" s="1061"/>
      <c r="E14" s="1061"/>
      <c r="F14" s="1061"/>
      <c r="G14" s="1061"/>
      <c r="H14" s="1061"/>
      <c r="I14" s="1061"/>
      <c r="J14" s="1061"/>
      <c r="K14" s="1061"/>
      <c r="L14" s="1061"/>
      <c r="M14" s="1061"/>
      <c r="N14" s="1061"/>
      <c r="O14" s="1061"/>
      <c r="P14" s="1062"/>
      <c r="Q14" s="1065"/>
      <c r="R14" s="1066"/>
      <c r="S14" s="1066"/>
      <c r="T14" s="1066"/>
      <c r="U14" s="1066"/>
      <c r="V14" s="1066"/>
      <c r="W14" s="1066"/>
      <c r="X14" s="1066"/>
      <c r="Y14" s="1066"/>
      <c r="Z14" s="1066"/>
      <c r="AA14" s="1066"/>
      <c r="AB14" s="1066"/>
      <c r="AC14" s="1066"/>
      <c r="AD14" s="1066"/>
      <c r="AE14" s="1067"/>
      <c r="AF14" s="1042"/>
      <c r="AG14" s="1043"/>
      <c r="AH14" s="1043"/>
      <c r="AI14" s="1043"/>
      <c r="AJ14" s="1044"/>
      <c r="AK14" s="1108"/>
      <c r="AL14" s="1109"/>
      <c r="AM14" s="1109"/>
      <c r="AN14" s="1109"/>
      <c r="AO14" s="1109"/>
      <c r="AP14" s="1109"/>
      <c r="AQ14" s="1109"/>
      <c r="AR14" s="1109"/>
      <c r="AS14" s="1109"/>
      <c r="AT14" s="1109"/>
      <c r="AU14" s="1106"/>
      <c r="AV14" s="1106"/>
      <c r="AW14" s="1106"/>
      <c r="AX14" s="1106"/>
      <c r="AY14" s="1107"/>
      <c r="AZ14" s="203"/>
      <c r="BA14" s="203"/>
      <c r="BB14" s="203"/>
      <c r="BC14" s="203"/>
      <c r="BD14" s="203"/>
      <c r="BE14" s="204"/>
      <c r="BF14" s="204"/>
      <c r="BG14" s="204"/>
      <c r="BH14" s="204"/>
      <c r="BI14" s="204"/>
      <c r="BJ14" s="204"/>
      <c r="BK14" s="204"/>
      <c r="BL14" s="204"/>
      <c r="BM14" s="204"/>
      <c r="BN14" s="204"/>
      <c r="BO14" s="204"/>
      <c r="BP14" s="204"/>
      <c r="BQ14" s="212">
        <v>8</v>
      </c>
      <c r="BR14" s="213"/>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x14ac:dyDescent="0.15">
      <c r="A15" s="211">
        <v>9</v>
      </c>
      <c r="B15" s="1060"/>
      <c r="C15" s="1061"/>
      <c r="D15" s="1061"/>
      <c r="E15" s="1061"/>
      <c r="F15" s="1061"/>
      <c r="G15" s="1061"/>
      <c r="H15" s="1061"/>
      <c r="I15" s="1061"/>
      <c r="J15" s="1061"/>
      <c r="K15" s="1061"/>
      <c r="L15" s="1061"/>
      <c r="M15" s="1061"/>
      <c r="N15" s="1061"/>
      <c r="O15" s="1061"/>
      <c r="P15" s="1062"/>
      <c r="Q15" s="1065"/>
      <c r="R15" s="1066"/>
      <c r="S15" s="1066"/>
      <c r="T15" s="1066"/>
      <c r="U15" s="1066"/>
      <c r="V15" s="1066"/>
      <c r="W15" s="1066"/>
      <c r="X15" s="1066"/>
      <c r="Y15" s="1066"/>
      <c r="Z15" s="1066"/>
      <c r="AA15" s="1066"/>
      <c r="AB15" s="1066"/>
      <c r="AC15" s="1066"/>
      <c r="AD15" s="1066"/>
      <c r="AE15" s="1067"/>
      <c r="AF15" s="1042"/>
      <c r="AG15" s="1043"/>
      <c r="AH15" s="1043"/>
      <c r="AI15" s="1043"/>
      <c r="AJ15" s="1044"/>
      <c r="AK15" s="1108"/>
      <c r="AL15" s="1109"/>
      <c r="AM15" s="1109"/>
      <c r="AN15" s="1109"/>
      <c r="AO15" s="1109"/>
      <c r="AP15" s="1109"/>
      <c r="AQ15" s="1109"/>
      <c r="AR15" s="1109"/>
      <c r="AS15" s="1109"/>
      <c r="AT15" s="1109"/>
      <c r="AU15" s="1106"/>
      <c r="AV15" s="1106"/>
      <c r="AW15" s="1106"/>
      <c r="AX15" s="1106"/>
      <c r="AY15" s="1107"/>
      <c r="AZ15" s="203"/>
      <c r="BA15" s="203"/>
      <c r="BB15" s="203"/>
      <c r="BC15" s="203"/>
      <c r="BD15" s="203"/>
      <c r="BE15" s="204"/>
      <c r="BF15" s="204"/>
      <c r="BG15" s="204"/>
      <c r="BH15" s="204"/>
      <c r="BI15" s="204"/>
      <c r="BJ15" s="204"/>
      <c r="BK15" s="204"/>
      <c r="BL15" s="204"/>
      <c r="BM15" s="204"/>
      <c r="BN15" s="204"/>
      <c r="BO15" s="204"/>
      <c r="BP15" s="204"/>
      <c r="BQ15" s="212">
        <v>9</v>
      </c>
      <c r="BR15" s="213"/>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x14ac:dyDescent="0.15">
      <c r="A16" s="211">
        <v>10</v>
      </c>
      <c r="B16" s="1060"/>
      <c r="C16" s="1061"/>
      <c r="D16" s="1061"/>
      <c r="E16" s="1061"/>
      <c r="F16" s="1061"/>
      <c r="G16" s="1061"/>
      <c r="H16" s="1061"/>
      <c r="I16" s="1061"/>
      <c r="J16" s="1061"/>
      <c r="K16" s="1061"/>
      <c r="L16" s="1061"/>
      <c r="M16" s="1061"/>
      <c r="N16" s="1061"/>
      <c r="O16" s="1061"/>
      <c r="P16" s="1062"/>
      <c r="Q16" s="1065"/>
      <c r="R16" s="1066"/>
      <c r="S16" s="1066"/>
      <c r="T16" s="1066"/>
      <c r="U16" s="1066"/>
      <c r="V16" s="1066"/>
      <c r="W16" s="1066"/>
      <c r="X16" s="1066"/>
      <c r="Y16" s="1066"/>
      <c r="Z16" s="1066"/>
      <c r="AA16" s="1066"/>
      <c r="AB16" s="1066"/>
      <c r="AC16" s="1066"/>
      <c r="AD16" s="1066"/>
      <c r="AE16" s="1067"/>
      <c r="AF16" s="1042"/>
      <c r="AG16" s="1043"/>
      <c r="AH16" s="1043"/>
      <c r="AI16" s="1043"/>
      <c r="AJ16" s="1044"/>
      <c r="AK16" s="1108"/>
      <c r="AL16" s="1109"/>
      <c r="AM16" s="1109"/>
      <c r="AN16" s="1109"/>
      <c r="AO16" s="1109"/>
      <c r="AP16" s="1109"/>
      <c r="AQ16" s="1109"/>
      <c r="AR16" s="1109"/>
      <c r="AS16" s="1109"/>
      <c r="AT16" s="1109"/>
      <c r="AU16" s="1106"/>
      <c r="AV16" s="1106"/>
      <c r="AW16" s="1106"/>
      <c r="AX16" s="1106"/>
      <c r="AY16" s="1107"/>
      <c r="AZ16" s="203"/>
      <c r="BA16" s="203"/>
      <c r="BB16" s="203"/>
      <c r="BC16" s="203"/>
      <c r="BD16" s="203"/>
      <c r="BE16" s="204"/>
      <c r="BF16" s="204"/>
      <c r="BG16" s="204"/>
      <c r="BH16" s="204"/>
      <c r="BI16" s="204"/>
      <c r="BJ16" s="204"/>
      <c r="BK16" s="204"/>
      <c r="BL16" s="204"/>
      <c r="BM16" s="204"/>
      <c r="BN16" s="204"/>
      <c r="BO16" s="204"/>
      <c r="BP16" s="204"/>
      <c r="BQ16" s="212">
        <v>10</v>
      </c>
      <c r="BR16" s="213"/>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x14ac:dyDescent="0.15">
      <c r="A17" s="211">
        <v>11</v>
      </c>
      <c r="B17" s="1060"/>
      <c r="C17" s="1061"/>
      <c r="D17" s="1061"/>
      <c r="E17" s="1061"/>
      <c r="F17" s="1061"/>
      <c r="G17" s="1061"/>
      <c r="H17" s="1061"/>
      <c r="I17" s="1061"/>
      <c r="J17" s="1061"/>
      <c r="K17" s="1061"/>
      <c r="L17" s="1061"/>
      <c r="M17" s="1061"/>
      <c r="N17" s="1061"/>
      <c r="O17" s="1061"/>
      <c r="P17" s="1062"/>
      <c r="Q17" s="1065"/>
      <c r="R17" s="1066"/>
      <c r="S17" s="1066"/>
      <c r="T17" s="1066"/>
      <c r="U17" s="1066"/>
      <c r="V17" s="1066"/>
      <c r="W17" s="1066"/>
      <c r="X17" s="1066"/>
      <c r="Y17" s="1066"/>
      <c r="Z17" s="1066"/>
      <c r="AA17" s="1066"/>
      <c r="AB17" s="1066"/>
      <c r="AC17" s="1066"/>
      <c r="AD17" s="1066"/>
      <c r="AE17" s="1067"/>
      <c r="AF17" s="1042"/>
      <c r="AG17" s="1043"/>
      <c r="AH17" s="1043"/>
      <c r="AI17" s="1043"/>
      <c r="AJ17" s="1044"/>
      <c r="AK17" s="1108"/>
      <c r="AL17" s="1109"/>
      <c r="AM17" s="1109"/>
      <c r="AN17" s="1109"/>
      <c r="AO17" s="1109"/>
      <c r="AP17" s="1109"/>
      <c r="AQ17" s="1109"/>
      <c r="AR17" s="1109"/>
      <c r="AS17" s="1109"/>
      <c r="AT17" s="1109"/>
      <c r="AU17" s="1106"/>
      <c r="AV17" s="1106"/>
      <c r="AW17" s="1106"/>
      <c r="AX17" s="1106"/>
      <c r="AY17" s="1107"/>
      <c r="AZ17" s="203"/>
      <c r="BA17" s="203"/>
      <c r="BB17" s="203"/>
      <c r="BC17" s="203"/>
      <c r="BD17" s="203"/>
      <c r="BE17" s="204"/>
      <c r="BF17" s="204"/>
      <c r="BG17" s="204"/>
      <c r="BH17" s="204"/>
      <c r="BI17" s="204"/>
      <c r="BJ17" s="204"/>
      <c r="BK17" s="204"/>
      <c r="BL17" s="204"/>
      <c r="BM17" s="204"/>
      <c r="BN17" s="204"/>
      <c r="BO17" s="204"/>
      <c r="BP17" s="204"/>
      <c r="BQ17" s="212">
        <v>11</v>
      </c>
      <c r="BR17" s="213"/>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x14ac:dyDescent="0.15">
      <c r="A18" s="211">
        <v>12</v>
      </c>
      <c r="B18" s="1060"/>
      <c r="C18" s="1061"/>
      <c r="D18" s="1061"/>
      <c r="E18" s="1061"/>
      <c r="F18" s="1061"/>
      <c r="G18" s="1061"/>
      <c r="H18" s="1061"/>
      <c r="I18" s="1061"/>
      <c r="J18" s="1061"/>
      <c r="K18" s="1061"/>
      <c r="L18" s="1061"/>
      <c r="M18" s="1061"/>
      <c r="N18" s="1061"/>
      <c r="O18" s="1061"/>
      <c r="P18" s="1062"/>
      <c r="Q18" s="1065"/>
      <c r="R18" s="1066"/>
      <c r="S18" s="1066"/>
      <c r="T18" s="1066"/>
      <c r="U18" s="1066"/>
      <c r="V18" s="1066"/>
      <c r="W18" s="1066"/>
      <c r="X18" s="1066"/>
      <c r="Y18" s="1066"/>
      <c r="Z18" s="1066"/>
      <c r="AA18" s="1066"/>
      <c r="AB18" s="1066"/>
      <c r="AC18" s="1066"/>
      <c r="AD18" s="1066"/>
      <c r="AE18" s="1067"/>
      <c r="AF18" s="1042"/>
      <c r="AG18" s="1043"/>
      <c r="AH18" s="1043"/>
      <c r="AI18" s="1043"/>
      <c r="AJ18" s="1044"/>
      <c r="AK18" s="1108"/>
      <c r="AL18" s="1109"/>
      <c r="AM18" s="1109"/>
      <c r="AN18" s="1109"/>
      <c r="AO18" s="1109"/>
      <c r="AP18" s="1109"/>
      <c r="AQ18" s="1109"/>
      <c r="AR18" s="1109"/>
      <c r="AS18" s="1109"/>
      <c r="AT18" s="1109"/>
      <c r="AU18" s="1106"/>
      <c r="AV18" s="1106"/>
      <c r="AW18" s="1106"/>
      <c r="AX18" s="1106"/>
      <c r="AY18" s="1107"/>
      <c r="AZ18" s="203"/>
      <c r="BA18" s="203"/>
      <c r="BB18" s="203"/>
      <c r="BC18" s="203"/>
      <c r="BD18" s="203"/>
      <c r="BE18" s="204"/>
      <c r="BF18" s="204"/>
      <c r="BG18" s="204"/>
      <c r="BH18" s="204"/>
      <c r="BI18" s="204"/>
      <c r="BJ18" s="204"/>
      <c r="BK18" s="204"/>
      <c r="BL18" s="204"/>
      <c r="BM18" s="204"/>
      <c r="BN18" s="204"/>
      <c r="BO18" s="204"/>
      <c r="BP18" s="204"/>
      <c r="BQ18" s="212">
        <v>12</v>
      </c>
      <c r="BR18" s="213"/>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x14ac:dyDescent="0.15">
      <c r="A19" s="211">
        <v>13</v>
      </c>
      <c r="B19" s="1060"/>
      <c r="C19" s="1061"/>
      <c r="D19" s="1061"/>
      <c r="E19" s="1061"/>
      <c r="F19" s="1061"/>
      <c r="G19" s="1061"/>
      <c r="H19" s="1061"/>
      <c r="I19" s="1061"/>
      <c r="J19" s="1061"/>
      <c r="K19" s="1061"/>
      <c r="L19" s="1061"/>
      <c r="M19" s="1061"/>
      <c r="N19" s="1061"/>
      <c r="O19" s="1061"/>
      <c r="P19" s="1062"/>
      <c r="Q19" s="1065"/>
      <c r="R19" s="1066"/>
      <c r="S19" s="1066"/>
      <c r="T19" s="1066"/>
      <c r="U19" s="1066"/>
      <c r="V19" s="1066"/>
      <c r="W19" s="1066"/>
      <c r="X19" s="1066"/>
      <c r="Y19" s="1066"/>
      <c r="Z19" s="1066"/>
      <c r="AA19" s="1066"/>
      <c r="AB19" s="1066"/>
      <c r="AC19" s="1066"/>
      <c r="AD19" s="1066"/>
      <c r="AE19" s="1067"/>
      <c r="AF19" s="1042"/>
      <c r="AG19" s="1043"/>
      <c r="AH19" s="1043"/>
      <c r="AI19" s="1043"/>
      <c r="AJ19" s="1044"/>
      <c r="AK19" s="1108"/>
      <c r="AL19" s="1109"/>
      <c r="AM19" s="1109"/>
      <c r="AN19" s="1109"/>
      <c r="AO19" s="1109"/>
      <c r="AP19" s="1109"/>
      <c r="AQ19" s="1109"/>
      <c r="AR19" s="1109"/>
      <c r="AS19" s="1109"/>
      <c r="AT19" s="1109"/>
      <c r="AU19" s="1106"/>
      <c r="AV19" s="1106"/>
      <c r="AW19" s="1106"/>
      <c r="AX19" s="1106"/>
      <c r="AY19" s="1107"/>
      <c r="AZ19" s="203"/>
      <c r="BA19" s="203"/>
      <c r="BB19" s="203"/>
      <c r="BC19" s="203"/>
      <c r="BD19" s="203"/>
      <c r="BE19" s="204"/>
      <c r="BF19" s="204"/>
      <c r="BG19" s="204"/>
      <c r="BH19" s="204"/>
      <c r="BI19" s="204"/>
      <c r="BJ19" s="204"/>
      <c r="BK19" s="204"/>
      <c r="BL19" s="204"/>
      <c r="BM19" s="204"/>
      <c r="BN19" s="204"/>
      <c r="BO19" s="204"/>
      <c r="BP19" s="204"/>
      <c r="BQ19" s="212">
        <v>13</v>
      </c>
      <c r="BR19" s="213"/>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x14ac:dyDescent="0.15">
      <c r="A20" s="211">
        <v>14</v>
      </c>
      <c r="B20" s="1060"/>
      <c r="C20" s="1061"/>
      <c r="D20" s="1061"/>
      <c r="E20" s="1061"/>
      <c r="F20" s="1061"/>
      <c r="G20" s="1061"/>
      <c r="H20" s="1061"/>
      <c r="I20" s="1061"/>
      <c r="J20" s="1061"/>
      <c r="K20" s="1061"/>
      <c r="L20" s="1061"/>
      <c r="M20" s="1061"/>
      <c r="N20" s="1061"/>
      <c r="O20" s="1061"/>
      <c r="P20" s="1062"/>
      <c r="Q20" s="1065"/>
      <c r="R20" s="1066"/>
      <c r="S20" s="1066"/>
      <c r="T20" s="1066"/>
      <c r="U20" s="1066"/>
      <c r="V20" s="1066"/>
      <c r="W20" s="1066"/>
      <c r="X20" s="1066"/>
      <c r="Y20" s="1066"/>
      <c r="Z20" s="1066"/>
      <c r="AA20" s="1066"/>
      <c r="AB20" s="1066"/>
      <c r="AC20" s="1066"/>
      <c r="AD20" s="1066"/>
      <c r="AE20" s="1067"/>
      <c r="AF20" s="1042"/>
      <c r="AG20" s="1043"/>
      <c r="AH20" s="1043"/>
      <c r="AI20" s="1043"/>
      <c r="AJ20" s="1044"/>
      <c r="AK20" s="1108"/>
      <c r="AL20" s="1109"/>
      <c r="AM20" s="1109"/>
      <c r="AN20" s="1109"/>
      <c r="AO20" s="1109"/>
      <c r="AP20" s="1109"/>
      <c r="AQ20" s="1109"/>
      <c r="AR20" s="1109"/>
      <c r="AS20" s="1109"/>
      <c r="AT20" s="1109"/>
      <c r="AU20" s="1106"/>
      <c r="AV20" s="1106"/>
      <c r="AW20" s="1106"/>
      <c r="AX20" s="1106"/>
      <c r="AY20" s="1107"/>
      <c r="AZ20" s="203"/>
      <c r="BA20" s="203"/>
      <c r="BB20" s="203"/>
      <c r="BC20" s="203"/>
      <c r="BD20" s="203"/>
      <c r="BE20" s="204"/>
      <c r="BF20" s="204"/>
      <c r="BG20" s="204"/>
      <c r="BH20" s="204"/>
      <c r="BI20" s="204"/>
      <c r="BJ20" s="204"/>
      <c r="BK20" s="204"/>
      <c r="BL20" s="204"/>
      <c r="BM20" s="204"/>
      <c r="BN20" s="204"/>
      <c r="BO20" s="204"/>
      <c r="BP20" s="204"/>
      <c r="BQ20" s="212">
        <v>14</v>
      </c>
      <c r="BR20" s="213"/>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x14ac:dyDescent="0.2">
      <c r="A21" s="211">
        <v>15</v>
      </c>
      <c r="B21" s="1060"/>
      <c r="C21" s="1061"/>
      <c r="D21" s="1061"/>
      <c r="E21" s="1061"/>
      <c r="F21" s="1061"/>
      <c r="G21" s="1061"/>
      <c r="H21" s="1061"/>
      <c r="I21" s="1061"/>
      <c r="J21" s="1061"/>
      <c r="K21" s="1061"/>
      <c r="L21" s="1061"/>
      <c r="M21" s="1061"/>
      <c r="N21" s="1061"/>
      <c r="O21" s="1061"/>
      <c r="P21" s="1062"/>
      <c r="Q21" s="1065"/>
      <c r="R21" s="1066"/>
      <c r="S21" s="1066"/>
      <c r="T21" s="1066"/>
      <c r="U21" s="1066"/>
      <c r="V21" s="1066"/>
      <c r="W21" s="1066"/>
      <c r="X21" s="1066"/>
      <c r="Y21" s="1066"/>
      <c r="Z21" s="1066"/>
      <c r="AA21" s="1066"/>
      <c r="AB21" s="1066"/>
      <c r="AC21" s="1066"/>
      <c r="AD21" s="1066"/>
      <c r="AE21" s="1067"/>
      <c r="AF21" s="1042"/>
      <c r="AG21" s="1043"/>
      <c r="AH21" s="1043"/>
      <c r="AI21" s="1043"/>
      <c r="AJ21" s="1044"/>
      <c r="AK21" s="1108"/>
      <c r="AL21" s="1109"/>
      <c r="AM21" s="1109"/>
      <c r="AN21" s="1109"/>
      <c r="AO21" s="1109"/>
      <c r="AP21" s="1109"/>
      <c r="AQ21" s="1109"/>
      <c r="AR21" s="1109"/>
      <c r="AS21" s="1109"/>
      <c r="AT21" s="1109"/>
      <c r="AU21" s="1106"/>
      <c r="AV21" s="1106"/>
      <c r="AW21" s="1106"/>
      <c r="AX21" s="1106"/>
      <c r="AY21" s="1107"/>
      <c r="AZ21" s="203"/>
      <c r="BA21" s="203"/>
      <c r="BB21" s="203"/>
      <c r="BC21" s="203"/>
      <c r="BD21" s="203"/>
      <c r="BE21" s="204"/>
      <c r="BF21" s="204"/>
      <c r="BG21" s="204"/>
      <c r="BH21" s="204"/>
      <c r="BI21" s="204"/>
      <c r="BJ21" s="204"/>
      <c r="BK21" s="204"/>
      <c r="BL21" s="204"/>
      <c r="BM21" s="204"/>
      <c r="BN21" s="204"/>
      <c r="BO21" s="204"/>
      <c r="BP21" s="204"/>
      <c r="BQ21" s="212">
        <v>15</v>
      </c>
      <c r="BR21" s="213"/>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x14ac:dyDescent="0.15">
      <c r="A22" s="211">
        <v>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42"/>
      <c r="AG22" s="1043"/>
      <c r="AH22" s="1043"/>
      <c r="AI22" s="1043"/>
      <c r="AJ22" s="1044"/>
      <c r="AK22" s="1099"/>
      <c r="AL22" s="1100"/>
      <c r="AM22" s="1100"/>
      <c r="AN22" s="1100"/>
      <c r="AO22" s="1100"/>
      <c r="AP22" s="1100"/>
      <c r="AQ22" s="1100"/>
      <c r="AR22" s="1100"/>
      <c r="AS22" s="1100"/>
      <c r="AT22" s="1100"/>
      <c r="AU22" s="1101"/>
      <c r="AV22" s="1101"/>
      <c r="AW22" s="1101"/>
      <c r="AX22" s="1101"/>
      <c r="AY22" s="1102"/>
      <c r="AZ22" s="1058" t="s">
        <v>362</v>
      </c>
      <c r="BA22" s="1058"/>
      <c r="BB22" s="1058"/>
      <c r="BC22" s="1058"/>
      <c r="BD22" s="1059"/>
      <c r="BE22" s="204"/>
      <c r="BF22" s="204"/>
      <c r="BG22" s="204"/>
      <c r="BH22" s="204"/>
      <c r="BI22" s="204"/>
      <c r="BJ22" s="204"/>
      <c r="BK22" s="204"/>
      <c r="BL22" s="204"/>
      <c r="BM22" s="204"/>
      <c r="BN22" s="204"/>
      <c r="BO22" s="204"/>
      <c r="BP22" s="204"/>
      <c r="BQ22" s="212">
        <v>16</v>
      </c>
      <c r="BR22" s="213"/>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x14ac:dyDescent="0.2">
      <c r="A23" s="214" t="s">
        <v>363</v>
      </c>
      <c r="B23" s="970" t="s">
        <v>364</v>
      </c>
      <c r="C23" s="971"/>
      <c r="D23" s="971"/>
      <c r="E23" s="971"/>
      <c r="F23" s="971"/>
      <c r="G23" s="971"/>
      <c r="H23" s="971"/>
      <c r="I23" s="971"/>
      <c r="J23" s="971"/>
      <c r="K23" s="971"/>
      <c r="L23" s="971"/>
      <c r="M23" s="971"/>
      <c r="N23" s="971"/>
      <c r="O23" s="971"/>
      <c r="P23" s="972"/>
      <c r="Q23" s="1090">
        <v>11167</v>
      </c>
      <c r="R23" s="1091"/>
      <c r="S23" s="1091"/>
      <c r="T23" s="1091"/>
      <c r="U23" s="1091"/>
      <c r="V23" s="1091">
        <v>10853</v>
      </c>
      <c r="W23" s="1091"/>
      <c r="X23" s="1091"/>
      <c r="Y23" s="1091"/>
      <c r="Z23" s="1091"/>
      <c r="AA23" s="1091">
        <v>314</v>
      </c>
      <c r="AB23" s="1091"/>
      <c r="AC23" s="1091"/>
      <c r="AD23" s="1091"/>
      <c r="AE23" s="1092"/>
      <c r="AF23" s="1093">
        <v>303</v>
      </c>
      <c r="AG23" s="1091"/>
      <c r="AH23" s="1091"/>
      <c r="AI23" s="1091"/>
      <c r="AJ23" s="1094"/>
      <c r="AK23" s="1095"/>
      <c r="AL23" s="1096"/>
      <c r="AM23" s="1096"/>
      <c r="AN23" s="1096"/>
      <c r="AO23" s="1096"/>
      <c r="AP23" s="1091">
        <v>12789</v>
      </c>
      <c r="AQ23" s="1091"/>
      <c r="AR23" s="1091"/>
      <c r="AS23" s="1091"/>
      <c r="AT23" s="1091"/>
      <c r="AU23" s="1097"/>
      <c r="AV23" s="1097"/>
      <c r="AW23" s="1097"/>
      <c r="AX23" s="1097"/>
      <c r="AY23" s="1098"/>
      <c r="AZ23" s="1087" t="s">
        <v>108</v>
      </c>
      <c r="BA23" s="1088"/>
      <c r="BB23" s="1088"/>
      <c r="BC23" s="1088"/>
      <c r="BD23" s="1089"/>
      <c r="BE23" s="204"/>
      <c r="BF23" s="204"/>
      <c r="BG23" s="204"/>
      <c r="BH23" s="204"/>
      <c r="BI23" s="204"/>
      <c r="BJ23" s="204"/>
      <c r="BK23" s="204"/>
      <c r="BL23" s="204"/>
      <c r="BM23" s="204"/>
      <c r="BN23" s="204"/>
      <c r="BO23" s="204"/>
      <c r="BP23" s="204"/>
      <c r="BQ23" s="212">
        <v>17</v>
      </c>
      <c r="BR23" s="213"/>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x14ac:dyDescent="0.15">
      <c r="A24" s="1086" t="s">
        <v>365</v>
      </c>
      <c r="B24" s="1086"/>
      <c r="C24" s="1086"/>
      <c r="D24" s="1086"/>
      <c r="E24" s="1086"/>
      <c r="F24" s="1086"/>
      <c r="G24" s="1086"/>
      <c r="H24" s="1086"/>
      <c r="I24" s="1086"/>
      <c r="J24" s="1086"/>
      <c r="K24" s="1086"/>
      <c r="L24" s="1086"/>
      <c r="M24" s="1086"/>
      <c r="N24" s="1086"/>
      <c r="O24" s="1086"/>
      <c r="P24" s="1086"/>
      <c r="Q24" s="1086"/>
      <c r="R24" s="1086"/>
      <c r="S24" s="1086"/>
      <c r="T24" s="1086"/>
      <c r="U24" s="1086"/>
      <c r="V24" s="1086"/>
      <c r="W24" s="1086"/>
      <c r="X24" s="1086"/>
      <c r="Y24" s="1086"/>
      <c r="Z24" s="1086"/>
      <c r="AA24" s="1086"/>
      <c r="AB24" s="1086"/>
      <c r="AC24" s="1086"/>
      <c r="AD24" s="1086"/>
      <c r="AE24" s="1086"/>
      <c r="AF24" s="1086"/>
      <c r="AG24" s="1086"/>
      <c r="AH24" s="1086"/>
      <c r="AI24" s="1086"/>
      <c r="AJ24" s="1086"/>
      <c r="AK24" s="1086"/>
      <c r="AL24" s="1086"/>
      <c r="AM24" s="1086"/>
      <c r="AN24" s="1086"/>
      <c r="AO24" s="1086"/>
      <c r="AP24" s="1086"/>
      <c r="AQ24" s="1086"/>
      <c r="AR24" s="1086"/>
      <c r="AS24" s="1086"/>
      <c r="AT24" s="1086"/>
      <c r="AU24" s="1086"/>
      <c r="AV24" s="1086"/>
      <c r="AW24" s="1086"/>
      <c r="AX24" s="1086"/>
      <c r="AY24" s="1086"/>
      <c r="AZ24" s="203"/>
      <c r="BA24" s="203"/>
      <c r="BB24" s="203"/>
      <c r="BC24" s="203"/>
      <c r="BD24" s="203"/>
      <c r="BE24" s="204"/>
      <c r="BF24" s="204"/>
      <c r="BG24" s="204"/>
      <c r="BH24" s="204"/>
      <c r="BI24" s="204"/>
      <c r="BJ24" s="204"/>
      <c r="BK24" s="204"/>
      <c r="BL24" s="204"/>
      <c r="BM24" s="204"/>
      <c r="BN24" s="204"/>
      <c r="BO24" s="204"/>
      <c r="BP24" s="204"/>
      <c r="BQ24" s="212">
        <v>18</v>
      </c>
      <c r="BR24" s="213"/>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x14ac:dyDescent="0.2">
      <c r="A25" s="1085" t="s">
        <v>366</v>
      </c>
      <c r="B25" s="1085"/>
      <c r="C25" s="1085"/>
      <c r="D25" s="1085"/>
      <c r="E25" s="1085"/>
      <c r="F25" s="1085"/>
      <c r="G25" s="1085"/>
      <c r="H25" s="1085"/>
      <c r="I25" s="1085"/>
      <c r="J25" s="1085"/>
      <c r="K25" s="1085"/>
      <c r="L25" s="1085"/>
      <c r="M25" s="1085"/>
      <c r="N25" s="1085"/>
      <c r="O25" s="1085"/>
      <c r="P25" s="1085"/>
      <c r="Q25" s="1085"/>
      <c r="R25" s="1085"/>
      <c r="S25" s="1085"/>
      <c r="T25" s="1085"/>
      <c r="U25" s="1085"/>
      <c r="V25" s="1085"/>
      <c r="W25" s="1085"/>
      <c r="X25" s="1085"/>
      <c r="Y25" s="1085"/>
      <c r="Z25" s="1085"/>
      <c r="AA25" s="1085"/>
      <c r="AB25" s="1085"/>
      <c r="AC25" s="1085"/>
      <c r="AD25" s="1085"/>
      <c r="AE25" s="1085"/>
      <c r="AF25" s="1085"/>
      <c r="AG25" s="1085"/>
      <c r="AH25" s="1085"/>
      <c r="AI25" s="1085"/>
      <c r="AJ25" s="1085"/>
      <c r="AK25" s="1085"/>
      <c r="AL25" s="1085"/>
      <c r="AM25" s="1085"/>
      <c r="AN25" s="1085"/>
      <c r="AO25" s="1085"/>
      <c r="AP25" s="1085"/>
      <c r="AQ25" s="1085"/>
      <c r="AR25" s="1085"/>
      <c r="AS25" s="1085"/>
      <c r="AT25" s="1085"/>
      <c r="AU25" s="1085"/>
      <c r="AV25" s="1085"/>
      <c r="AW25" s="1085"/>
      <c r="AX25" s="1085"/>
      <c r="AY25" s="1085"/>
      <c r="AZ25" s="1085"/>
      <c r="BA25" s="1085"/>
      <c r="BB25" s="1085"/>
      <c r="BC25" s="1085"/>
      <c r="BD25" s="1085"/>
      <c r="BE25" s="1085"/>
      <c r="BF25" s="1085"/>
      <c r="BG25" s="1085"/>
      <c r="BH25" s="1085"/>
      <c r="BI25" s="1085"/>
      <c r="BJ25" s="203"/>
      <c r="BK25" s="203"/>
      <c r="BL25" s="203"/>
      <c r="BM25" s="203"/>
      <c r="BN25" s="203"/>
      <c r="BO25" s="215"/>
      <c r="BP25" s="215"/>
      <c r="BQ25" s="212">
        <v>19</v>
      </c>
      <c r="BR25" s="213"/>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x14ac:dyDescent="0.15">
      <c r="A26" s="1018" t="s">
        <v>344</v>
      </c>
      <c r="B26" s="1019"/>
      <c r="C26" s="1019"/>
      <c r="D26" s="1019"/>
      <c r="E26" s="1019"/>
      <c r="F26" s="1019"/>
      <c r="G26" s="1019"/>
      <c r="H26" s="1019"/>
      <c r="I26" s="1019"/>
      <c r="J26" s="1019"/>
      <c r="K26" s="1019"/>
      <c r="L26" s="1019"/>
      <c r="M26" s="1019"/>
      <c r="N26" s="1019"/>
      <c r="O26" s="1019"/>
      <c r="P26" s="1020"/>
      <c r="Q26" s="1024" t="s">
        <v>367</v>
      </c>
      <c r="R26" s="1025"/>
      <c r="S26" s="1025"/>
      <c r="T26" s="1025"/>
      <c r="U26" s="1026"/>
      <c r="V26" s="1024" t="s">
        <v>368</v>
      </c>
      <c r="W26" s="1025"/>
      <c r="X26" s="1025"/>
      <c r="Y26" s="1025"/>
      <c r="Z26" s="1026"/>
      <c r="AA26" s="1024" t="s">
        <v>369</v>
      </c>
      <c r="AB26" s="1025"/>
      <c r="AC26" s="1025"/>
      <c r="AD26" s="1025"/>
      <c r="AE26" s="1025"/>
      <c r="AF26" s="1081" t="s">
        <v>370</v>
      </c>
      <c r="AG26" s="1031"/>
      <c r="AH26" s="1031"/>
      <c r="AI26" s="1031"/>
      <c r="AJ26" s="1082"/>
      <c r="AK26" s="1025" t="s">
        <v>371</v>
      </c>
      <c r="AL26" s="1025"/>
      <c r="AM26" s="1025"/>
      <c r="AN26" s="1025"/>
      <c r="AO26" s="1026"/>
      <c r="AP26" s="1024" t="s">
        <v>372</v>
      </c>
      <c r="AQ26" s="1025"/>
      <c r="AR26" s="1025"/>
      <c r="AS26" s="1025"/>
      <c r="AT26" s="1026"/>
      <c r="AU26" s="1024" t="s">
        <v>373</v>
      </c>
      <c r="AV26" s="1025"/>
      <c r="AW26" s="1025"/>
      <c r="AX26" s="1025"/>
      <c r="AY26" s="1026"/>
      <c r="AZ26" s="1024" t="s">
        <v>374</v>
      </c>
      <c r="BA26" s="1025"/>
      <c r="BB26" s="1025"/>
      <c r="BC26" s="1025"/>
      <c r="BD26" s="1026"/>
      <c r="BE26" s="1024" t="s">
        <v>351</v>
      </c>
      <c r="BF26" s="1025"/>
      <c r="BG26" s="1025"/>
      <c r="BH26" s="1025"/>
      <c r="BI26" s="1040"/>
      <c r="BJ26" s="203"/>
      <c r="BK26" s="203"/>
      <c r="BL26" s="203"/>
      <c r="BM26" s="203"/>
      <c r="BN26" s="203"/>
      <c r="BO26" s="215"/>
      <c r="BP26" s="215"/>
      <c r="BQ26" s="212">
        <v>20</v>
      </c>
      <c r="BR26" s="213"/>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x14ac:dyDescent="0.2">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3"/>
      <c r="AG27" s="1034"/>
      <c r="AH27" s="1034"/>
      <c r="AI27" s="1034"/>
      <c r="AJ27" s="1084"/>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5"/>
      <c r="BP27" s="215"/>
      <c r="BQ27" s="212">
        <v>21</v>
      </c>
      <c r="BR27" s="213"/>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x14ac:dyDescent="0.15">
      <c r="A28" s="216">
        <v>1</v>
      </c>
      <c r="B28" s="1071" t="s">
        <v>375</v>
      </c>
      <c r="C28" s="1072"/>
      <c r="D28" s="1072"/>
      <c r="E28" s="1072"/>
      <c r="F28" s="1072"/>
      <c r="G28" s="1072"/>
      <c r="H28" s="1072"/>
      <c r="I28" s="1072"/>
      <c r="J28" s="1072"/>
      <c r="K28" s="1072"/>
      <c r="L28" s="1072"/>
      <c r="M28" s="1072"/>
      <c r="N28" s="1072"/>
      <c r="O28" s="1072"/>
      <c r="P28" s="1073"/>
      <c r="Q28" s="1074">
        <v>3676</v>
      </c>
      <c r="R28" s="1075"/>
      <c r="S28" s="1075"/>
      <c r="T28" s="1075"/>
      <c r="U28" s="1075"/>
      <c r="V28" s="1075">
        <v>3664</v>
      </c>
      <c r="W28" s="1075"/>
      <c r="X28" s="1075"/>
      <c r="Y28" s="1075"/>
      <c r="Z28" s="1075"/>
      <c r="AA28" s="1075">
        <v>12</v>
      </c>
      <c r="AB28" s="1075"/>
      <c r="AC28" s="1075"/>
      <c r="AD28" s="1075"/>
      <c r="AE28" s="1076"/>
      <c r="AF28" s="1077">
        <v>12</v>
      </c>
      <c r="AG28" s="1075"/>
      <c r="AH28" s="1075"/>
      <c r="AI28" s="1075"/>
      <c r="AJ28" s="1078"/>
      <c r="AK28" s="1079">
        <v>225</v>
      </c>
      <c r="AL28" s="1080"/>
      <c r="AM28" s="1080"/>
      <c r="AN28" s="1080"/>
      <c r="AO28" s="1080"/>
      <c r="AP28" s="1080" t="s">
        <v>479</v>
      </c>
      <c r="AQ28" s="1080"/>
      <c r="AR28" s="1080"/>
      <c r="AS28" s="1080"/>
      <c r="AT28" s="1080"/>
      <c r="AU28" s="1080" t="s">
        <v>479</v>
      </c>
      <c r="AV28" s="1080"/>
      <c r="AW28" s="1080"/>
      <c r="AX28" s="1080"/>
      <c r="AY28" s="1080"/>
      <c r="AZ28" s="1143" t="s">
        <v>479</v>
      </c>
      <c r="BA28" s="1143"/>
      <c r="BB28" s="1143"/>
      <c r="BC28" s="1143"/>
      <c r="BD28" s="1143"/>
      <c r="BE28" s="1069"/>
      <c r="BF28" s="1069"/>
      <c r="BG28" s="1069"/>
      <c r="BH28" s="1069"/>
      <c r="BI28" s="1070"/>
      <c r="BJ28" s="203"/>
      <c r="BK28" s="203"/>
      <c r="BL28" s="203"/>
      <c r="BM28" s="203"/>
      <c r="BN28" s="203"/>
      <c r="BO28" s="215"/>
      <c r="BP28" s="215"/>
      <c r="BQ28" s="212">
        <v>22</v>
      </c>
      <c r="BR28" s="213"/>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x14ac:dyDescent="0.15">
      <c r="A29" s="216">
        <v>2</v>
      </c>
      <c r="B29" s="1060" t="s">
        <v>376</v>
      </c>
      <c r="C29" s="1061"/>
      <c r="D29" s="1061"/>
      <c r="E29" s="1061"/>
      <c r="F29" s="1061"/>
      <c r="G29" s="1061"/>
      <c r="H29" s="1061"/>
      <c r="I29" s="1061"/>
      <c r="J29" s="1061"/>
      <c r="K29" s="1061"/>
      <c r="L29" s="1061"/>
      <c r="M29" s="1061"/>
      <c r="N29" s="1061"/>
      <c r="O29" s="1061"/>
      <c r="P29" s="1062"/>
      <c r="Q29" s="1065">
        <v>2581</v>
      </c>
      <c r="R29" s="1066"/>
      <c r="S29" s="1066"/>
      <c r="T29" s="1066"/>
      <c r="U29" s="1066"/>
      <c r="V29" s="1066">
        <v>2540</v>
      </c>
      <c r="W29" s="1066"/>
      <c r="X29" s="1066"/>
      <c r="Y29" s="1066"/>
      <c r="Z29" s="1066"/>
      <c r="AA29" s="1066">
        <v>41</v>
      </c>
      <c r="AB29" s="1066"/>
      <c r="AC29" s="1066"/>
      <c r="AD29" s="1066"/>
      <c r="AE29" s="1067"/>
      <c r="AF29" s="1042">
        <v>41</v>
      </c>
      <c r="AG29" s="1043"/>
      <c r="AH29" s="1043"/>
      <c r="AI29" s="1043"/>
      <c r="AJ29" s="1044"/>
      <c r="AK29" s="1006">
        <v>375</v>
      </c>
      <c r="AL29" s="997"/>
      <c r="AM29" s="997"/>
      <c r="AN29" s="997"/>
      <c r="AO29" s="997"/>
      <c r="AP29" s="997" t="s">
        <v>479</v>
      </c>
      <c r="AQ29" s="997"/>
      <c r="AR29" s="997"/>
      <c r="AS29" s="997"/>
      <c r="AT29" s="997"/>
      <c r="AU29" s="997" t="s">
        <v>479</v>
      </c>
      <c r="AV29" s="997"/>
      <c r="AW29" s="997"/>
      <c r="AX29" s="997"/>
      <c r="AY29" s="997"/>
      <c r="AZ29" s="1068" t="s">
        <v>479</v>
      </c>
      <c r="BA29" s="1068"/>
      <c r="BB29" s="1068"/>
      <c r="BC29" s="1068"/>
      <c r="BD29" s="1068"/>
      <c r="BE29" s="1055"/>
      <c r="BF29" s="1055"/>
      <c r="BG29" s="1055"/>
      <c r="BH29" s="1055"/>
      <c r="BI29" s="1056"/>
      <c r="BJ29" s="203"/>
      <c r="BK29" s="203"/>
      <c r="BL29" s="203"/>
      <c r="BM29" s="203"/>
      <c r="BN29" s="203"/>
      <c r="BO29" s="215"/>
      <c r="BP29" s="215"/>
      <c r="BQ29" s="212">
        <v>23</v>
      </c>
      <c r="BR29" s="213"/>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x14ac:dyDescent="0.15">
      <c r="A30" s="216">
        <v>3</v>
      </c>
      <c r="B30" s="1060" t="s">
        <v>377</v>
      </c>
      <c r="C30" s="1061"/>
      <c r="D30" s="1061"/>
      <c r="E30" s="1061"/>
      <c r="F30" s="1061"/>
      <c r="G30" s="1061"/>
      <c r="H30" s="1061"/>
      <c r="I30" s="1061"/>
      <c r="J30" s="1061"/>
      <c r="K30" s="1061"/>
      <c r="L30" s="1061"/>
      <c r="M30" s="1061"/>
      <c r="N30" s="1061"/>
      <c r="O30" s="1061"/>
      <c r="P30" s="1062"/>
      <c r="Q30" s="1065">
        <v>495</v>
      </c>
      <c r="R30" s="1066"/>
      <c r="S30" s="1066"/>
      <c r="T30" s="1066"/>
      <c r="U30" s="1066"/>
      <c r="V30" s="1066">
        <v>491</v>
      </c>
      <c r="W30" s="1066"/>
      <c r="X30" s="1066"/>
      <c r="Y30" s="1066"/>
      <c r="Z30" s="1066"/>
      <c r="AA30" s="1066">
        <v>4</v>
      </c>
      <c r="AB30" s="1066"/>
      <c r="AC30" s="1066"/>
      <c r="AD30" s="1066"/>
      <c r="AE30" s="1067"/>
      <c r="AF30" s="1042">
        <v>4</v>
      </c>
      <c r="AG30" s="1043"/>
      <c r="AH30" s="1043"/>
      <c r="AI30" s="1043"/>
      <c r="AJ30" s="1044"/>
      <c r="AK30" s="1006">
        <v>305</v>
      </c>
      <c r="AL30" s="997"/>
      <c r="AM30" s="997"/>
      <c r="AN30" s="997"/>
      <c r="AO30" s="997"/>
      <c r="AP30" s="997" t="s">
        <v>479</v>
      </c>
      <c r="AQ30" s="997"/>
      <c r="AR30" s="997"/>
      <c r="AS30" s="997"/>
      <c r="AT30" s="997"/>
      <c r="AU30" s="997" t="s">
        <v>479</v>
      </c>
      <c r="AV30" s="997"/>
      <c r="AW30" s="997"/>
      <c r="AX30" s="997"/>
      <c r="AY30" s="997"/>
      <c r="AZ30" s="1068" t="s">
        <v>479</v>
      </c>
      <c r="BA30" s="1068"/>
      <c r="BB30" s="1068"/>
      <c r="BC30" s="1068"/>
      <c r="BD30" s="1068"/>
      <c r="BE30" s="1055"/>
      <c r="BF30" s="1055"/>
      <c r="BG30" s="1055"/>
      <c r="BH30" s="1055"/>
      <c r="BI30" s="1056"/>
      <c r="BJ30" s="203"/>
      <c r="BK30" s="203"/>
      <c r="BL30" s="203"/>
      <c r="BM30" s="203"/>
      <c r="BN30" s="203"/>
      <c r="BO30" s="215"/>
      <c r="BP30" s="215"/>
      <c r="BQ30" s="212">
        <v>24</v>
      </c>
      <c r="BR30" s="213"/>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x14ac:dyDescent="0.15">
      <c r="A31" s="216">
        <v>4</v>
      </c>
      <c r="B31" s="1060" t="s">
        <v>378</v>
      </c>
      <c r="C31" s="1061"/>
      <c r="D31" s="1061"/>
      <c r="E31" s="1061"/>
      <c r="F31" s="1061"/>
      <c r="G31" s="1061"/>
      <c r="H31" s="1061"/>
      <c r="I31" s="1061"/>
      <c r="J31" s="1061"/>
      <c r="K31" s="1061"/>
      <c r="L31" s="1061"/>
      <c r="M31" s="1061"/>
      <c r="N31" s="1061"/>
      <c r="O31" s="1061"/>
      <c r="P31" s="1062"/>
      <c r="Q31" s="1065">
        <v>2108</v>
      </c>
      <c r="R31" s="1066"/>
      <c r="S31" s="1066"/>
      <c r="T31" s="1066"/>
      <c r="U31" s="1066"/>
      <c r="V31" s="1066">
        <v>1773</v>
      </c>
      <c r="W31" s="1066"/>
      <c r="X31" s="1066"/>
      <c r="Y31" s="1066"/>
      <c r="Z31" s="1066"/>
      <c r="AA31" s="1066">
        <v>335</v>
      </c>
      <c r="AB31" s="1066"/>
      <c r="AC31" s="1066"/>
      <c r="AD31" s="1066"/>
      <c r="AE31" s="1067"/>
      <c r="AF31" s="1042">
        <v>1498</v>
      </c>
      <c r="AG31" s="1043"/>
      <c r="AH31" s="1043"/>
      <c r="AI31" s="1043"/>
      <c r="AJ31" s="1044"/>
      <c r="AK31" s="1006">
        <v>41</v>
      </c>
      <c r="AL31" s="997"/>
      <c r="AM31" s="997"/>
      <c r="AN31" s="997"/>
      <c r="AO31" s="997"/>
      <c r="AP31" s="997">
        <v>740</v>
      </c>
      <c r="AQ31" s="997"/>
      <c r="AR31" s="997"/>
      <c r="AS31" s="997"/>
      <c r="AT31" s="997"/>
      <c r="AU31" s="997">
        <v>139</v>
      </c>
      <c r="AV31" s="997"/>
      <c r="AW31" s="997"/>
      <c r="AX31" s="997"/>
      <c r="AY31" s="997"/>
      <c r="AZ31" s="1068" t="s">
        <v>479</v>
      </c>
      <c r="BA31" s="1068"/>
      <c r="BB31" s="1068"/>
      <c r="BC31" s="1068"/>
      <c r="BD31" s="1068"/>
      <c r="BE31" s="1055" t="s">
        <v>379</v>
      </c>
      <c r="BF31" s="1055"/>
      <c r="BG31" s="1055"/>
      <c r="BH31" s="1055"/>
      <c r="BI31" s="1056"/>
      <c r="BJ31" s="203"/>
      <c r="BK31" s="203"/>
      <c r="BL31" s="203"/>
      <c r="BM31" s="203"/>
      <c r="BN31" s="203"/>
      <c r="BO31" s="215"/>
      <c r="BP31" s="215"/>
      <c r="BQ31" s="212">
        <v>25</v>
      </c>
      <c r="BR31" s="213"/>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x14ac:dyDescent="0.15">
      <c r="A32" s="216">
        <v>5</v>
      </c>
      <c r="B32" s="1060" t="s">
        <v>380</v>
      </c>
      <c r="C32" s="1061"/>
      <c r="D32" s="1061"/>
      <c r="E32" s="1061"/>
      <c r="F32" s="1061"/>
      <c r="G32" s="1061"/>
      <c r="H32" s="1061"/>
      <c r="I32" s="1061"/>
      <c r="J32" s="1061"/>
      <c r="K32" s="1061"/>
      <c r="L32" s="1061"/>
      <c r="M32" s="1061"/>
      <c r="N32" s="1061"/>
      <c r="O32" s="1061"/>
      <c r="P32" s="1062"/>
      <c r="Q32" s="1065">
        <v>862</v>
      </c>
      <c r="R32" s="1066"/>
      <c r="S32" s="1066"/>
      <c r="T32" s="1066"/>
      <c r="U32" s="1066"/>
      <c r="V32" s="1066">
        <v>862</v>
      </c>
      <c r="W32" s="1066"/>
      <c r="X32" s="1066"/>
      <c r="Y32" s="1066"/>
      <c r="Z32" s="1066"/>
      <c r="AA32" s="1066">
        <v>0</v>
      </c>
      <c r="AB32" s="1066"/>
      <c r="AC32" s="1066"/>
      <c r="AD32" s="1066"/>
      <c r="AE32" s="1067"/>
      <c r="AF32" s="1042">
        <v>0</v>
      </c>
      <c r="AG32" s="1043"/>
      <c r="AH32" s="1043"/>
      <c r="AI32" s="1043"/>
      <c r="AJ32" s="1044"/>
      <c r="AK32" s="1006">
        <v>65</v>
      </c>
      <c r="AL32" s="997"/>
      <c r="AM32" s="997"/>
      <c r="AN32" s="997"/>
      <c r="AO32" s="997"/>
      <c r="AP32" s="997">
        <v>353</v>
      </c>
      <c r="AQ32" s="997"/>
      <c r="AR32" s="997"/>
      <c r="AS32" s="997"/>
      <c r="AT32" s="997"/>
      <c r="AU32" s="997">
        <v>48</v>
      </c>
      <c r="AV32" s="997"/>
      <c r="AW32" s="997"/>
      <c r="AX32" s="997"/>
      <c r="AY32" s="997"/>
      <c r="AZ32" s="1068" t="s">
        <v>479</v>
      </c>
      <c r="BA32" s="1068"/>
      <c r="BB32" s="1068"/>
      <c r="BC32" s="1068"/>
      <c r="BD32" s="1068"/>
      <c r="BE32" s="1055" t="s">
        <v>381</v>
      </c>
      <c r="BF32" s="1055"/>
      <c r="BG32" s="1055"/>
      <c r="BH32" s="1055"/>
      <c r="BI32" s="1056"/>
      <c r="BJ32" s="203"/>
      <c r="BK32" s="203"/>
      <c r="BL32" s="203"/>
      <c r="BM32" s="203"/>
      <c r="BN32" s="203"/>
      <c r="BO32" s="215"/>
      <c r="BP32" s="215"/>
      <c r="BQ32" s="212">
        <v>26</v>
      </c>
      <c r="BR32" s="213"/>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x14ac:dyDescent="0.15">
      <c r="A33" s="216">
        <v>6</v>
      </c>
      <c r="B33" s="1060" t="s">
        <v>382</v>
      </c>
      <c r="C33" s="1061"/>
      <c r="D33" s="1061"/>
      <c r="E33" s="1061"/>
      <c r="F33" s="1061"/>
      <c r="G33" s="1061"/>
      <c r="H33" s="1061"/>
      <c r="I33" s="1061"/>
      <c r="J33" s="1061"/>
      <c r="K33" s="1061"/>
      <c r="L33" s="1061"/>
      <c r="M33" s="1061"/>
      <c r="N33" s="1061"/>
      <c r="O33" s="1061"/>
      <c r="P33" s="1062"/>
      <c r="Q33" s="1065">
        <v>143</v>
      </c>
      <c r="R33" s="1066"/>
      <c r="S33" s="1066"/>
      <c r="T33" s="1066"/>
      <c r="U33" s="1066"/>
      <c r="V33" s="1066">
        <v>143</v>
      </c>
      <c r="W33" s="1066"/>
      <c r="X33" s="1066"/>
      <c r="Y33" s="1066"/>
      <c r="Z33" s="1066"/>
      <c r="AA33" s="1066" t="s">
        <v>554</v>
      </c>
      <c r="AB33" s="1066"/>
      <c r="AC33" s="1066"/>
      <c r="AD33" s="1066"/>
      <c r="AE33" s="1067"/>
      <c r="AF33" s="1042" t="s">
        <v>108</v>
      </c>
      <c r="AG33" s="1043"/>
      <c r="AH33" s="1043"/>
      <c r="AI33" s="1043"/>
      <c r="AJ33" s="1044"/>
      <c r="AK33" s="1006">
        <v>89</v>
      </c>
      <c r="AL33" s="997"/>
      <c r="AM33" s="997"/>
      <c r="AN33" s="997"/>
      <c r="AO33" s="997"/>
      <c r="AP33" s="997">
        <v>568</v>
      </c>
      <c r="AQ33" s="997"/>
      <c r="AR33" s="997"/>
      <c r="AS33" s="997"/>
      <c r="AT33" s="997"/>
      <c r="AU33" s="997">
        <v>568</v>
      </c>
      <c r="AV33" s="997"/>
      <c r="AW33" s="997"/>
      <c r="AX33" s="997"/>
      <c r="AY33" s="997"/>
      <c r="AZ33" s="1068" t="s">
        <v>479</v>
      </c>
      <c r="BA33" s="1068"/>
      <c r="BB33" s="1068"/>
      <c r="BC33" s="1068"/>
      <c r="BD33" s="1068"/>
      <c r="BE33" s="1055" t="s">
        <v>381</v>
      </c>
      <c r="BF33" s="1055"/>
      <c r="BG33" s="1055"/>
      <c r="BH33" s="1055"/>
      <c r="BI33" s="1056"/>
      <c r="BJ33" s="203"/>
      <c r="BK33" s="203"/>
      <c r="BL33" s="203"/>
      <c r="BM33" s="203"/>
      <c r="BN33" s="203"/>
      <c r="BO33" s="215"/>
      <c r="BP33" s="215"/>
      <c r="BQ33" s="212">
        <v>27</v>
      </c>
      <c r="BR33" s="213"/>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x14ac:dyDescent="0.15">
      <c r="A34" s="216">
        <v>7</v>
      </c>
      <c r="B34" s="1060"/>
      <c r="C34" s="1061"/>
      <c r="D34" s="1061"/>
      <c r="E34" s="1061"/>
      <c r="F34" s="1061"/>
      <c r="G34" s="1061"/>
      <c r="H34" s="1061"/>
      <c r="I34" s="1061"/>
      <c r="J34" s="1061"/>
      <c r="K34" s="1061"/>
      <c r="L34" s="1061"/>
      <c r="M34" s="1061"/>
      <c r="N34" s="1061"/>
      <c r="O34" s="1061"/>
      <c r="P34" s="1062"/>
      <c r="Q34" s="1065"/>
      <c r="R34" s="1066"/>
      <c r="S34" s="1066"/>
      <c r="T34" s="1066"/>
      <c r="U34" s="1066"/>
      <c r="V34" s="1066"/>
      <c r="W34" s="1066"/>
      <c r="X34" s="1066"/>
      <c r="Y34" s="1066"/>
      <c r="Z34" s="1066"/>
      <c r="AA34" s="1066"/>
      <c r="AB34" s="1066"/>
      <c r="AC34" s="1066"/>
      <c r="AD34" s="1066"/>
      <c r="AE34" s="1067"/>
      <c r="AF34" s="1042"/>
      <c r="AG34" s="1043"/>
      <c r="AH34" s="1043"/>
      <c r="AI34" s="1043"/>
      <c r="AJ34" s="1044"/>
      <c r="AK34" s="1006"/>
      <c r="AL34" s="997"/>
      <c r="AM34" s="997"/>
      <c r="AN34" s="997"/>
      <c r="AO34" s="997"/>
      <c r="AP34" s="997"/>
      <c r="AQ34" s="997"/>
      <c r="AR34" s="997"/>
      <c r="AS34" s="997"/>
      <c r="AT34" s="997"/>
      <c r="AU34" s="997"/>
      <c r="AV34" s="997"/>
      <c r="AW34" s="997"/>
      <c r="AX34" s="997"/>
      <c r="AY34" s="997"/>
      <c r="AZ34" s="1068"/>
      <c r="BA34" s="1068"/>
      <c r="BB34" s="1068"/>
      <c r="BC34" s="1068"/>
      <c r="BD34" s="1068"/>
      <c r="BE34" s="1055"/>
      <c r="BF34" s="1055"/>
      <c r="BG34" s="1055"/>
      <c r="BH34" s="1055"/>
      <c r="BI34" s="1056"/>
      <c r="BJ34" s="203"/>
      <c r="BK34" s="203"/>
      <c r="BL34" s="203"/>
      <c r="BM34" s="203"/>
      <c r="BN34" s="203"/>
      <c r="BO34" s="215"/>
      <c r="BP34" s="215"/>
      <c r="BQ34" s="212">
        <v>28</v>
      </c>
      <c r="BR34" s="213"/>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x14ac:dyDescent="0.15">
      <c r="A35" s="216">
        <v>8</v>
      </c>
      <c r="B35" s="1060"/>
      <c r="C35" s="1061"/>
      <c r="D35" s="1061"/>
      <c r="E35" s="1061"/>
      <c r="F35" s="1061"/>
      <c r="G35" s="1061"/>
      <c r="H35" s="1061"/>
      <c r="I35" s="1061"/>
      <c r="J35" s="1061"/>
      <c r="K35" s="1061"/>
      <c r="L35" s="1061"/>
      <c r="M35" s="1061"/>
      <c r="N35" s="1061"/>
      <c r="O35" s="1061"/>
      <c r="P35" s="1062"/>
      <c r="Q35" s="1065"/>
      <c r="R35" s="1066"/>
      <c r="S35" s="1066"/>
      <c r="T35" s="1066"/>
      <c r="U35" s="1066"/>
      <c r="V35" s="1066"/>
      <c r="W35" s="1066"/>
      <c r="X35" s="1066"/>
      <c r="Y35" s="1066"/>
      <c r="Z35" s="1066"/>
      <c r="AA35" s="1066"/>
      <c r="AB35" s="1066"/>
      <c r="AC35" s="1066"/>
      <c r="AD35" s="1066"/>
      <c r="AE35" s="1067"/>
      <c r="AF35" s="1042"/>
      <c r="AG35" s="1043"/>
      <c r="AH35" s="1043"/>
      <c r="AI35" s="1043"/>
      <c r="AJ35" s="1044"/>
      <c r="AK35" s="1006"/>
      <c r="AL35" s="997"/>
      <c r="AM35" s="997"/>
      <c r="AN35" s="997"/>
      <c r="AO35" s="997"/>
      <c r="AP35" s="997"/>
      <c r="AQ35" s="997"/>
      <c r="AR35" s="997"/>
      <c r="AS35" s="997"/>
      <c r="AT35" s="997"/>
      <c r="AU35" s="997"/>
      <c r="AV35" s="997"/>
      <c r="AW35" s="997"/>
      <c r="AX35" s="997"/>
      <c r="AY35" s="997"/>
      <c r="AZ35" s="1068"/>
      <c r="BA35" s="1068"/>
      <c r="BB35" s="1068"/>
      <c r="BC35" s="1068"/>
      <c r="BD35" s="1068"/>
      <c r="BE35" s="1055"/>
      <c r="BF35" s="1055"/>
      <c r="BG35" s="1055"/>
      <c r="BH35" s="1055"/>
      <c r="BI35" s="1056"/>
      <c r="BJ35" s="203"/>
      <c r="BK35" s="203"/>
      <c r="BL35" s="203"/>
      <c r="BM35" s="203"/>
      <c r="BN35" s="203"/>
      <c r="BO35" s="215"/>
      <c r="BP35" s="215"/>
      <c r="BQ35" s="212">
        <v>29</v>
      </c>
      <c r="BR35" s="213"/>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x14ac:dyDescent="0.15">
      <c r="A36" s="216">
        <v>9</v>
      </c>
      <c r="B36" s="1060"/>
      <c r="C36" s="1061"/>
      <c r="D36" s="1061"/>
      <c r="E36" s="1061"/>
      <c r="F36" s="1061"/>
      <c r="G36" s="1061"/>
      <c r="H36" s="1061"/>
      <c r="I36" s="1061"/>
      <c r="J36" s="1061"/>
      <c r="K36" s="1061"/>
      <c r="L36" s="1061"/>
      <c r="M36" s="1061"/>
      <c r="N36" s="1061"/>
      <c r="O36" s="1061"/>
      <c r="P36" s="1062"/>
      <c r="Q36" s="1065"/>
      <c r="R36" s="1066"/>
      <c r="S36" s="1066"/>
      <c r="T36" s="1066"/>
      <c r="U36" s="1066"/>
      <c r="V36" s="1066"/>
      <c r="W36" s="1066"/>
      <c r="X36" s="1066"/>
      <c r="Y36" s="1066"/>
      <c r="Z36" s="1066"/>
      <c r="AA36" s="1066"/>
      <c r="AB36" s="1066"/>
      <c r="AC36" s="1066"/>
      <c r="AD36" s="1066"/>
      <c r="AE36" s="1067"/>
      <c r="AF36" s="1042"/>
      <c r="AG36" s="1043"/>
      <c r="AH36" s="1043"/>
      <c r="AI36" s="1043"/>
      <c r="AJ36" s="1044"/>
      <c r="AK36" s="1006"/>
      <c r="AL36" s="997"/>
      <c r="AM36" s="997"/>
      <c r="AN36" s="997"/>
      <c r="AO36" s="997"/>
      <c r="AP36" s="997"/>
      <c r="AQ36" s="997"/>
      <c r="AR36" s="997"/>
      <c r="AS36" s="997"/>
      <c r="AT36" s="997"/>
      <c r="AU36" s="997"/>
      <c r="AV36" s="997"/>
      <c r="AW36" s="997"/>
      <c r="AX36" s="997"/>
      <c r="AY36" s="997"/>
      <c r="AZ36" s="1068"/>
      <c r="BA36" s="1068"/>
      <c r="BB36" s="1068"/>
      <c r="BC36" s="1068"/>
      <c r="BD36" s="1068"/>
      <c r="BE36" s="1055"/>
      <c r="BF36" s="1055"/>
      <c r="BG36" s="1055"/>
      <c r="BH36" s="1055"/>
      <c r="BI36" s="1056"/>
      <c r="BJ36" s="203"/>
      <c r="BK36" s="203"/>
      <c r="BL36" s="203"/>
      <c r="BM36" s="203"/>
      <c r="BN36" s="203"/>
      <c r="BO36" s="215"/>
      <c r="BP36" s="215"/>
      <c r="BQ36" s="212">
        <v>30</v>
      </c>
      <c r="BR36" s="213"/>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x14ac:dyDescent="0.15">
      <c r="A37" s="216">
        <v>10</v>
      </c>
      <c r="B37" s="1060"/>
      <c r="C37" s="1061"/>
      <c r="D37" s="1061"/>
      <c r="E37" s="1061"/>
      <c r="F37" s="1061"/>
      <c r="G37" s="1061"/>
      <c r="H37" s="1061"/>
      <c r="I37" s="1061"/>
      <c r="J37" s="1061"/>
      <c r="K37" s="1061"/>
      <c r="L37" s="1061"/>
      <c r="M37" s="1061"/>
      <c r="N37" s="1061"/>
      <c r="O37" s="1061"/>
      <c r="P37" s="1062"/>
      <c r="Q37" s="1065"/>
      <c r="R37" s="1066"/>
      <c r="S37" s="1066"/>
      <c r="T37" s="1066"/>
      <c r="U37" s="1066"/>
      <c r="V37" s="1066"/>
      <c r="W37" s="1066"/>
      <c r="X37" s="1066"/>
      <c r="Y37" s="1066"/>
      <c r="Z37" s="1066"/>
      <c r="AA37" s="1066"/>
      <c r="AB37" s="1066"/>
      <c r="AC37" s="1066"/>
      <c r="AD37" s="1066"/>
      <c r="AE37" s="1067"/>
      <c r="AF37" s="1042"/>
      <c r="AG37" s="1043"/>
      <c r="AH37" s="1043"/>
      <c r="AI37" s="1043"/>
      <c r="AJ37" s="1044"/>
      <c r="AK37" s="1006"/>
      <c r="AL37" s="997"/>
      <c r="AM37" s="997"/>
      <c r="AN37" s="997"/>
      <c r="AO37" s="997"/>
      <c r="AP37" s="997"/>
      <c r="AQ37" s="997"/>
      <c r="AR37" s="997"/>
      <c r="AS37" s="997"/>
      <c r="AT37" s="997"/>
      <c r="AU37" s="997"/>
      <c r="AV37" s="997"/>
      <c r="AW37" s="997"/>
      <c r="AX37" s="997"/>
      <c r="AY37" s="997"/>
      <c r="AZ37" s="1068"/>
      <c r="BA37" s="1068"/>
      <c r="BB37" s="1068"/>
      <c r="BC37" s="1068"/>
      <c r="BD37" s="1068"/>
      <c r="BE37" s="1055"/>
      <c r="BF37" s="1055"/>
      <c r="BG37" s="1055"/>
      <c r="BH37" s="1055"/>
      <c r="BI37" s="1056"/>
      <c r="BJ37" s="203"/>
      <c r="BK37" s="203"/>
      <c r="BL37" s="203"/>
      <c r="BM37" s="203"/>
      <c r="BN37" s="203"/>
      <c r="BO37" s="215"/>
      <c r="BP37" s="215"/>
      <c r="BQ37" s="212">
        <v>31</v>
      </c>
      <c r="BR37" s="213"/>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x14ac:dyDescent="0.15">
      <c r="A38" s="216">
        <v>11</v>
      </c>
      <c r="B38" s="1060"/>
      <c r="C38" s="1061"/>
      <c r="D38" s="1061"/>
      <c r="E38" s="1061"/>
      <c r="F38" s="1061"/>
      <c r="G38" s="1061"/>
      <c r="H38" s="1061"/>
      <c r="I38" s="1061"/>
      <c r="J38" s="1061"/>
      <c r="K38" s="1061"/>
      <c r="L38" s="1061"/>
      <c r="M38" s="1061"/>
      <c r="N38" s="1061"/>
      <c r="O38" s="1061"/>
      <c r="P38" s="1062"/>
      <c r="Q38" s="1065"/>
      <c r="R38" s="1066"/>
      <c r="S38" s="1066"/>
      <c r="T38" s="1066"/>
      <c r="U38" s="1066"/>
      <c r="V38" s="1066"/>
      <c r="W38" s="1066"/>
      <c r="X38" s="1066"/>
      <c r="Y38" s="1066"/>
      <c r="Z38" s="1066"/>
      <c r="AA38" s="1066"/>
      <c r="AB38" s="1066"/>
      <c r="AC38" s="1066"/>
      <c r="AD38" s="1066"/>
      <c r="AE38" s="1067"/>
      <c r="AF38" s="1042"/>
      <c r="AG38" s="1043"/>
      <c r="AH38" s="1043"/>
      <c r="AI38" s="1043"/>
      <c r="AJ38" s="1044"/>
      <c r="AK38" s="1006"/>
      <c r="AL38" s="997"/>
      <c r="AM38" s="997"/>
      <c r="AN38" s="997"/>
      <c r="AO38" s="997"/>
      <c r="AP38" s="997"/>
      <c r="AQ38" s="997"/>
      <c r="AR38" s="997"/>
      <c r="AS38" s="997"/>
      <c r="AT38" s="997"/>
      <c r="AU38" s="997"/>
      <c r="AV38" s="997"/>
      <c r="AW38" s="997"/>
      <c r="AX38" s="997"/>
      <c r="AY38" s="997"/>
      <c r="AZ38" s="1068"/>
      <c r="BA38" s="1068"/>
      <c r="BB38" s="1068"/>
      <c r="BC38" s="1068"/>
      <c r="BD38" s="1068"/>
      <c r="BE38" s="1055"/>
      <c r="BF38" s="1055"/>
      <c r="BG38" s="1055"/>
      <c r="BH38" s="1055"/>
      <c r="BI38" s="1056"/>
      <c r="BJ38" s="203"/>
      <c r="BK38" s="203"/>
      <c r="BL38" s="203"/>
      <c r="BM38" s="203"/>
      <c r="BN38" s="203"/>
      <c r="BO38" s="215"/>
      <c r="BP38" s="215"/>
      <c r="BQ38" s="212">
        <v>32</v>
      </c>
      <c r="BR38" s="213"/>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x14ac:dyDescent="0.15">
      <c r="A39" s="216">
        <v>12</v>
      </c>
      <c r="B39" s="1060"/>
      <c r="C39" s="1061"/>
      <c r="D39" s="1061"/>
      <c r="E39" s="1061"/>
      <c r="F39" s="1061"/>
      <c r="G39" s="1061"/>
      <c r="H39" s="1061"/>
      <c r="I39" s="1061"/>
      <c r="J39" s="1061"/>
      <c r="K39" s="1061"/>
      <c r="L39" s="1061"/>
      <c r="M39" s="1061"/>
      <c r="N39" s="1061"/>
      <c r="O39" s="1061"/>
      <c r="P39" s="1062"/>
      <c r="Q39" s="1065"/>
      <c r="R39" s="1066"/>
      <c r="S39" s="1066"/>
      <c r="T39" s="1066"/>
      <c r="U39" s="1066"/>
      <c r="V39" s="1066"/>
      <c r="W39" s="1066"/>
      <c r="X39" s="1066"/>
      <c r="Y39" s="1066"/>
      <c r="Z39" s="1066"/>
      <c r="AA39" s="1066"/>
      <c r="AB39" s="1066"/>
      <c r="AC39" s="1066"/>
      <c r="AD39" s="1066"/>
      <c r="AE39" s="1067"/>
      <c r="AF39" s="1042"/>
      <c r="AG39" s="1043"/>
      <c r="AH39" s="1043"/>
      <c r="AI39" s="1043"/>
      <c r="AJ39" s="1044"/>
      <c r="AK39" s="1006"/>
      <c r="AL39" s="997"/>
      <c r="AM39" s="997"/>
      <c r="AN39" s="997"/>
      <c r="AO39" s="997"/>
      <c r="AP39" s="997"/>
      <c r="AQ39" s="997"/>
      <c r="AR39" s="997"/>
      <c r="AS39" s="997"/>
      <c r="AT39" s="997"/>
      <c r="AU39" s="997"/>
      <c r="AV39" s="997"/>
      <c r="AW39" s="997"/>
      <c r="AX39" s="997"/>
      <c r="AY39" s="997"/>
      <c r="AZ39" s="1068"/>
      <c r="BA39" s="1068"/>
      <c r="BB39" s="1068"/>
      <c r="BC39" s="1068"/>
      <c r="BD39" s="1068"/>
      <c r="BE39" s="1055"/>
      <c r="BF39" s="1055"/>
      <c r="BG39" s="1055"/>
      <c r="BH39" s="1055"/>
      <c r="BI39" s="1056"/>
      <c r="BJ39" s="203"/>
      <c r="BK39" s="203"/>
      <c r="BL39" s="203"/>
      <c r="BM39" s="203"/>
      <c r="BN39" s="203"/>
      <c r="BO39" s="215"/>
      <c r="BP39" s="215"/>
      <c r="BQ39" s="212">
        <v>33</v>
      </c>
      <c r="BR39" s="213"/>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x14ac:dyDescent="0.15">
      <c r="A40" s="211">
        <v>13</v>
      </c>
      <c r="B40" s="1060"/>
      <c r="C40" s="1061"/>
      <c r="D40" s="1061"/>
      <c r="E40" s="1061"/>
      <c r="F40" s="1061"/>
      <c r="G40" s="1061"/>
      <c r="H40" s="1061"/>
      <c r="I40" s="1061"/>
      <c r="J40" s="1061"/>
      <c r="K40" s="1061"/>
      <c r="L40" s="1061"/>
      <c r="M40" s="1061"/>
      <c r="N40" s="1061"/>
      <c r="O40" s="1061"/>
      <c r="P40" s="1062"/>
      <c r="Q40" s="1065"/>
      <c r="R40" s="1066"/>
      <c r="S40" s="1066"/>
      <c r="T40" s="1066"/>
      <c r="U40" s="1066"/>
      <c r="V40" s="1066"/>
      <c r="W40" s="1066"/>
      <c r="X40" s="1066"/>
      <c r="Y40" s="1066"/>
      <c r="Z40" s="1066"/>
      <c r="AA40" s="1066"/>
      <c r="AB40" s="1066"/>
      <c r="AC40" s="1066"/>
      <c r="AD40" s="1066"/>
      <c r="AE40" s="1067"/>
      <c r="AF40" s="1042"/>
      <c r="AG40" s="1043"/>
      <c r="AH40" s="1043"/>
      <c r="AI40" s="1043"/>
      <c r="AJ40" s="1044"/>
      <c r="AK40" s="1006"/>
      <c r="AL40" s="997"/>
      <c r="AM40" s="997"/>
      <c r="AN40" s="997"/>
      <c r="AO40" s="997"/>
      <c r="AP40" s="997"/>
      <c r="AQ40" s="997"/>
      <c r="AR40" s="997"/>
      <c r="AS40" s="997"/>
      <c r="AT40" s="997"/>
      <c r="AU40" s="997"/>
      <c r="AV40" s="997"/>
      <c r="AW40" s="997"/>
      <c r="AX40" s="997"/>
      <c r="AY40" s="997"/>
      <c r="AZ40" s="1068"/>
      <c r="BA40" s="1068"/>
      <c r="BB40" s="1068"/>
      <c r="BC40" s="1068"/>
      <c r="BD40" s="1068"/>
      <c r="BE40" s="1055"/>
      <c r="BF40" s="1055"/>
      <c r="BG40" s="1055"/>
      <c r="BH40" s="1055"/>
      <c r="BI40" s="1056"/>
      <c r="BJ40" s="203"/>
      <c r="BK40" s="203"/>
      <c r="BL40" s="203"/>
      <c r="BM40" s="203"/>
      <c r="BN40" s="203"/>
      <c r="BO40" s="215"/>
      <c r="BP40" s="215"/>
      <c r="BQ40" s="212">
        <v>34</v>
      </c>
      <c r="BR40" s="213"/>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x14ac:dyDescent="0.15">
      <c r="A41" s="211">
        <v>14</v>
      </c>
      <c r="B41" s="1060"/>
      <c r="C41" s="1061"/>
      <c r="D41" s="1061"/>
      <c r="E41" s="1061"/>
      <c r="F41" s="1061"/>
      <c r="G41" s="1061"/>
      <c r="H41" s="1061"/>
      <c r="I41" s="1061"/>
      <c r="J41" s="1061"/>
      <c r="K41" s="1061"/>
      <c r="L41" s="1061"/>
      <c r="M41" s="1061"/>
      <c r="N41" s="1061"/>
      <c r="O41" s="1061"/>
      <c r="P41" s="1062"/>
      <c r="Q41" s="1065"/>
      <c r="R41" s="1066"/>
      <c r="S41" s="1066"/>
      <c r="T41" s="1066"/>
      <c r="U41" s="1066"/>
      <c r="V41" s="1066"/>
      <c r="W41" s="1066"/>
      <c r="X41" s="1066"/>
      <c r="Y41" s="1066"/>
      <c r="Z41" s="1066"/>
      <c r="AA41" s="1066"/>
      <c r="AB41" s="1066"/>
      <c r="AC41" s="1066"/>
      <c r="AD41" s="1066"/>
      <c r="AE41" s="1067"/>
      <c r="AF41" s="1042"/>
      <c r="AG41" s="1043"/>
      <c r="AH41" s="1043"/>
      <c r="AI41" s="1043"/>
      <c r="AJ41" s="1044"/>
      <c r="AK41" s="1006"/>
      <c r="AL41" s="997"/>
      <c r="AM41" s="997"/>
      <c r="AN41" s="997"/>
      <c r="AO41" s="997"/>
      <c r="AP41" s="997"/>
      <c r="AQ41" s="997"/>
      <c r="AR41" s="997"/>
      <c r="AS41" s="997"/>
      <c r="AT41" s="997"/>
      <c r="AU41" s="997"/>
      <c r="AV41" s="997"/>
      <c r="AW41" s="997"/>
      <c r="AX41" s="997"/>
      <c r="AY41" s="997"/>
      <c r="AZ41" s="1068"/>
      <c r="BA41" s="1068"/>
      <c r="BB41" s="1068"/>
      <c r="BC41" s="1068"/>
      <c r="BD41" s="1068"/>
      <c r="BE41" s="1055"/>
      <c r="BF41" s="1055"/>
      <c r="BG41" s="1055"/>
      <c r="BH41" s="1055"/>
      <c r="BI41" s="1056"/>
      <c r="BJ41" s="203"/>
      <c r="BK41" s="203"/>
      <c r="BL41" s="203"/>
      <c r="BM41" s="203"/>
      <c r="BN41" s="203"/>
      <c r="BO41" s="215"/>
      <c r="BP41" s="215"/>
      <c r="BQ41" s="212">
        <v>35</v>
      </c>
      <c r="BR41" s="213"/>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x14ac:dyDescent="0.15">
      <c r="A42" s="211">
        <v>15</v>
      </c>
      <c r="B42" s="1060"/>
      <c r="C42" s="1061"/>
      <c r="D42" s="1061"/>
      <c r="E42" s="1061"/>
      <c r="F42" s="1061"/>
      <c r="G42" s="1061"/>
      <c r="H42" s="1061"/>
      <c r="I42" s="1061"/>
      <c r="J42" s="1061"/>
      <c r="K42" s="1061"/>
      <c r="L42" s="1061"/>
      <c r="M42" s="1061"/>
      <c r="N42" s="1061"/>
      <c r="O42" s="1061"/>
      <c r="P42" s="1062"/>
      <c r="Q42" s="1065"/>
      <c r="R42" s="1066"/>
      <c r="S42" s="1066"/>
      <c r="T42" s="1066"/>
      <c r="U42" s="1066"/>
      <c r="V42" s="1066"/>
      <c r="W42" s="1066"/>
      <c r="X42" s="1066"/>
      <c r="Y42" s="1066"/>
      <c r="Z42" s="1066"/>
      <c r="AA42" s="1066"/>
      <c r="AB42" s="1066"/>
      <c r="AC42" s="1066"/>
      <c r="AD42" s="1066"/>
      <c r="AE42" s="1067"/>
      <c r="AF42" s="1042"/>
      <c r="AG42" s="1043"/>
      <c r="AH42" s="1043"/>
      <c r="AI42" s="1043"/>
      <c r="AJ42" s="1044"/>
      <c r="AK42" s="1006"/>
      <c r="AL42" s="997"/>
      <c r="AM42" s="997"/>
      <c r="AN42" s="997"/>
      <c r="AO42" s="997"/>
      <c r="AP42" s="997"/>
      <c r="AQ42" s="997"/>
      <c r="AR42" s="997"/>
      <c r="AS42" s="997"/>
      <c r="AT42" s="997"/>
      <c r="AU42" s="997"/>
      <c r="AV42" s="997"/>
      <c r="AW42" s="997"/>
      <c r="AX42" s="997"/>
      <c r="AY42" s="997"/>
      <c r="AZ42" s="1068"/>
      <c r="BA42" s="1068"/>
      <c r="BB42" s="1068"/>
      <c r="BC42" s="1068"/>
      <c r="BD42" s="1068"/>
      <c r="BE42" s="1055"/>
      <c r="BF42" s="1055"/>
      <c r="BG42" s="1055"/>
      <c r="BH42" s="1055"/>
      <c r="BI42" s="1056"/>
      <c r="BJ42" s="203"/>
      <c r="BK42" s="203"/>
      <c r="BL42" s="203"/>
      <c r="BM42" s="203"/>
      <c r="BN42" s="203"/>
      <c r="BO42" s="215"/>
      <c r="BP42" s="215"/>
      <c r="BQ42" s="212">
        <v>36</v>
      </c>
      <c r="BR42" s="213"/>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x14ac:dyDescent="0.15">
      <c r="A43" s="211">
        <v>16</v>
      </c>
      <c r="B43" s="1060"/>
      <c r="C43" s="1061"/>
      <c r="D43" s="1061"/>
      <c r="E43" s="1061"/>
      <c r="F43" s="1061"/>
      <c r="G43" s="1061"/>
      <c r="H43" s="1061"/>
      <c r="I43" s="1061"/>
      <c r="J43" s="1061"/>
      <c r="K43" s="1061"/>
      <c r="L43" s="1061"/>
      <c r="M43" s="1061"/>
      <c r="N43" s="1061"/>
      <c r="O43" s="1061"/>
      <c r="P43" s="1062"/>
      <c r="Q43" s="1065"/>
      <c r="R43" s="1066"/>
      <c r="S43" s="1066"/>
      <c r="T43" s="1066"/>
      <c r="U43" s="1066"/>
      <c r="V43" s="1066"/>
      <c r="W43" s="1066"/>
      <c r="X43" s="1066"/>
      <c r="Y43" s="1066"/>
      <c r="Z43" s="1066"/>
      <c r="AA43" s="1066"/>
      <c r="AB43" s="1066"/>
      <c r="AC43" s="1066"/>
      <c r="AD43" s="1066"/>
      <c r="AE43" s="1067"/>
      <c r="AF43" s="1042"/>
      <c r="AG43" s="1043"/>
      <c r="AH43" s="1043"/>
      <c r="AI43" s="1043"/>
      <c r="AJ43" s="1044"/>
      <c r="AK43" s="1006"/>
      <c r="AL43" s="997"/>
      <c r="AM43" s="997"/>
      <c r="AN43" s="997"/>
      <c r="AO43" s="997"/>
      <c r="AP43" s="997"/>
      <c r="AQ43" s="997"/>
      <c r="AR43" s="997"/>
      <c r="AS43" s="997"/>
      <c r="AT43" s="997"/>
      <c r="AU43" s="997"/>
      <c r="AV43" s="997"/>
      <c r="AW43" s="997"/>
      <c r="AX43" s="997"/>
      <c r="AY43" s="997"/>
      <c r="AZ43" s="1068"/>
      <c r="BA43" s="1068"/>
      <c r="BB43" s="1068"/>
      <c r="BC43" s="1068"/>
      <c r="BD43" s="1068"/>
      <c r="BE43" s="1055"/>
      <c r="BF43" s="1055"/>
      <c r="BG43" s="1055"/>
      <c r="BH43" s="1055"/>
      <c r="BI43" s="1056"/>
      <c r="BJ43" s="203"/>
      <c r="BK43" s="203"/>
      <c r="BL43" s="203"/>
      <c r="BM43" s="203"/>
      <c r="BN43" s="203"/>
      <c r="BO43" s="215"/>
      <c r="BP43" s="215"/>
      <c r="BQ43" s="212">
        <v>37</v>
      </c>
      <c r="BR43" s="213"/>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x14ac:dyDescent="0.15">
      <c r="A44" s="211">
        <v>17</v>
      </c>
      <c r="B44" s="1060"/>
      <c r="C44" s="1061"/>
      <c r="D44" s="1061"/>
      <c r="E44" s="1061"/>
      <c r="F44" s="1061"/>
      <c r="G44" s="1061"/>
      <c r="H44" s="1061"/>
      <c r="I44" s="1061"/>
      <c r="J44" s="1061"/>
      <c r="K44" s="1061"/>
      <c r="L44" s="1061"/>
      <c r="M44" s="1061"/>
      <c r="N44" s="1061"/>
      <c r="O44" s="1061"/>
      <c r="P44" s="1062"/>
      <c r="Q44" s="1065"/>
      <c r="R44" s="1066"/>
      <c r="S44" s="1066"/>
      <c r="T44" s="1066"/>
      <c r="U44" s="1066"/>
      <c r="V44" s="1066"/>
      <c r="W44" s="1066"/>
      <c r="X44" s="1066"/>
      <c r="Y44" s="1066"/>
      <c r="Z44" s="1066"/>
      <c r="AA44" s="1066"/>
      <c r="AB44" s="1066"/>
      <c r="AC44" s="1066"/>
      <c r="AD44" s="1066"/>
      <c r="AE44" s="1067"/>
      <c r="AF44" s="1042"/>
      <c r="AG44" s="1043"/>
      <c r="AH44" s="1043"/>
      <c r="AI44" s="1043"/>
      <c r="AJ44" s="1044"/>
      <c r="AK44" s="1006"/>
      <c r="AL44" s="997"/>
      <c r="AM44" s="997"/>
      <c r="AN44" s="997"/>
      <c r="AO44" s="997"/>
      <c r="AP44" s="997"/>
      <c r="AQ44" s="997"/>
      <c r="AR44" s="997"/>
      <c r="AS44" s="997"/>
      <c r="AT44" s="997"/>
      <c r="AU44" s="997"/>
      <c r="AV44" s="997"/>
      <c r="AW44" s="997"/>
      <c r="AX44" s="997"/>
      <c r="AY44" s="997"/>
      <c r="AZ44" s="1068"/>
      <c r="BA44" s="1068"/>
      <c r="BB44" s="1068"/>
      <c r="BC44" s="1068"/>
      <c r="BD44" s="1068"/>
      <c r="BE44" s="1055"/>
      <c r="BF44" s="1055"/>
      <c r="BG44" s="1055"/>
      <c r="BH44" s="1055"/>
      <c r="BI44" s="1056"/>
      <c r="BJ44" s="203"/>
      <c r="BK44" s="203"/>
      <c r="BL44" s="203"/>
      <c r="BM44" s="203"/>
      <c r="BN44" s="203"/>
      <c r="BO44" s="215"/>
      <c r="BP44" s="215"/>
      <c r="BQ44" s="212">
        <v>38</v>
      </c>
      <c r="BR44" s="213"/>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x14ac:dyDescent="0.15">
      <c r="A45" s="211">
        <v>18</v>
      </c>
      <c r="B45" s="1060"/>
      <c r="C45" s="1061"/>
      <c r="D45" s="1061"/>
      <c r="E45" s="1061"/>
      <c r="F45" s="1061"/>
      <c r="G45" s="1061"/>
      <c r="H45" s="1061"/>
      <c r="I45" s="1061"/>
      <c r="J45" s="1061"/>
      <c r="K45" s="1061"/>
      <c r="L45" s="1061"/>
      <c r="M45" s="1061"/>
      <c r="N45" s="1061"/>
      <c r="O45" s="1061"/>
      <c r="P45" s="1062"/>
      <c r="Q45" s="1065"/>
      <c r="R45" s="1066"/>
      <c r="S45" s="1066"/>
      <c r="T45" s="1066"/>
      <c r="U45" s="1066"/>
      <c r="V45" s="1066"/>
      <c r="W45" s="1066"/>
      <c r="X45" s="1066"/>
      <c r="Y45" s="1066"/>
      <c r="Z45" s="1066"/>
      <c r="AA45" s="1066"/>
      <c r="AB45" s="1066"/>
      <c r="AC45" s="1066"/>
      <c r="AD45" s="1066"/>
      <c r="AE45" s="1067"/>
      <c r="AF45" s="1042"/>
      <c r="AG45" s="1043"/>
      <c r="AH45" s="1043"/>
      <c r="AI45" s="1043"/>
      <c r="AJ45" s="1044"/>
      <c r="AK45" s="1006"/>
      <c r="AL45" s="997"/>
      <c r="AM45" s="997"/>
      <c r="AN45" s="997"/>
      <c r="AO45" s="997"/>
      <c r="AP45" s="997"/>
      <c r="AQ45" s="997"/>
      <c r="AR45" s="997"/>
      <c r="AS45" s="997"/>
      <c r="AT45" s="997"/>
      <c r="AU45" s="997"/>
      <c r="AV45" s="997"/>
      <c r="AW45" s="997"/>
      <c r="AX45" s="997"/>
      <c r="AY45" s="997"/>
      <c r="AZ45" s="1068"/>
      <c r="BA45" s="1068"/>
      <c r="BB45" s="1068"/>
      <c r="BC45" s="1068"/>
      <c r="BD45" s="1068"/>
      <c r="BE45" s="1055"/>
      <c r="BF45" s="1055"/>
      <c r="BG45" s="1055"/>
      <c r="BH45" s="1055"/>
      <c r="BI45" s="1056"/>
      <c r="BJ45" s="203"/>
      <c r="BK45" s="203"/>
      <c r="BL45" s="203"/>
      <c r="BM45" s="203"/>
      <c r="BN45" s="203"/>
      <c r="BO45" s="215"/>
      <c r="BP45" s="215"/>
      <c r="BQ45" s="212">
        <v>39</v>
      </c>
      <c r="BR45" s="213"/>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x14ac:dyDescent="0.15">
      <c r="A46" s="211">
        <v>19</v>
      </c>
      <c r="B46" s="1060"/>
      <c r="C46" s="1061"/>
      <c r="D46" s="1061"/>
      <c r="E46" s="1061"/>
      <c r="F46" s="1061"/>
      <c r="G46" s="1061"/>
      <c r="H46" s="1061"/>
      <c r="I46" s="1061"/>
      <c r="J46" s="1061"/>
      <c r="K46" s="1061"/>
      <c r="L46" s="1061"/>
      <c r="M46" s="1061"/>
      <c r="N46" s="1061"/>
      <c r="O46" s="1061"/>
      <c r="P46" s="1062"/>
      <c r="Q46" s="1065"/>
      <c r="R46" s="1066"/>
      <c r="S46" s="1066"/>
      <c r="T46" s="1066"/>
      <c r="U46" s="1066"/>
      <c r="V46" s="1066"/>
      <c r="W46" s="1066"/>
      <c r="X46" s="1066"/>
      <c r="Y46" s="1066"/>
      <c r="Z46" s="1066"/>
      <c r="AA46" s="1066"/>
      <c r="AB46" s="1066"/>
      <c r="AC46" s="1066"/>
      <c r="AD46" s="1066"/>
      <c r="AE46" s="1067"/>
      <c r="AF46" s="1042"/>
      <c r="AG46" s="1043"/>
      <c r="AH46" s="1043"/>
      <c r="AI46" s="1043"/>
      <c r="AJ46" s="1044"/>
      <c r="AK46" s="1006"/>
      <c r="AL46" s="997"/>
      <c r="AM46" s="997"/>
      <c r="AN46" s="997"/>
      <c r="AO46" s="997"/>
      <c r="AP46" s="997"/>
      <c r="AQ46" s="997"/>
      <c r="AR46" s="997"/>
      <c r="AS46" s="997"/>
      <c r="AT46" s="997"/>
      <c r="AU46" s="997"/>
      <c r="AV46" s="997"/>
      <c r="AW46" s="997"/>
      <c r="AX46" s="997"/>
      <c r="AY46" s="997"/>
      <c r="AZ46" s="1068"/>
      <c r="BA46" s="1068"/>
      <c r="BB46" s="1068"/>
      <c r="BC46" s="1068"/>
      <c r="BD46" s="1068"/>
      <c r="BE46" s="1055"/>
      <c r="BF46" s="1055"/>
      <c r="BG46" s="1055"/>
      <c r="BH46" s="1055"/>
      <c r="BI46" s="1056"/>
      <c r="BJ46" s="203"/>
      <c r="BK46" s="203"/>
      <c r="BL46" s="203"/>
      <c r="BM46" s="203"/>
      <c r="BN46" s="203"/>
      <c r="BO46" s="215"/>
      <c r="BP46" s="215"/>
      <c r="BQ46" s="212">
        <v>40</v>
      </c>
      <c r="BR46" s="213"/>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x14ac:dyDescent="0.15">
      <c r="A47" s="211">
        <v>20</v>
      </c>
      <c r="B47" s="1060"/>
      <c r="C47" s="1061"/>
      <c r="D47" s="1061"/>
      <c r="E47" s="1061"/>
      <c r="F47" s="1061"/>
      <c r="G47" s="1061"/>
      <c r="H47" s="1061"/>
      <c r="I47" s="1061"/>
      <c r="J47" s="1061"/>
      <c r="K47" s="1061"/>
      <c r="L47" s="1061"/>
      <c r="M47" s="1061"/>
      <c r="N47" s="1061"/>
      <c r="O47" s="1061"/>
      <c r="P47" s="1062"/>
      <c r="Q47" s="1065"/>
      <c r="R47" s="1066"/>
      <c r="S47" s="1066"/>
      <c r="T47" s="1066"/>
      <c r="U47" s="1066"/>
      <c r="V47" s="1066"/>
      <c r="W47" s="1066"/>
      <c r="X47" s="1066"/>
      <c r="Y47" s="1066"/>
      <c r="Z47" s="1066"/>
      <c r="AA47" s="1066"/>
      <c r="AB47" s="1066"/>
      <c r="AC47" s="1066"/>
      <c r="AD47" s="1066"/>
      <c r="AE47" s="1067"/>
      <c r="AF47" s="1042"/>
      <c r="AG47" s="1043"/>
      <c r="AH47" s="1043"/>
      <c r="AI47" s="1043"/>
      <c r="AJ47" s="1044"/>
      <c r="AK47" s="1006"/>
      <c r="AL47" s="997"/>
      <c r="AM47" s="997"/>
      <c r="AN47" s="997"/>
      <c r="AO47" s="997"/>
      <c r="AP47" s="997"/>
      <c r="AQ47" s="997"/>
      <c r="AR47" s="997"/>
      <c r="AS47" s="997"/>
      <c r="AT47" s="997"/>
      <c r="AU47" s="997"/>
      <c r="AV47" s="997"/>
      <c r="AW47" s="997"/>
      <c r="AX47" s="997"/>
      <c r="AY47" s="997"/>
      <c r="AZ47" s="1068"/>
      <c r="BA47" s="1068"/>
      <c r="BB47" s="1068"/>
      <c r="BC47" s="1068"/>
      <c r="BD47" s="1068"/>
      <c r="BE47" s="1055"/>
      <c r="BF47" s="1055"/>
      <c r="BG47" s="1055"/>
      <c r="BH47" s="1055"/>
      <c r="BI47" s="1056"/>
      <c r="BJ47" s="203"/>
      <c r="BK47" s="203"/>
      <c r="BL47" s="203"/>
      <c r="BM47" s="203"/>
      <c r="BN47" s="203"/>
      <c r="BO47" s="215"/>
      <c r="BP47" s="215"/>
      <c r="BQ47" s="212">
        <v>41</v>
      </c>
      <c r="BR47" s="213"/>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x14ac:dyDescent="0.15">
      <c r="A48" s="211">
        <v>21</v>
      </c>
      <c r="B48" s="1060"/>
      <c r="C48" s="1061"/>
      <c r="D48" s="1061"/>
      <c r="E48" s="1061"/>
      <c r="F48" s="1061"/>
      <c r="G48" s="1061"/>
      <c r="H48" s="1061"/>
      <c r="I48" s="1061"/>
      <c r="J48" s="1061"/>
      <c r="K48" s="1061"/>
      <c r="L48" s="1061"/>
      <c r="M48" s="1061"/>
      <c r="N48" s="1061"/>
      <c r="O48" s="1061"/>
      <c r="P48" s="1062"/>
      <c r="Q48" s="1065"/>
      <c r="R48" s="1066"/>
      <c r="S48" s="1066"/>
      <c r="T48" s="1066"/>
      <c r="U48" s="1066"/>
      <c r="V48" s="1066"/>
      <c r="W48" s="1066"/>
      <c r="X48" s="1066"/>
      <c r="Y48" s="1066"/>
      <c r="Z48" s="1066"/>
      <c r="AA48" s="1066"/>
      <c r="AB48" s="1066"/>
      <c r="AC48" s="1066"/>
      <c r="AD48" s="1066"/>
      <c r="AE48" s="1067"/>
      <c r="AF48" s="1042"/>
      <c r="AG48" s="1043"/>
      <c r="AH48" s="1043"/>
      <c r="AI48" s="1043"/>
      <c r="AJ48" s="1044"/>
      <c r="AK48" s="1006"/>
      <c r="AL48" s="997"/>
      <c r="AM48" s="997"/>
      <c r="AN48" s="997"/>
      <c r="AO48" s="997"/>
      <c r="AP48" s="997"/>
      <c r="AQ48" s="997"/>
      <c r="AR48" s="997"/>
      <c r="AS48" s="997"/>
      <c r="AT48" s="997"/>
      <c r="AU48" s="997"/>
      <c r="AV48" s="997"/>
      <c r="AW48" s="997"/>
      <c r="AX48" s="997"/>
      <c r="AY48" s="997"/>
      <c r="AZ48" s="1068"/>
      <c r="BA48" s="1068"/>
      <c r="BB48" s="1068"/>
      <c r="BC48" s="1068"/>
      <c r="BD48" s="1068"/>
      <c r="BE48" s="1055"/>
      <c r="BF48" s="1055"/>
      <c r="BG48" s="1055"/>
      <c r="BH48" s="1055"/>
      <c r="BI48" s="1056"/>
      <c r="BJ48" s="203"/>
      <c r="BK48" s="203"/>
      <c r="BL48" s="203"/>
      <c r="BM48" s="203"/>
      <c r="BN48" s="203"/>
      <c r="BO48" s="215"/>
      <c r="BP48" s="215"/>
      <c r="BQ48" s="212">
        <v>42</v>
      </c>
      <c r="BR48" s="213"/>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x14ac:dyDescent="0.15">
      <c r="A49" s="211">
        <v>22</v>
      </c>
      <c r="B49" s="1060"/>
      <c r="C49" s="1061"/>
      <c r="D49" s="1061"/>
      <c r="E49" s="1061"/>
      <c r="F49" s="1061"/>
      <c r="G49" s="1061"/>
      <c r="H49" s="1061"/>
      <c r="I49" s="1061"/>
      <c r="J49" s="1061"/>
      <c r="K49" s="1061"/>
      <c r="L49" s="1061"/>
      <c r="M49" s="1061"/>
      <c r="N49" s="1061"/>
      <c r="O49" s="1061"/>
      <c r="P49" s="1062"/>
      <c r="Q49" s="1065"/>
      <c r="R49" s="1066"/>
      <c r="S49" s="1066"/>
      <c r="T49" s="1066"/>
      <c r="U49" s="1066"/>
      <c r="V49" s="1066"/>
      <c r="W49" s="1066"/>
      <c r="X49" s="1066"/>
      <c r="Y49" s="1066"/>
      <c r="Z49" s="1066"/>
      <c r="AA49" s="1066"/>
      <c r="AB49" s="1066"/>
      <c r="AC49" s="1066"/>
      <c r="AD49" s="1066"/>
      <c r="AE49" s="1067"/>
      <c r="AF49" s="1042"/>
      <c r="AG49" s="1043"/>
      <c r="AH49" s="1043"/>
      <c r="AI49" s="1043"/>
      <c r="AJ49" s="1044"/>
      <c r="AK49" s="1006"/>
      <c r="AL49" s="997"/>
      <c r="AM49" s="997"/>
      <c r="AN49" s="997"/>
      <c r="AO49" s="997"/>
      <c r="AP49" s="997"/>
      <c r="AQ49" s="997"/>
      <c r="AR49" s="997"/>
      <c r="AS49" s="997"/>
      <c r="AT49" s="997"/>
      <c r="AU49" s="997"/>
      <c r="AV49" s="997"/>
      <c r="AW49" s="997"/>
      <c r="AX49" s="997"/>
      <c r="AY49" s="997"/>
      <c r="AZ49" s="1068"/>
      <c r="BA49" s="1068"/>
      <c r="BB49" s="1068"/>
      <c r="BC49" s="1068"/>
      <c r="BD49" s="1068"/>
      <c r="BE49" s="1055"/>
      <c r="BF49" s="1055"/>
      <c r="BG49" s="1055"/>
      <c r="BH49" s="1055"/>
      <c r="BI49" s="1056"/>
      <c r="BJ49" s="203"/>
      <c r="BK49" s="203"/>
      <c r="BL49" s="203"/>
      <c r="BM49" s="203"/>
      <c r="BN49" s="203"/>
      <c r="BO49" s="215"/>
      <c r="BP49" s="215"/>
      <c r="BQ49" s="212">
        <v>43</v>
      </c>
      <c r="BR49" s="213"/>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x14ac:dyDescent="0.15">
      <c r="A50" s="211">
        <v>23</v>
      </c>
      <c r="B50" s="1060"/>
      <c r="C50" s="1061"/>
      <c r="D50" s="1061"/>
      <c r="E50" s="1061"/>
      <c r="F50" s="1061"/>
      <c r="G50" s="1061"/>
      <c r="H50" s="1061"/>
      <c r="I50" s="1061"/>
      <c r="J50" s="1061"/>
      <c r="K50" s="1061"/>
      <c r="L50" s="1061"/>
      <c r="M50" s="1061"/>
      <c r="N50" s="1061"/>
      <c r="O50" s="1061"/>
      <c r="P50" s="1062"/>
      <c r="Q50" s="1063"/>
      <c r="R50" s="1046"/>
      <c r="S50" s="1046"/>
      <c r="T50" s="1046"/>
      <c r="U50" s="1046"/>
      <c r="V50" s="1046"/>
      <c r="W50" s="1046"/>
      <c r="X50" s="1046"/>
      <c r="Y50" s="1046"/>
      <c r="Z50" s="1046"/>
      <c r="AA50" s="1046"/>
      <c r="AB50" s="1046"/>
      <c r="AC50" s="1046"/>
      <c r="AD50" s="1046"/>
      <c r="AE50" s="1064"/>
      <c r="AF50" s="1042"/>
      <c r="AG50" s="1043"/>
      <c r="AH50" s="1043"/>
      <c r="AI50" s="1043"/>
      <c r="AJ50" s="1044"/>
      <c r="AK50" s="1045"/>
      <c r="AL50" s="1046"/>
      <c r="AM50" s="1046"/>
      <c r="AN50" s="1046"/>
      <c r="AO50" s="1046"/>
      <c r="AP50" s="1046"/>
      <c r="AQ50" s="1046"/>
      <c r="AR50" s="1046"/>
      <c r="AS50" s="1046"/>
      <c r="AT50" s="1046"/>
      <c r="AU50" s="1046"/>
      <c r="AV50" s="1046"/>
      <c r="AW50" s="1046"/>
      <c r="AX50" s="1046"/>
      <c r="AY50" s="1046"/>
      <c r="AZ50" s="1047"/>
      <c r="BA50" s="1047"/>
      <c r="BB50" s="1047"/>
      <c r="BC50" s="1047"/>
      <c r="BD50" s="1047"/>
      <c r="BE50" s="1055"/>
      <c r="BF50" s="1055"/>
      <c r="BG50" s="1055"/>
      <c r="BH50" s="1055"/>
      <c r="BI50" s="1056"/>
      <c r="BJ50" s="203"/>
      <c r="BK50" s="203"/>
      <c r="BL50" s="203"/>
      <c r="BM50" s="203"/>
      <c r="BN50" s="203"/>
      <c r="BO50" s="215"/>
      <c r="BP50" s="215"/>
      <c r="BQ50" s="212">
        <v>44</v>
      </c>
      <c r="BR50" s="213"/>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x14ac:dyDescent="0.15">
      <c r="A51" s="211">
        <v>24</v>
      </c>
      <c r="B51" s="1060"/>
      <c r="C51" s="1061"/>
      <c r="D51" s="1061"/>
      <c r="E51" s="1061"/>
      <c r="F51" s="1061"/>
      <c r="G51" s="1061"/>
      <c r="H51" s="1061"/>
      <c r="I51" s="1061"/>
      <c r="J51" s="1061"/>
      <c r="K51" s="1061"/>
      <c r="L51" s="1061"/>
      <c r="M51" s="1061"/>
      <c r="N51" s="1061"/>
      <c r="O51" s="1061"/>
      <c r="P51" s="1062"/>
      <c r="Q51" s="1063"/>
      <c r="R51" s="1046"/>
      <c r="S51" s="1046"/>
      <c r="T51" s="1046"/>
      <c r="U51" s="1046"/>
      <c r="V51" s="1046"/>
      <c r="W51" s="1046"/>
      <c r="X51" s="1046"/>
      <c r="Y51" s="1046"/>
      <c r="Z51" s="1046"/>
      <c r="AA51" s="1046"/>
      <c r="AB51" s="1046"/>
      <c r="AC51" s="1046"/>
      <c r="AD51" s="1046"/>
      <c r="AE51" s="1064"/>
      <c r="AF51" s="1042"/>
      <c r="AG51" s="1043"/>
      <c r="AH51" s="1043"/>
      <c r="AI51" s="1043"/>
      <c r="AJ51" s="1044"/>
      <c r="AK51" s="1045"/>
      <c r="AL51" s="1046"/>
      <c r="AM51" s="1046"/>
      <c r="AN51" s="1046"/>
      <c r="AO51" s="1046"/>
      <c r="AP51" s="1046"/>
      <c r="AQ51" s="1046"/>
      <c r="AR51" s="1046"/>
      <c r="AS51" s="1046"/>
      <c r="AT51" s="1046"/>
      <c r="AU51" s="1046"/>
      <c r="AV51" s="1046"/>
      <c r="AW51" s="1046"/>
      <c r="AX51" s="1046"/>
      <c r="AY51" s="1046"/>
      <c r="AZ51" s="1047"/>
      <c r="BA51" s="1047"/>
      <c r="BB51" s="1047"/>
      <c r="BC51" s="1047"/>
      <c r="BD51" s="1047"/>
      <c r="BE51" s="1055"/>
      <c r="BF51" s="1055"/>
      <c r="BG51" s="1055"/>
      <c r="BH51" s="1055"/>
      <c r="BI51" s="1056"/>
      <c r="BJ51" s="203"/>
      <c r="BK51" s="203"/>
      <c r="BL51" s="203"/>
      <c r="BM51" s="203"/>
      <c r="BN51" s="203"/>
      <c r="BO51" s="215"/>
      <c r="BP51" s="215"/>
      <c r="BQ51" s="212">
        <v>45</v>
      </c>
      <c r="BR51" s="213"/>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x14ac:dyDescent="0.15">
      <c r="A52" s="211">
        <v>25</v>
      </c>
      <c r="B52" s="1060"/>
      <c r="C52" s="1061"/>
      <c r="D52" s="1061"/>
      <c r="E52" s="1061"/>
      <c r="F52" s="1061"/>
      <c r="G52" s="1061"/>
      <c r="H52" s="1061"/>
      <c r="I52" s="1061"/>
      <c r="J52" s="1061"/>
      <c r="K52" s="1061"/>
      <c r="L52" s="1061"/>
      <c r="M52" s="1061"/>
      <c r="N52" s="1061"/>
      <c r="O52" s="1061"/>
      <c r="P52" s="1062"/>
      <c r="Q52" s="1063"/>
      <c r="R52" s="1046"/>
      <c r="S52" s="1046"/>
      <c r="T52" s="1046"/>
      <c r="U52" s="1046"/>
      <c r="V52" s="1046"/>
      <c r="W52" s="1046"/>
      <c r="X52" s="1046"/>
      <c r="Y52" s="1046"/>
      <c r="Z52" s="1046"/>
      <c r="AA52" s="1046"/>
      <c r="AB52" s="1046"/>
      <c r="AC52" s="1046"/>
      <c r="AD52" s="1046"/>
      <c r="AE52" s="1064"/>
      <c r="AF52" s="1042"/>
      <c r="AG52" s="1043"/>
      <c r="AH52" s="1043"/>
      <c r="AI52" s="1043"/>
      <c r="AJ52" s="1044"/>
      <c r="AK52" s="1045"/>
      <c r="AL52" s="1046"/>
      <c r="AM52" s="1046"/>
      <c r="AN52" s="1046"/>
      <c r="AO52" s="1046"/>
      <c r="AP52" s="1046"/>
      <c r="AQ52" s="1046"/>
      <c r="AR52" s="1046"/>
      <c r="AS52" s="1046"/>
      <c r="AT52" s="1046"/>
      <c r="AU52" s="1046"/>
      <c r="AV52" s="1046"/>
      <c r="AW52" s="1046"/>
      <c r="AX52" s="1046"/>
      <c r="AY52" s="1046"/>
      <c r="AZ52" s="1047"/>
      <c r="BA52" s="1047"/>
      <c r="BB52" s="1047"/>
      <c r="BC52" s="1047"/>
      <c r="BD52" s="1047"/>
      <c r="BE52" s="1055"/>
      <c r="BF52" s="1055"/>
      <c r="BG52" s="1055"/>
      <c r="BH52" s="1055"/>
      <c r="BI52" s="1056"/>
      <c r="BJ52" s="203"/>
      <c r="BK52" s="203"/>
      <c r="BL52" s="203"/>
      <c r="BM52" s="203"/>
      <c r="BN52" s="203"/>
      <c r="BO52" s="215"/>
      <c r="BP52" s="215"/>
      <c r="BQ52" s="212">
        <v>46</v>
      </c>
      <c r="BR52" s="213"/>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x14ac:dyDescent="0.15">
      <c r="A53" s="211">
        <v>26</v>
      </c>
      <c r="B53" s="1060"/>
      <c r="C53" s="1061"/>
      <c r="D53" s="1061"/>
      <c r="E53" s="1061"/>
      <c r="F53" s="1061"/>
      <c r="G53" s="1061"/>
      <c r="H53" s="1061"/>
      <c r="I53" s="1061"/>
      <c r="J53" s="1061"/>
      <c r="K53" s="1061"/>
      <c r="L53" s="1061"/>
      <c r="M53" s="1061"/>
      <c r="N53" s="1061"/>
      <c r="O53" s="1061"/>
      <c r="P53" s="1062"/>
      <c r="Q53" s="1063"/>
      <c r="R53" s="1046"/>
      <c r="S53" s="1046"/>
      <c r="T53" s="1046"/>
      <c r="U53" s="1046"/>
      <c r="V53" s="1046"/>
      <c r="W53" s="1046"/>
      <c r="X53" s="1046"/>
      <c r="Y53" s="1046"/>
      <c r="Z53" s="1046"/>
      <c r="AA53" s="1046"/>
      <c r="AB53" s="1046"/>
      <c r="AC53" s="1046"/>
      <c r="AD53" s="1046"/>
      <c r="AE53" s="1064"/>
      <c r="AF53" s="1042"/>
      <c r="AG53" s="1043"/>
      <c r="AH53" s="1043"/>
      <c r="AI53" s="1043"/>
      <c r="AJ53" s="1044"/>
      <c r="AK53" s="1045"/>
      <c r="AL53" s="1046"/>
      <c r="AM53" s="1046"/>
      <c r="AN53" s="1046"/>
      <c r="AO53" s="1046"/>
      <c r="AP53" s="1046"/>
      <c r="AQ53" s="1046"/>
      <c r="AR53" s="1046"/>
      <c r="AS53" s="1046"/>
      <c r="AT53" s="1046"/>
      <c r="AU53" s="1046"/>
      <c r="AV53" s="1046"/>
      <c r="AW53" s="1046"/>
      <c r="AX53" s="1046"/>
      <c r="AY53" s="1046"/>
      <c r="AZ53" s="1047"/>
      <c r="BA53" s="1047"/>
      <c r="BB53" s="1047"/>
      <c r="BC53" s="1047"/>
      <c r="BD53" s="1047"/>
      <c r="BE53" s="1055"/>
      <c r="BF53" s="1055"/>
      <c r="BG53" s="1055"/>
      <c r="BH53" s="1055"/>
      <c r="BI53" s="1056"/>
      <c r="BJ53" s="203"/>
      <c r="BK53" s="203"/>
      <c r="BL53" s="203"/>
      <c r="BM53" s="203"/>
      <c r="BN53" s="203"/>
      <c r="BO53" s="215"/>
      <c r="BP53" s="215"/>
      <c r="BQ53" s="212">
        <v>47</v>
      </c>
      <c r="BR53" s="213"/>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x14ac:dyDescent="0.15">
      <c r="A54" s="211">
        <v>27</v>
      </c>
      <c r="B54" s="1060"/>
      <c r="C54" s="1061"/>
      <c r="D54" s="1061"/>
      <c r="E54" s="1061"/>
      <c r="F54" s="1061"/>
      <c r="G54" s="1061"/>
      <c r="H54" s="1061"/>
      <c r="I54" s="1061"/>
      <c r="J54" s="1061"/>
      <c r="K54" s="1061"/>
      <c r="L54" s="1061"/>
      <c r="M54" s="1061"/>
      <c r="N54" s="1061"/>
      <c r="O54" s="1061"/>
      <c r="P54" s="1062"/>
      <c r="Q54" s="1063"/>
      <c r="R54" s="1046"/>
      <c r="S54" s="1046"/>
      <c r="T54" s="1046"/>
      <c r="U54" s="1046"/>
      <c r="V54" s="1046"/>
      <c r="W54" s="1046"/>
      <c r="X54" s="1046"/>
      <c r="Y54" s="1046"/>
      <c r="Z54" s="1046"/>
      <c r="AA54" s="1046"/>
      <c r="AB54" s="1046"/>
      <c r="AC54" s="1046"/>
      <c r="AD54" s="1046"/>
      <c r="AE54" s="1064"/>
      <c r="AF54" s="1042"/>
      <c r="AG54" s="1043"/>
      <c r="AH54" s="1043"/>
      <c r="AI54" s="1043"/>
      <c r="AJ54" s="1044"/>
      <c r="AK54" s="1045"/>
      <c r="AL54" s="1046"/>
      <c r="AM54" s="1046"/>
      <c r="AN54" s="1046"/>
      <c r="AO54" s="1046"/>
      <c r="AP54" s="1046"/>
      <c r="AQ54" s="1046"/>
      <c r="AR54" s="1046"/>
      <c r="AS54" s="1046"/>
      <c r="AT54" s="1046"/>
      <c r="AU54" s="1046"/>
      <c r="AV54" s="1046"/>
      <c r="AW54" s="1046"/>
      <c r="AX54" s="1046"/>
      <c r="AY54" s="1046"/>
      <c r="AZ54" s="1047"/>
      <c r="BA54" s="1047"/>
      <c r="BB54" s="1047"/>
      <c r="BC54" s="1047"/>
      <c r="BD54" s="1047"/>
      <c r="BE54" s="1055"/>
      <c r="BF54" s="1055"/>
      <c r="BG54" s="1055"/>
      <c r="BH54" s="1055"/>
      <c r="BI54" s="1056"/>
      <c r="BJ54" s="203"/>
      <c r="BK54" s="203"/>
      <c r="BL54" s="203"/>
      <c r="BM54" s="203"/>
      <c r="BN54" s="203"/>
      <c r="BO54" s="215"/>
      <c r="BP54" s="215"/>
      <c r="BQ54" s="212">
        <v>48</v>
      </c>
      <c r="BR54" s="213"/>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x14ac:dyDescent="0.15">
      <c r="A55" s="211">
        <v>28</v>
      </c>
      <c r="B55" s="1060"/>
      <c r="C55" s="1061"/>
      <c r="D55" s="1061"/>
      <c r="E55" s="1061"/>
      <c r="F55" s="1061"/>
      <c r="G55" s="1061"/>
      <c r="H55" s="1061"/>
      <c r="I55" s="1061"/>
      <c r="J55" s="1061"/>
      <c r="K55" s="1061"/>
      <c r="L55" s="1061"/>
      <c r="M55" s="1061"/>
      <c r="N55" s="1061"/>
      <c r="O55" s="1061"/>
      <c r="P55" s="1062"/>
      <c r="Q55" s="1063"/>
      <c r="R55" s="1046"/>
      <c r="S55" s="1046"/>
      <c r="T55" s="1046"/>
      <c r="U55" s="1046"/>
      <c r="V55" s="1046"/>
      <c r="W55" s="1046"/>
      <c r="X55" s="1046"/>
      <c r="Y55" s="1046"/>
      <c r="Z55" s="1046"/>
      <c r="AA55" s="1046"/>
      <c r="AB55" s="1046"/>
      <c r="AC55" s="1046"/>
      <c r="AD55" s="1046"/>
      <c r="AE55" s="1064"/>
      <c r="AF55" s="1042"/>
      <c r="AG55" s="1043"/>
      <c r="AH55" s="1043"/>
      <c r="AI55" s="1043"/>
      <c r="AJ55" s="1044"/>
      <c r="AK55" s="1045"/>
      <c r="AL55" s="1046"/>
      <c r="AM55" s="1046"/>
      <c r="AN55" s="1046"/>
      <c r="AO55" s="1046"/>
      <c r="AP55" s="1046"/>
      <c r="AQ55" s="1046"/>
      <c r="AR55" s="1046"/>
      <c r="AS55" s="1046"/>
      <c r="AT55" s="1046"/>
      <c r="AU55" s="1046"/>
      <c r="AV55" s="1046"/>
      <c r="AW55" s="1046"/>
      <c r="AX55" s="1046"/>
      <c r="AY55" s="1046"/>
      <c r="AZ55" s="1047"/>
      <c r="BA55" s="1047"/>
      <c r="BB55" s="1047"/>
      <c r="BC55" s="1047"/>
      <c r="BD55" s="1047"/>
      <c r="BE55" s="1055"/>
      <c r="BF55" s="1055"/>
      <c r="BG55" s="1055"/>
      <c r="BH55" s="1055"/>
      <c r="BI55" s="1056"/>
      <c r="BJ55" s="203"/>
      <c r="BK55" s="203"/>
      <c r="BL55" s="203"/>
      <c r="BM55" s="203"/>
      <c r="BN55" s="203"/>
      <c r="BO55" s="215"/>
      <c r="BP55" s="215"/>
      <c r="BQ55" s="212">
        <v>49</v>
      </c>
      <c r="BR55" s="213"/>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x14ac:dyDescent="0.15">
      <c r="A56" s="211">
        <v>29</v>
      </c>
      <c r="B56" s="1060"/>
      <c r="C56" s="1061"/>
      <c r="D56" s="1061"/>
      <c r="E56" s="1061"/>
      <c r="F56" s="1061"/>
      <c r="G56" s="1061"/>
      <c r="H56" s="1061"/>
      <c r="I56" s="1061"/>
      <c r="J56" s="1061"/>
      <c r="K56" s="1061"/>
      <c r="L56" s="1061"/>
      <c r="M56" s="1061"/>
      <c r="N56" s="1061"/>
      <c r="O56" s="1061"/>
      <c r="P56" s="1062"/>
      <c r="Q56" s="1063"/>
      <c r="R56" s="1046"/>
      <c r="S56" s="1046"/>
      <c r="T56" s="1046"/>
      <c r="U56" s="1046"/>
      <c r="V56" s="1046"/>
      <c r="W56" s="1046"/>
      <c r="X56" s="1046"/>
      <c r="Y56" s="1046"/>
      <c r="Z56" s="1046"/>
      <c r="AA56" s="1046"/>
      <c r="AB56" s="1046"/>
      <c r="AC56" s="1046"/>
      <c r="AD56" s="1046"/>
      <c r="AE56" s="1064"/>
      <c r="AF56" s="1042"/>
      <c r="AG56" s="1043"/>
      <c r="AH56" s="1043"/>
      <c r="AI56" s="1043"/>
      <c r="AJ56" s="1044"/>
      <c r="AK56" s="1045"/>
      <c r="AL56" s="1046"/>
      <c r="AM56" s="1046"/>
      <c r="AN56" s="1046"/>
      <c r="AO56" s="1046"/>
      <c r="AP56" s="1046"/>
      <c r="AQ56" s="1046"/>
      <c r="AR56" s="1046"/>
      <c r="AS56" s="1046"/>
      <c r="AT56" s="1046"/>
      <c r="AU56" s="1046"/>
      <c r="AV56" s="1046"/>
      <c r="AW56" s="1046"/>
      <c r="AX56" s="1046"/>
      <c r="AY56" s="1046"/>
      <c r="AZ56" s="1047"/>
      <c r="BA56" s="1047"/>
      <c r="BB56" s="1047"/>
      <c r="BC56" s="1047"/>
      <c r="BD56" s="1047"/>
      <c r="BE56" s="1055"/>
      <c r="BF56" s="1055"/>
      <c r="BG56" s="1055"/>
      <c r="BH56" s="1055"/>
      <c r="BI56" s="1056"/>
      <c r="BJ56" s="203"/>
      <c r="BK56" s="203"/>
      <c r="BL56" s="203"/>
      <c r="BM56" s="203"/>
      <c r="BN56" s="203"/>
      <c r="BO56" s="215"/>
      <c r="BP56" s="215"/>
      <c r="BQ56" s="212">
        <v>50</v>
      </c>
      <c r="BR56" s="213"/>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x14ac:dyDescent="0.15">
      <c r="A57" s="211">
        <v>30</v>
      </c>
      <c r="B57" s="1060"/>
      <c r="C57" s="1061"/>
      <c r="D57" s="1061"/>
      <c r="E57" s="1061"/>
      <c r="F57" s="1061"/>
      <c r="G57" s="1061"/>
      <c r="H57" s="1061"/>
      <c r="I57" s="1061"/>
      <c r="J57" s="1061"/>
      <c r="K57" s="1061"/>
      <c r="L57" s="1061"/>
      <c r="M57" s="1061"/>
      <c r="N57" s="1061"/>
      <c r="O57" s="1061"/>
      <c r="P57" s="1062"/>
      <c r="Q57" s="1063"/>
      <c r="R57" s="1046"/>
      <c r="S57" s="1046"/>
      <c r="T57" s="1046"/>
      <c r="U57" s="1046"/>
      <c r="V57" s="1046"/>
      <c r="W57" s="1046"/>
      <c r="X57" s="1046"/>
      <c r="Y57" s="1046"/>
      <c r="Z57" s="1046"/>
      <c r="AA57" s="1046"/>
      <c r="AB57" s="1046"/>
      <c r="AC57" s="1046"/>
      <c r="AD57" s="1046"/>
      <c r="AE57" s="1064"/>
      <c r="AF57" s="1042"/>
      <c r="AG57" s="1043"/>
      <c r="AH57" s="1043"/>
      <c r="AI57" s="1043"/>
      <c r="AJ57" s="1044"/>
      <c r="AK57" s="1045"/>
      <c r="AL57" s="1046"/>
      <c r="AM57" s="1046"/>
      <c r="AN57" s="1046"/>
      <c r="AO57" s="1046"/>
      <c r="AP57" s="1046"/>
      <c r="AQ57" s="1046"/>
      <c r="AR57" s="1046"/>
      <c r="AS57" s="1046"/>
      <c r="AT57" s="1046"/>
      <c r="AU57" s="1046"/>
      <c r="AV57" s="1046"/>
      <c r="AW57" s="1046"/>
      <c r="AX57" s="1046"/>
      <c r="AY57" s="1046"/>
      <c r="AZ57" s="1047"/>
      <c r="BA57" s="1047"/>
      <c r="BB57" s="1047"/>
      <c r="BC57" s="1047"/>
      <c r="BD57" s="1047"/>
      <c r="BE57" s="1055"/>
      <c r="BF57" s="1055"/>
      <c r="BG57" s="1055"/>
      <c r="BH57" s="1055"/>
      <c r="BI57" s="1056"/>
      <c r="BJ57" s="203"/>
      <c r="BK57" s="203"/>
      <c r="BL57" s="203"/>
      <c r="BM57" s="203"/>
      <c r="BN57" s="203"/>
      <c r="BO57" s="215"/>
      <c r="BP57" s="215"/>
      <c r="BQ57" s="212">
        <v>51</v>
      </c>
      <c r="BR57" s="213"/>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x14ac:dyDescent="0.15">
      <c r="A58" s="211">
        <v>31</v>
      </c>
      <c r="B58" s="1060"/>
      <c r="C58" s="1061"/>
      <c r="D58" s="1061"/>
      <c r="E58" s="1061"/>
      <c r="F58" s="1061"/>
      <c r="G58" s="1061"/>
      <c r="H58" s="1061"/>
      <c r="I58" s="1061"/>
      <c r="J58" s="1061"/>
      <c r="K58" s="1061"/>
      <c r="L58" s="1061"/>
      <c r="M58" s="1061"/>
      <c r="N58" s="1061"/>
      <c r="O58" s="1061"/>
      <c r="P58" s="1062"/>
      <c r="Q58" s="1063"/>
      <c r="R58" s="1046"/>
      <c r="S58" s="1046"/>
      <c r="T58" s="1046"/>
      <c r="U58" s="1046"/>
      <c r="V58" s="1046"/>
      <c r="W58" s="1046"/>
      <c r="X58" s="1046"/>
      <c r="Y58" s="1046"/>
      <c r="Z58" s="1046"/>
      <c r="AA58" s="1046"/>
      <c r="AB58" s="1046"/>
      <c r="AC58" s="1046"/>
      <c r="AD58" s="1046"/>
      <c r="AE58" s="1064"/>
      <c r="AF58" s="1042"/>
      <c r="AG58" s="1043"/>
      <c r="AH58" s="1043"/>
      <c r="AI58" s="1043"/>
      <c r="AJ58" s="1044"/>
      <c r="AK58" s="1045"/>
      <c r="AL58" s="1046"/>
      <c r="AM58" s="1046"/>
      <c r="AN58" s="1046"/>
      <c r="AO58" s="1046"/>
      <c r="AP58" s="1046"/>
      <c r="AQ58" s="1046"/>
      <c r="AR58" s="1046"/>
      <c r="AS58" s="1046"/>
      <c r="AT58" s="1046"/>
      <c r="AU58" s="1046"/>
      <c r="AV58" s="1046"/>
      <c r="AW58" s="1046"/>
      <c r="AX58" s="1046"/>
      <c r="AY58" s="1046"/>
      <c r="AZ58" s="1047"/>
      <c r="BA58" s="1047"/>
      <c r="BB58" s="1047"/>
      <c r="BC58" s="1047"/>
      <c r="BD58" s="1047"/>
      <c r="BE58" s="1055"/>
      <c r="BF58" s="1055"/>
      <c r="BG58" s="1055"/>
      <c r="BH58" s="1055"/>
      <c r="BI58" s="1056"/>
      <c r="BJ58" s="203"/>
      <c r="BK58" s="203"/>
      <c r="BL58" s="203"/>
      <c r="BM58" s="203"/>
      <c r="BN58" s="203"/>
      <c r="BO58" s="215"/>
      <c r="BP58" s="215"/>
      <c r="BQ58" s="212">
        <v>52</v>
      </c>
      <c r="BR58" s="213"/>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x14ac:dyDescent="0.15">
      <c r="A59" s="211">
        <v>32</v>
      </c>
      <c r="B59" s="1060"/>
      <c r="C59" s="1061"/>
      <c r="D59" s="1061"/>
      <c r="E59" s="1061"/>
      <c r="F59" s="1061"/>
      <c r="G59" s="1061"/>
      <c r="H59" s="1061"/>
      <c r="I59" s="1061"/>
      <c r="J59" s="1061"/>
      <c r="K59" s="1061"/>
      <c r="L59" s="1061"/>
      <c r="M59" s="1061"/>
      <c r="N59" s="1061"/>
      <c r="O59" s="1061"/>
      <c r="P59" s="1062"/>
      <c r="Q59" s="1063"/>
      <c r="R59" s="1046"/>
      <c r="S59" s="1046"/>
      <c r="T59" s="1046"/>
      <c r="U59" s="1046"/>
      <c r="V59" s="1046"/>
      <c r="W59" s="1046"/>
      <c r="X59" s="1046"/>
      <c r="Y59" s="1046"/>
      <c r="Z59" s="1046"/>
      <c r="AA59" s="1046"/>
      <c r="AB59" s="1046"/>
      <c r="AC59" s="1046"/>
      <c r="AD59" s="1046"/>
      <c r="AE59" s="1064"/>
      <c r="AF59" s="1042"/>
      <c r="AG59" s="1043"/>
      <c r="AH59" s="1043"/>
      <c r="AI59" s="1043"/>
      <c r="AJ59" s="1044"/>
      <c r="AK59" s="1045"/>
      <c r="AL59" s="1046"/>
      <c r="AM59" s="1046"/>
      <c r="AN59" s="1046"/>
      <c r="AO59" s="1046"/>
      <c r="AP59" s="1046"/>
      <c r="AQ59" s="1046"/>
      <c r="AR59" s="1046"/>
      <c r="AS59" s="1046"/>
      <c r="AT59" s="1046"/>
      <c r="AU59" s="1046"/>
      <c r="AV59" s="1046"/>
      <c r="AW59" s="1046"/>
      <c r="AX59" s="1046"/>
      <c r="AY59" s="1046"/>
      <c r="AZ59" s="1047"/>
      <c r="BA59" s="1047"/>
      <c r="BB59" s="1047"/>
      <c r="BC59" s="1047"/>
      <c r="BD59" s="1047"/>
      <c r="BE59" s="1055"/>
      <c r="BF59" s="1055"/>
      <c r="BG59" s="1055"/>
      <c r="BH59" s="1055"/>
      <c r="BI59" s="1056"/>
      <c r="BJ59" s="203"/>
      <c r="BK59" s="203"/>
      <c r="BL59" s="203"/>
      <c r="BM59" s="203"/>
      <c r="BN59" s="203"/>
      <c r="BO59" s="215"/>
      <c r="BP59" s="215"/>
      <c r="BQ59" s="212">
        <v>53</v>
      </c>
      <c r="BR59" s="213"/>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x14ac:dyDescent="0.15">
      <c r="A60" s="211">
        <v>33</v>
      </c>
      <c r="B60" s="1060"/>
      <c r="C60" s="1061"/>
      <c r="D60" s="1061"/>
      <c r="E60" s="1061"/>
      <c r="F60" s="1061"/>
      <c r="G60" s="1061"/>
      <c r="H60" s="1061"/>
      <c r="I60" s="1061"/>
      <c r="J60" s="1061"/>
      <c r="K60" s="1061"/>
      <c r="L60" s="1061"/>
      <c r="M60" s="1061"/>
      <c r="N60" s="1061"/>
      <c r="O60" s="1061"/>
      <c r="P60" s="1062"/>
      <c r="Q60" s="1063"/>
      <c r="R60" s="1046"/>
      <c r="S60" s="1046"/>
      <c r="T60" s="1046"/>
      <c r="U60" s="1046"/>
      <c r="V60" s="1046"/>
      <c r="W60" s="1046"/>
      <c r="X60" s="1046"/>
      <c r="Y60" s="1046"/>
      <c r="Z60" s="1046"/>
      <c r="AA60" s="1046"/>
      <c r="AB60" s="1046"/>
      <c r="AC60" s="1046"/>
      <c r="AD60" s="1046"/>
      <c r="AE60" s="1064"/>
      <c r="AF60" s="1042"/>
      <c r="AG60" s="1043"/>
      <c r="AH60" s="1043"/>
      <c r="AI60" s="1043"/>
      <c r="AJ60" s="1044"/>
      <c r="AK60" s="1045"/>
      <c r="AL60" s="1046"/>
      <c r="AM60" s="1046"/>
      <c r="AN60" s="1046"/>
      <c r="AO60" s="1046"/>
      <c r="AP60" s="1046"/>
      <c r="AQ60" s="1046"/>
      <c r="AR60" s="1046"/>
      <c r="AS60" s="1046"/>
      <c r="AT60" s="1046"/>
      <c r="AU60" s="1046"/>
      <c r="AV60" s="1046"/>
      <c r="AW60" s="1046"/>
      <c r="AX60" s="1046"/>
      <c r="AY60" s="1046"/>
      <c r="AZ60" s="1047"/>
      <c r="BA60" s="1047"/>
      <c r="BB60" s="1047"/>
      <c r="BC60" s="1047"/>
      <c r="BD60" s="1047"/>
      <c r="BE60" s="1055"/>
      <c r="BF60" s="1055"/>
      <c r="BG60" s="1055"/>
      <c r="BH60" s="1055"/>
      <c r="BI60" s="1056"/>
      <c r="BJ60" s="203"/>
      <c r="BK60" s="203"/>
      <c r="BL60" s="203"/>
      <c r="BM60" s="203"/>
      <c r="BN60" s="203"/>
      <c r="BO60" s="215"/>
      <c r="BP60" s="215"/>
      <c r="BQ60" s="212">
        <v>54</v>
      </c>
      <c r="BR60" s="213"/>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x14ac:dyDescent="0.2">
      <c r="A61" s="211">
        <v>34</v>
      </c>
      <c r="B61" s="1060"/>
      <c r="C61" s="1061"/>
      <c r="D61" s="1061"/>
      <c r="E61" s="1061"/>
      <c r="F61" s="1061"/>
      <c r="G61" s="1061"/>
      <c r="H61" s="1061"/>
      <c r="I61" s="1061"/>
      <c r="J61" s="1061"/>
      <c r="K61" s="1061"/>
      <c r="L61" s="1061"/>
      <c r="M61" s="1061"/>
      <c r="N61" s="1061"/>
      <c r="O61" s="1061"/>
      <c r="P61" s="1062"/>
      <c r="Q61" s="1063"/>
      <c r="R61" s="1046"/>
      <c r="S61" s="1046"/>
      <c r="T61" s="1046"/>
      <c r="U61" s="1046"/>
      <c r="V61" s="1046"/>
      <c r="W61" s="1046"/>
      <c r="X61" s="1046"/>
      <c r="Y61" s="1046"/>
      <c r="Z61" s="1046"/>
      <c r="AA61" s="1046"/>
      <c r="AB61" s="1046"/>
      <c r="AC61" s="1046"/>
      <c r="AD61" s="1046"/>
      <c r="AE61" s="1064"/>
      <c r="AF61" s="1042"/>
      <c r="AG61" s="1043"/>
      <c r="AH61" s="1043"/>
      <c r="AI61" s="1043"/>
      <c r="AJ61" s="1044"/>
      <c r="AK61" s="1045"/>
      <c r="AL61" s="1046"/>
      <c r="AM61" s="1046"/>
      <c r="AN61" s="1046"/>
      <c r="AO61" s="1046"/>
      <c r="AP61" s="1046"/>
      <c r="AQ61" s="1046"/>
      <c r="AR61" s="1046"/>
      <c r="AS61" s="1046"/>
      <c r="AT61" s="1046"/>
      <c r="AU61" s="1046"/>
      <c r="AV61" s="1046"/>
      <c r="AW61" s="1046"/>
      <c r="AX61" s="1046"/>
      <c r="AY61" s="1046"/>
      <c r="AZ61" s="1047"/>
      <c r="BA61" s="1047"/>
      <c r="BB61" s="1047"/>
      <c r="BC61" s="1047"/>
      <c r="BD61" s="1047"/>
      <c r="BE61" s="1055"/>
      <c r="BF61" s="1055"/>
      <c r="BG61" s="1055"/>
      <c r="BH61" s="1055"/>
      <c r="BI61" s="1056"/>
      <c r="BJ61" s="203"/>
      <c r="BK61" s="203"/>
      <c r="BL61" s="203"/>
      <c r="BM61" s="203"/>
      <c r="BN61" s="203"/>
      <c r="BO61" s="215"/>
      <c r="BP61" s="215"/>
      <c r="BQ61" s="212">
        <v>55</v>
      </c>
      <c r="BR61" s="213"/>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x14ac:dyDescent="0.15">
      <c r="A62" s="211">
        <v>35</v>
      </c>
      <c r="B62" s="1060"/>
      <c r="C62" s="1061"/>
      <c r="D62" s="1061"/>
      <c r="E62" s="1061"/>
      <c r="F62" s="1061"/>
      <c r="G62" s="1061"/>
      <c r="H62" s="1061"/>
      <c r="I62" s="1061"/>
      <c r="J62" s="1061"/>
      <c r="K62" s="1061"/>
      <c r="L62" s="1061"/>
      <c r="M62" s="1061"/>
      <c r="N62" s="1061"/>
      <c r="O62" s="1061"/>
      <c r="P62" s="1062"/>
      <c r="Q62" s="1063"/>
      <c r="R62" s="1046"/>
      <c r="S62" s="1046"/>
      <c r="T62" s="1046"/>
      <c r="U62" s="1046"/>
      <c r="V62" s="1046"/>
      <c r="W62" s="1046"/>
      <c r="X62" s="1046"/>
      <c r="Y62" s="1046"/>
      <c r="Z62" s="1046"/>
      <c r="AA62" s="1046"/>
      <c r="AB62" s="1046"/>
      <c r="AC62" s="1046"/>
      <c r="AD62" s="1046"/>
      <c r="AE62" s="1064"/>
      <c r="AF62" s="1042"/>
      <c r="AG62" s="1043"/>
      <c r="AH62" s="1043"/>
      <c r="AI62" s="1043"/>
      <c r="AJ62" s="1044"/>
      <c r="AK62" s="1045"/>
      <c r="AL62" s="1046"/>
      <c r="AM62" s="1046"/>
      <c r="AN62" s="1046"/>
      <c r="AO62" s="1046"/>
      <c r="AP62" s="1046"/>
      <c r="AQ62" s="1046"/>
      <c r="AR62" s="1046"/>
      <c r="AS62" s="1046"/>
      <c r="AT62" s="1046"/>
      <c r="AU62" s="1046"/>
      <c r="AV62" s="1046"/>
      <c r="AW62" s="1046"/>
      <c r="AX62" s="1046"/>
      <c r="AY62" s="1046"/>
      <c r="AZ62" s="1047"/>
      <c r="BA62" s="1047"/>
      <c r="BB62" s="1047"/>
      <c r="BC62" s="1047"/>
      <c r="BD62" s="1047"/>
      <c r="BE62" s="1055"/>
      <c r="BF62" s="1055"/>
      <c r="BG62" s="1055"/>
      <c r="BH62" s="1055"/>
      <c r="BI62" s="1056"/>
      <c r="BJ62" s="1057" t="s">
        <v>383</v>
      </c>
      <c r="BK62" s="1058"/>
      <c r="BL62" s="1058"/>
      <c r="BM62" s="1058"/>
      <c r="BN62" s="1059"/>
      <c r="BO62" s="215"/>
      <c r="BP62" s="215"/>
      <c r="BQ62" s="212">
        <v>56</v>
      </c>
      <c r="BR62" s="213"/>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x14ac:dyDescent="0.2">
      <c r="A63" s="214" t="s">
        <v>363</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1"/>
      <c r="AF63" s="1052">
        <v>1555</v>
      </c>
      <c r="AG63" s="985"/>
      <c r="AH63" s="985"/>
      <c r="AI63" s="985"/>
      <c r="AJ63" s="1053"/>
      <c r="AK63" s="1054"/>
      <c r="AL63" s="989"/>
      <c r="AM63" s="989"/>
      <c r="AN63" s="989"/>
      <c r="AO63" s="989"/>
      <c r="AP63" s="985">
        <v>1661</v>
      </c>
      <c r="AQ63" s="985"/>
      <c r="AR63" s="985"/>
      <c r="AS63" s="985"/>
      <c r="AT63" s="985"/>
      <c r="AU63" s="985">
        <v>755</v>
      </c>
      <c r="AV63" s="985"/>
      <c r="AW63" s="985"/>
      <c r="AX63" s="985"/>
      <c r="AY63" s="985"/>
      <c r="AZ63" s="1048"/>
      <c r="BA63" s="1048"/>
      <c r="BB63" s="1048"/>
      <c r="BC63" s="1048"/>
      <c r="BD63" s="1048"/>
      <c r="BE63" s="986"/>
      <c r="BF63" s="986"/>
      <c r="BG63" s="986"/>
      <c r="BH63" s="986"/>
      <c r="BI63" s="987"/>
      <c r="BJ63" s="1049" t="s">
        <v>108</v>
      </c>
      <c r="BK63" s="977"/>
      <c r="BL63" s="977"/>
      <c r="BM63" s="977"/>
      <c r="BN63" s="1050"/>
      <c r="BO63" s="215"/>
      <c r="BP63" s="215"/>
      <c r="BQ63" s="212">
        <v>57</v>
      </c>
      <c r="BR63" s="213"/>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x14ac:dyDescent="0.15">
      <c r="A64" s="215"/>
      <c r="B64" s="215"/>
      <c r="C64" s="215"/>
      <c r="D64" s="215"/>
      <c r="E64" s="215"/>
      <c r="F64" s="215"/>
      <c r="G64" s="215"/>
      <c r="H64" s="215"/>
      <c r="I64" s="215"/>
      <c r="J64" s="215"/>
      <c r="K64" s="215"/>
      <c r="L64" s="215"/>
      <c r="M64" s="215"/>
      <c r="N64" s="215"/>
      <c r="O64" s="215"/>
      <c r="P64" s="215"/>
      <c r="Q64" s="215"/>
      <c r="R64" s="215"/>
      <c r="S64" s="215"/>
      <c r="T64" s="215"/>
      <c r="U64" s="215"/>
      <c r="V64" s="215"/>
      <c r="W64" s="215"/>
      <c r="X64" s="215"/>
      <c r="Y64" s="215"/>
      <c r="Z64" s="215"/>
      <c r="AA64" s="215"/>
      <c r="AB64" s="215"/>
      <c r="AC64" s="215"/>
      <c r="AD64" s="215"/>
      <c r="AE64" s="215"/>
      <c r="AF64" s="215"/>
      <c r="AG64" s="215"/>
      <c r="AH64" s="215"/>
      <c r="AI64" s="215"/>
      <c r="AJ64" s="215"/>
      <c r="AK64" s="215"/>
      <c r="AL64" s="215"/>
      <c r="AM64" s="215"/>
      <c r="AN64" s="215"/>
      <c r="AO64" s="215"/>
      <c r="AP64" s="215"/>
      <c r="AQ64" s="215"/>
      <c r="AR64" s="215"/>
      <c r="AS64" s="215"/>
      <c r="AT64" s="215"/>
      <c r="AU64" s="215"/>
      <c r="AV64" s="215"/>
      <c r="AW64" s="215"/>
      <c r="AX64" s="215"/>
      <c r="AY64" s="215"/>
      <c r="AZ64" s="215"/>
      <c r="BA64" s="215"/>
      <c r="BB64" s="215"/>
      <c r="BC64" s="215"/>
      <c r="BD64" s="215"/>
      <c r="BE64" s="215"/>
      <c r="BF64" s="215"/>
      <c r="BG64" s="215"/>
      <c r="BH64" s="215"/>
      <c r="BI64" s="215"/>
      <c r="BJ64" s="215"/>
      <c r="BK64" s="215"/>
      <c r="BL64" s="215"/>
      <c r="BM64" s="215"/>
      <c r="BN64" s="215"/>
      <c r="BO64" s="215"/>
      <c r="BP64" s="215"/>
      <c r="BQ64" s="212">
        <v>58</v>
      </c>
      <c r="BR64" s="213"/>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5"/>
      <c r="BF65" s="215"/>
      <c r="BG65" s="215"/>
      <c r="BH65" s="215"/>
      <c r="BI65" s="215"/>
      <c r="BJ65" s="215"/>
      <c r="BK65" s="215"/>
      <c r="BL65" s="215"/>
      <c r="BM65" s="215"/>
      <c r="BN65" s="215"/>
      <c r="BO65" s="215"/>
      <c r="BP65" s="215"/>
      <c r="BQ65" s="212">
        <v>59</v>
      </c>
      <c r="BR65" s="213"/>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x14ac:dyDescent="0.15">
      <c r="A66" s="1018" t="s">
        <v>386</v>
      </c>
      <c r="B66" s="1019"/>
      <c r="C66" s="1019"/>
      <c r="D66" s="1019"/>
      <c r="E66" s="1019"/>
      <c r="F66" s="1019"/>
      <c r="G66" s="1019"/>
      <c r="H66" s="1019"/>
      <c r="I66" s="1019"/>
      <c r="J66" s="1019"/>
      <c r="K66" s="1019"/>
      <c r="L66" s="1019"/>
      <c r="M66" s="1019"/>
      <c r="N66" s="1019"/>
      <c r="O66" s="1019"/>
      <c r="P66" s="1020"/>
      <c r="Q66" s="1024" t="s">
        <v>367</v>
      </c>
      <c r="R66" s="1025"/>
      <c r="S66" s="1025"/>
      <c r="T66" s="1025"/>
      <c r="U66" s="1026"/>
      <c r="V66" s="1024" t="s">
        <v>368</v>
      </c>
      <c r="W66" s="1025"/>
      <c r="X66" s="1025"/>
      <c r="Y66" s="1025"/>
      <c r="Z66" s="1026"/>
      <c r="AA66" s="1024" t="s">
        <v>369</v>
      </c>
      <c r="AB66" s="1025"/>
      <c r="AC66" s="1025"/>
      <c r="AD66" s="1025"/>
      <c r="AE66" s="1026"/>
      <c r="AF66" s="1030" t="s">
        <v>370</v>
      </c>
      <c r="AG66" s="1031"/>
      <c r="AH66" s="1031"/>
      <c r="AI66" s="1031"/>
      <c r="AJ66" s="1032"/>
      <c r="AK66" s="1024" t="s">
        <v>371</v>
      </c>
      <c r="AL66" s="1019"/>
      <c r="AM66" s="1019"/>
      <c r="AN66" s="1019"/>
      <c r="AO66" s="1020"/>
      <c r="AP66" s="1024" t="s">
        <v>372</v>
      </c>
      <c r="AQ66" s="1025"/>
      <c r="AR66" s="1025"/>
      <c r="AS66" s="1025"/>
      <c r="AT66" s="1026"/>
      <c r="AU66" s="1024" t="s">
        <v>387</v>
      </c>
      <c r="AV66" s="1025"/>
      <c r="AW66" s="1025"/>
      <c r="AX66" s="1025"/>
      <c r="AY66" s="1026"/>
      <c r="AZ66" s="1024" t="s">
        <v>351</v>
      </c>
      <c r="BA66" s="1025"/>
      <c r="BB66" s="1025"/>
      <c r="BC66" s="1025"/>
      <c r="BD66" s="1040"/>
      <c r="BE66" s="215"/>
      <c r="BF66" s="215"/>
      <c r="BG66" s="215"/>
      <c r="BH66" s="215"/>
      <c r="BI66" s="215"/>
      <c r="BJ66" s="215"/>
      <c r="BK66" s="215"/>
      <c r="BL66" s="215"/>
      <c r="BM66" s="215"/>
      <c r="BN66" s="215"/>
      <c r="BO66" s="215"/>
      <c r="BP66" s="215"/>
      <c r="BQ66" s="212">
        <v>60</v>
      </c>
      <c r="BR66" s="217"/>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5"/>
      <c r="BF67" s="215"/>
      <c r="BG67" s="215"/>
      <c r="BH67" s="215"/>
      <c r="BI67" s="215"/>
      <c r="BJ67" s="215"/>
      <c r="BK67" s="215"/>
      <c r="BL67" s="215"/>
      <c r="BM67" s="215"/>
      <c r="BN67" s="215"/>
      <c r="BO67" s="215"/>
      <c r="BP67" s="215"/>
      <c r="BQ67" s="212">
        <v>61</v>
      </c>
      <c r="BR67" s="217"/>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140" t="s">
        <v>536</v>
      </c>
      <c r="C68" s="1141"/>
      <c r="D68" s="1141"/>
      <c r="E68" s="1141"/>
      <c r="F68" s="1141"/>
      <c r="G68" s="1141"/>
      <c r="H68" s="1141"/>
      <c r="I68" s="1141"/>
      <c r="J68" s="1141"/>
      <c r="K68" s="1141"/>
      <c r="L68" s="1141"/>
      <c r="M68" s="1141"/>
      <c r="N68" s="1141"/>
      <c r="O68" s="1141"/>
      <c r="P68" s="1142"/>
      <c r="Q68" s="1011">
        <v>1990</v>
      </c>
      <c r="R68" s="1008"/>
      <c r="S68" s="1008"/>
      <c r="T68" s="1008"/>
      <c r="U68" s="1008"/>
      <c r="V68" s="1008">
        <v>1956</v>
      </c>
      <c r="W68" s="1008"/>
      <c r="X68" s="1008"/>
      <c r="Y68" s="1008"/>
      <c r="Z68" s="1008"/>
      <c r="AA68" s="1008">
        <v>35</v>
      </c>
      <c r="AB68" s="1008"/>
      <c r="AC68" s="1008"/>
      <c r="AD68" s="1008"/>
      <c r="AE68" s="1008"/>
      <c r="AF68" s="1008">
        <v>35</v>
      </c>
      <c r="AG68" s="1008"/>
      <c r="AH68" s="1008"/>
      <c r="AI68" s="1008"/>
      <c r="AJ68" s="1008"/>
      <c r="AK68" s="1008">
        <v>31</v>
      </c>
      <c r="AL68" s="1008"/>
      <c r="AM68" s="1008"/>
      <c r="AN68" s="1008"/>
      <c r="AO68" s="1008"/>
      <c r="AP68" s="1008">
        <v>2912</v>
      </c>
      <c r="AQ68" s="1008"/>
      <c r="AR68" s="1008"/>
      <c r="AS68" s="1008"/>
      <c r="AT68" s="1008"/>
      <c r="AU68" s="1008">
        <v>1649</v>
      </c>
      <c r="AV68" s="1008"/>
      <c r="AW68" s="1008"/>
      <c r="AX68" s="1008"/>
      <c r="AY68" s="1008"/>
      <c r="AZ68" s="1009"/>
      <c r="BA68" s="1009"/>
      <c r="BB68" s="1009"/>
      <c r="BC68" s="1009"/>
      <c r="BD68" s="1010"/>
      <c r="BE68" s="215"/>
      <c r="BF68" s="215"/>
      <c r="BG68" s="215"/>
      <c r="BH68" s="215"/>
      <c r="BI68" s="215"/>
      <c r="BJ68" s="215"/>
      <c r="BK68" s="215"/>
      <c r="BL68" s="215"/>
      <c r="BM68" s="215"/>
      <c r="BN68" s="215"/>
      <c r="BO68" s="215"/>
      <c r="BP68" s="215"/>
      <c r="BQ68" s="212">
        <v>62</v>
      </c>
      <c r="BR68" s="217"/>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1">
        <v>2</v>
      </c>
      <c r="B69" s="1000" t="s">
        <v>537</v>
      </c>
      <c r="C69" s="1001"/>
      <c r="D69" s="1001"/>
      <c r="E69" s="1001"/>
      <c r="F69" s="1001"/>
      <c r="G69" s="1001"/>
      <c r="H69" s="1001"/>
      <c r="I69" s="1001"/>
      <c r="J69" s="1001"/>
      <c r="K69" s="1001"/>
      <c r="L69" s="1001"/>
      <c r="M69" s="1001"/>
      <c r="N69" s="1001"/>
      <c r="O69" s="1001"/>
      <c r="P69" s="1002"/>
      <c r="Q69" s="1003">
        <v>265</v>
      </c>
      <c r="R69" s="997"/>
      <c r="S69" s="997"/>
      <c r="T69" s="997"/>
      <c r="U69" s="997"/>
      <c r="V69" s="997">
        <v>255</v>
      </c>
      <c r="W69" s="997"/>
      <c r="X69" s="997"/>
      <c r="Y69" s="997"/>
      <c r="Z69" s="997"/>
      <c r="AA69" s="997">
        <v>11</v>
      </c>
      <c r="AB69" s="997"/>
      <c r="AC69" s="997"/>
      <c r="AD69" s="997"/>
      <c r="AE69" s="997"/>
      <c r="AF69" s="997">
        <v>11</v>
      </c>
      <c r="AG69" s="997"/>
      <c r="AH69" s="997"/>
      <c r="AI69" s="997"/>
      <c r="AJ69" s="997"/>
      <c r="AK69" s="997">
        <v>13</v>
      </c>
      <c r="AL69" s="997"/>
      <c r="AM69" s="997"/>
      <c r="AN69" s="997"/>
      <c r="AO69" s="997"/>
      <c r="AP69" s="997">
        <v>6</v>
      </c>
      <c r="AQ69" s="997"/>
      <c r="AR69" s="997"/>
      <c r="AS69" s="997"/>
      <c r="AT69" s="997"/>
      <c r="AU69" s="997">
        <v>1</v>
      </c>
      <c r="AV69" s="997"/>
      <c r="AW69" s="997"/>
      <c r="AX69" s="997"/>
      <c r="AY69" s="997"/>
      <c r="AZ69" s="998"/>
      <c r="BA69" s="998"/>
      <c r="BB69" s="998"/>
      <c r="BC69" s="998"/>
      <c r="BD69" s="999"/>
      <c r="BE69" s="215"/>
      <c r="BF69" s="215"/>
      <c r="BG69" s="215"/>
      <c r="BH69" s="215"/>
      <c r="BI69" s="215"/>
      <c r="BJ69" s="215"/>
      <c r="BK69" s="215"/>
      <c r="BL69" s="215"/>
      <c r="BM69" s="215"/>
      <c r="BN69" s="215"/>
      <c r="BO69" s="215"/>
      <c r="BP69" s="215"/>
      <c r="BQ69" s="212">
        <v>63</v>
      </c>
      <c r="BR69" s="217"/>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1">
        <v>3</v>
      </c>
      <c r="B70" s="1000" t="s">
        <v>538</v>
      </c>
      <c r="C70" s="1001"/>
      <c r="D70" s="1001"/>
      <c r="E70" s="1001"/>
      <c r="F70" s="1001"/>
      <c r="G70" s="1001"/>
      <c r="H70" s="1001"/>
      <c r="I70" s="1001"/>
      <c r="J70" s="1001"/>
      <c r="K70" s="1001"/>
      <c r="L70" s="1001"/>
      <c r="M70" s="1001"/>
      <c r="N70" s="1001"/>
      <c r="O70" s="1001"/>
      <c r="P70" s="1002"/>
      <c r="Q70" s="1003">
        <v>379</v>
      </c>
      <c r="R70" s="997"/>
      <c r="S70" s="997"/>
      <c r="T70" s="997"/>
      <c r="U70" s="997"/>
      <c r="V70" s="997">
        <v>366</v>
      </c>
      <c r="W70" s="997"/>
      <c r="X70" s="997"/>
      <c r="Y70" s="997"/>
      <c r="Z70" s="997"/>
      <c r="AA70" s="997">
        <v>13</v>
      </c>
      <c r="AB70" s="997"/>
      <c r="AC70" s="997"/>
      <c r="AD70" s="997"/>
      <c r="AE70" s="997"/>
      <c r="AF70" s="997">
        <v>13</v>
      </c>
      <c r="AG70" s="997"/>
      <c r="AH70" s="997"/>
      <c r="AI70" s="997"/>
      <c r="AJ70" s="997"/>
      <c r="AK70" s="997">
        <v>17</v>
      </c>
      <c r="AL70" s="997"/>
      <c r="AM70" s="997"/>
      <c r="AN70" s="997"/>
      <c r="AO70" s="997"/>
      <c r="AP70" s="997" t="s">
        <v>479</v>
      </c>
      <c r="AQ70" s="997"/>
      <c r="AR70" s="997"/>
      <c r="AS70" s="997"/>
      <c r="AT70" s="997"/>
      <c r="AU70" s="997" t="s">
        <v>479</v>
      </c>
      <c r="AV70" s="997"/>
      <c r="AW70" s="997"/>
      <c r="AX70" s="997"/>
      <c r="AY70" s="997"/>
      <c r="AZ70" s="998"/>
      <c r="BA70" s="998"/>
      <c r="BB70" s="998"/>
      <c r="BC70" s="998"/>
      <c r="BD70" s="999"/>
      <c r="BE70" s="215"/>
      <c r="BF70" s="215"/>
      <c r="BG70" s="215"/>
      <c r="BH70" s="215"/>
      <c r="BI70" s="215"/>
      <c r="BJ70" s="215"/>
      <c r="BK70" s="215"/>
      <c r="BL70" s="215"/>
      <c r="BM70" s="215"/>
      <c r="BN70" s="215"/>
      <c r="BO70" s="215"/>
      <c r="BP70" s="215"/>
      <c r="BQ70" s="212">
        <v>64</v>
      </c>
      <c r="BR70" s="217"/>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1">
        <v>4</v>
      </c>
      <c r="B71" s="1000" t="s">
        <v>539</v>
      </c>
      <c r="C71" s="1001"/>
      <c r="D71" s="1001"/>
      <c r="E71" s="1001"/>
      <c r="F71" s="1001"/>
      <c r="G71" s="1001"/>
      <c r="H71" s="1001"/>
      <c r="I71" s="1001"/>
      <c r="J71" s="1001"/>
      <c r="K71" s="1001"/>
      <c r="L71" s="1001"/>
      <c r="M71" s="1001"/>
      <c r="N71" s="1001"/>
      <c r="O71" s="1001"/>
      <c r="P71" s="1002"/>
      <c r="Q71" s="1003">
        <v>391</v>
      </c>
      <c r="R71" s="997"/>
      <c r="S71" s="997"/>
      <c r="T71" s="997"/>
      <c r="U71" s="997"/>
      <c r="V71" s="997">
        <v>380</v>
      </c>
      <c r="W71" s="997"/>
      <c r="X71" s="997"/>
      <c r="Y71" s="997"/>
      <c r="Z71" s="997"/>
      <c r="AA71" s="997">
        <v>12</v>
      </c>
      <c r="AB71" s="997"/>
      <c r="AC71" s="997"/>
      <c r="AD71" s="997"/>
      <c r="AE71" s="997"/>
      <c r="AF71" s="997">
        <v>12</v>
      </c>
      <c r="AG71" s="997"/>
      <c r="AH71" s="997"/>
      <c r="AI71" s="997"/>
      <c r="AJ71" s="997"/>
      <c r="AK71" s="997">
        <v>33</v>
      </c>
      <c r="AL71" s="997"/>
      <c r="AM71" s="997"/>
      <c r="AN71" s="997"/>
      <c r="AO71" s="997"/>
      <c r="AP71" s="997">
        <v>80</v>
      </c>
      <c r="AQ71" s="997"/>
      <c r="AR71" s="997"/>
      <c r="AS71" s="997"/>
      <c r="AT71" s="997"/>
      <c r="AU71" s="997" t="s">
        <v>479</v>
      </c>
      <c r="AV71" s="997"/>
      <c r="AW71" s="997"/>
      <c r="AX71" s="997"/>
      <c r="AY71" s="997"/>
      <c r="AZ71" s="998"/>
      <c r="BA71" s="998"/>
      <c r="BB71" s="998"/>
      <c r="BC71" s="998"/>
      <c r="BD71" s="999"/>
      <c r="BE71" s="215"/>
      <c r="BF71" s="215"/>
      <c r="BG71" s="215"/>
      <c r="BH71" s="215"/>
      <c r="BI71" s="215"/>
      <c r="BJ71" s="215"/>
      <c r="BK71" s="215"/>
      <c r="BL71" s="215"/>
      <c r="BM71" s="215"/>
      <c r="BN71" s="215"/>
      <c r="BO71" s="215"/>
      <c r="BP71" s="215"/>
      <c r="BQ71" s="212">
        <v>65</v>
      </c>
      <c r="BR71" s="217"/>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1">
        <v>5</v>
      </c>
      <c r="B72" s="1000" t="s">
        <v>540</v>
      </c>
      <c r="C72" s="1001"/>
      <c r="D72" s="1001"/>
      <c r="E72" s="1001"/>
      <c r="F72" s="1001"/>
      <c r="G72" s="1001"/>
      <c r="H72" s="1001"/>
      <c r="I72" s="1001"/>
      <c r="J72" s="1001"/>
      <c r="K72" s="1001"/>
      <c r="L72" s="1001"/>
      <c r="M72" s="1001"/>
      <c r="N72" s="1001"/>
      <c r="O72" s="1001"/>
      <c r="P72" s="1002"/>
      <c r="Q72" s="1003">
        <v>41</v>
      </c>
      <c r="R72" s="997"/>
      <c r="S72" s="997"/>
      <c r="T72" s="997"/>
      <c r="U72" s="997"/>
      <c r="V72" s="997">
        <v>39</v>
      </c>
      <c r="W72" s="997"/>
      <c r="X72" s="997"/>
      <c r="Y72" s="997"/>
      <c r="Z72" s="997"/>
      <c r="AA72" s="997">
        <v>2</v>
      </c>
      <c r="AB72" s="997"/>
      <c r="AC72" s="997"/>
      <c r="AD72" s="997"/>
      <c r="AE72" s="997"/>
      <c r="AF72" s="997">
        <v>2</v>
      </c>
      <c r="AG72" s="997"/>
      <c r="AH72" s="997"/>
      <c r="AI72" s="997"/>
      <c r="AJ72" s="997"/>
      <c r="AK72" s="997">
        <v>3</v>
      </c>
      <c r="AL72" s="997"/>
      <c r="AM72" s="997"/>
      <c r="AN72" s="997"/>
      <c r="AO72" s="997"/>
      <c r="AP72" s="997" t="s">
        <v>479</v>
      </c>
      <c r="AQ72" s="997"/>
      <c r="AR72" s="997"/>
      <c r="AS72" s="997"/>
      <c r="AT72" s="997"/>
      <c r="AU72" s="997" t="s">
        <v>479</v>
      </c>
      <c r="AV72" s="997"/>
      <c r="AW72" s="997"/>
      <c r="AX72" s="997"/>
      <c r="AY72" s="997"/>
      <c r="AZ72" s="998"/>
      <c r="BA72" s="998"/>
      <c r="BB72" s="998"/>
      <c r="BC72" s="998"/>
      <c r="BD72" s="999"/>
      <c r="BE72" s="215"/>
      <c r="BF72" s="215"/>
      <c r="BG72" s="215"/>
      <c r="BH72" s="215"/>
      <c r="BI72" s="215"/>
      <c r="BJ72" s="215"/>
      <c r="BK72" s="215"/>
      <c r="BL72" s="215"/>
      <c r="BM72" s="215"/>
      <c r="BN72" s="215"/>
      <c r="BO72" s="215"/>
      <c r="BP72" s="215"/>
      <c r="BQ72" s="212">
        <v>66</v>
      </c>
      <c r="BR72" s="217"/>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1">
        <v>6</v>
      </c>
      <c r="B73" s="1000" t="s">
        <v>541</v>
      </c>
      <c r="C73" s="1001"/>
      <c r="D73" s="1001"/>
      <c r="E73" s="1001"/>
      <c r="F73" s="1001"/>
      <c r="G73" s="1001"/>
      <c r="H73" s="1001"/>
      <c r="I73" s="1001"/>
      <c r="J73" s="1001"/>
      <c r="K73" s="1001"/>
      <c r="L73" s="1001"/>
      <c r="M73" s="1001"/>
      <c r="N73" s="1001"/>
      <c r="O73" s="1001"/>
      <c r="P73" s="1002"/>
      <c r="Q73" s="1003">
        <v>179</v>
      </c>
      <c r="R73" s="997"/>
      <c r="S73" s="997"/>
      <c r="T73" s="997"/>
      <c r="U73" s="997"/>
      <c r="V73" s="997">
        <v>176</v>
      </c>
      <c r="W73" s="997"/>
      <c r="X73" s="997"/>
      <c r="Y73" s="997"/>
      <c r="Z73" s="997"/>
      <c r="AA73" s="997">
        <v>3</v>
      </c>
      <c r="AB73" s="997"/>
      <c r="AC73" s="997"/>
      <c r="AD73" s="997"/>
      <c r="AE73" s="997"/>
      <c r="AF73" s="997">
        <v>3</v>
      </c>
      <c r="AG73" s="997"/>
      <c r="AH73" s="997"/>
      <c r="AI73" s="997"/>
      <c r="AJ73" s="997"/>
      <c r="AK73" s="997" t="s">
        <v>479</v>
      </c>
      <c r="AL73" s="997"/>
      <c r="AM73" s="997"/>
      <c r="AN73" s="997"/>
      <c r="AO73" s="997"/>
      <c r="AP73" s="997" t="s">
        <v>479</v>
      </c>
      <c r="AQ73" s="997"/>
      <c r="AR73" s="997"/>
      <c r="AS73" s="997"/>
      <c r="AT73" s="997"/>
      <c r="AU73" s="997" t="s">
        <v>479</v>
      </c>
      <c r="AV73" s="997"/>
      <c r="AW73" s="997"/>
      <c r="AX73" s="997"/>
      <c r="AY73" s="997"/>
      <c r="AZ73" s="998"/>
      <c r="BA73" s="998"/>
      <c r="BB73" s="998"/>
      <c r="BC73" s="998"/>
      <c r="BD73" s="999"/>
      <c r="BE73" s="215"/>
      <c r="BF73" s="215"/>
      <c r="BG73" s="215"/>
      <c r="BH73" s="215"/>
      <c r="BI73" s="215"/>
      <c r="BJ73" s="215"/>
      <c r="BK73" s="215"/>
      <c r="BL73" s="215"/>
      <c r="BM73" s="215"/>
      <c r="BN73" s="215"/>
      <c r="BO73" s="215"/>
      <c r="BP73" s="215"/>
      <c r="BQ73" s="212">
        <v>67</v>
      </c>
      <c r="BR73" s="217"/>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1">
        <v>7</v>
      </c>
      <c r="B74" s="1000" t="s">
        <v>542</v>
      </c>
      <c r="C74" s="1001"/>
      <c r="D74" s="1001"/>
      <c r="E74" s="1001"/>
      <c r="F74" s="1001"/>
      <c r="G74" s="1001"/>
      <c r="H74" s="1001"/>
      <c r="I74" s="1001"/>
      <c r="J74" s="1001"/>
      <c r="K74" s="1001"/>
      <c r="L74" s="1001"/>
      <c r="M74" s="1001"/>
      <c r="N74" s="1001"/>
      <c r="O74" s="1001"/>
      <c r="P74" s="1002"/>
      <c r="Q74" s="1003">
        <v>206788</v>
      </c>
      <c r="R74" s="997"/>
      <c r="S74" s="997"/>
      <c r="T74" s="997"/>
      <c r="U74" s="997"/>
      <c r="V74" s="997">
        <v>199254</v>
      </c>
      <c r="W74" s="997"/>
      <c r="X74" s="997"/>
      <c r="Y74" s="997"/>
      <c r="Z74" s="997"/>
      <c r="AA74" s="997">
        <v>7534</v>
      </c>
      <c r="AB74" s="997"/>
      <c r="AC74" s="997"/>
      <c r="AD74" s="997"/>
      <c r="AE74" s="997"/>
      <c r="AF74" s="997">
        <v>7534</v>
      </c>
      <c r="AG74" s="997"/>
      <c r="AH74" s="997"/>
      <c r="AI74" s="997"/>
      <c r="AJ74" s="997"/>
      <c r="AK74" s="997">
        <v>168</v>
      </c>
      <c r="AL74" s="997"/>
      <c r="AM74" s="997"/>
      <c r="AN74" s="997"/>
      <c r="AO74" s="997"/>
      <c r="AP74" s="1004" t="s">
        <v>479</v>
      </c>
      <c r="AQ74" s="1005"/>
      <c r="AR74" s="1005"/>
      <c r="AS74" s="1005"/>
      <c r="AT74" s="1006"/>
      <c r="AU74" s="1004" t="s">
        <v>479</v>
      </c>
      <c r="AV74" s="1005"/>
      <c r="AW74" s="1005"/>
      <c r="AX74" s="1005"/>
      <c r="AY74" s="1006"/>
      <c r="AZ74" s="998"/>
      <c r="BA74" s="998"/>
      <c r="BB74" s="998"/>
      <c r="BC74" s="998"/>
      <c r="BD74" s="999"/>
      <c r="BE74" s="215"/>
      <c r="BF74" s="215"/>
      <c r="BG74" s="215"/>
      <c r="BH74" s="215"/>
      <c r="BI74" s="215"/>
      <c r="BJ74" s="215"/>
      <c r="BK74" s="215"/>
      <c r="BL74" s="215"/>
      <c r="BM74" s="215"/>
      <c r="BN74" s="215"/>
      <c r="BO74" s="215"/>
      <c r="BP74" s="215"/>
      <c r="BQ74" s="212">
        <v>68</v>
      </c>
      <c r="BR74" s="217"/>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1">
        <v>8</v>
      </c>
      <c r="B75" s="1000" t="s">
        <v>543</v>
      </c>
      <c r="C75" s="1001"/>
      <c r="D75" s="1001"/>
      <c r="E75" s="1001"/>
      <c r="F75" s="1001"/>
      <c r="G75" s="1001"/>
      <c r="H75" s="1001"/>
      <c r="I75" s="1001"/>
      <c r="J75" s="1001"/>
      <c r="K75" s="1001"/>
      <c r="L75" s="1001"/>
      <c r="M75" s="1001"/>
      <c r="N75" s="1001"/>
      <c r="O75" s="1001"/>
      <c r="P75" s="1002"/>
      <c r="Q75" s="1007">
        <v>237</v>
      </c>
      <c r="R75" s="1005"/>
      <c r="S75" s="1005"/>
      <c r="T75" s="1005"/>
      <c r="U75" s="1006"/>
      <c r="V75" s="1004">
        <v>151</v>
      </c>
      <c r="W75" s="1005"/>
      <c r="X75" s="1005"/>
      <c r="Y75" s="1005"/>
      <c r="Z75" s="1006"/>
      <c r="AA75" s="1004">
        <v>87</v>
      </c>
      <c r="AB75" s="1005"/>
      <c r="AC75" s="1005"/>
      <c r="AD75" s="1005"/>
      <c r="AE75" s="1006"/>
      <c r="AF75" s="1004">
        <v>87</v>
      </c>
      <c r="AG75" s="1005"/>
      <c r="AH75" s="1005"/>
      <c r="AI75" s="1005"/>
      <c r="AJ75" s="1006"/>
      <c r="AK75" s="997" t="s">
        <v>479</v>
      </c>
      <c r="AL75" s="997"/>
      <c r="AM75" s="997"/>
      <c r="AN75" s="997"/>
      <c r="AO75" s="997"/>
      <c r="AP75" s="1004" t="s">
        <v>479</v>
      </c>
      <c r="AQ75" s="1005"/>
      <c r="AR75" s="1005"/>
      <c r="AS75" s="1005"/>
      <c r="AT75" s="1006"/>
      <c r="AU75" s="1004" t="s">
        <v>479</v>
      </c>
      <c r="AV75" s="1005"/>
      <c r="AW75" s="1005"/>
      <c r="AX75" s="1005"/>
      <c r="AY75" s="1006"/>
      <c r="AZ75" s="998"/>
      <c r="BA75" s="998"/>
      <c r="BB75" s="998"/>
      <c r="BC75" s="998"/>
      <c r="BD75" s="999"/>
      <c r="BE75" s="215"/>
      <c r="BF75" s="215"/>
      <c r="BG75" s="215"/>
      <c r="BH75" s="215"/>
      <c r="BI75" s="215"/>
      <c r="BJ75" s="215"/>
      <c r="BK75" s="215"/>
      <c r="BL75" s="215"/>
      <c r="BM75" s="215"/>
      <c r="BN75" s="215"/>
      <c r="BO75" s="215"/>
      <c r="BP75" s="215"/>
      <c r="BQ75" s="212">
        <v>69</v>
      </c>
      <c r="BR75" s="217"/>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1">
        <v>9</v>
      </c>
      <c r="B76" s="1000" t="s">
        <v>544</v>
      </c>
      <c r="C76" s="1001"/>
      <c r="D76" s="1001"/>
      <c r="E76" s="1001"/>
      <c r="F76" s="1001"/>
      <c r="G76" s="1001"/>
      <c r="H76" s="1001"/>
      <c r="I76" s="1001"/>
      <c r="J76" s="1001"/>
      <c r="K76" s="1001"/>
      <c r="L76" s="1001"/>
      <c r="M76" s="1001"/>
      <c r="N76" s="1001"/>
      <c r="O76" s="1001"/>
      <c r="P76" s="1002"/>
      <c r="Q76" s="1007">
        <v>74</v>
      </c>
      <c r="R76" s="1005"/>
      <c r="S76" s="1005"/>
      <c r="T76" s="1005"/>
      <c r="U76" s="1006"/>
      <c r="V76" s="1004">
        <v>37</v>
      </c>
      <c r="W76" s="1005"/>
      <c r="X76" s="1005"/>
      <c r="Y76" s="1005"/>
      <c r="Z76" s="1006"/>
      <c r="AA76" s="1004">
        <v>37</v>
      </c>
      <c r="AB76" s="1005"/>
      <c r="AC76" s="1005"/>
      <c r="AD76" s="1005"/>
      <c r="AE76" s="1006"/>
      <c r="AF76" s="1004">
        <v>37</v>
      </c>
      <c r="AG76" s="1005"/>
      <c r="AH76" s="1005"/>
      <c r="AI76" s="1005"/>
      <c r="AJ76" s="1006"/>
      <c r="AK76" s="997" t="s">
        <v>479</v>
      </c>
      <c r="AL76" s="997"/>
      <c r="AM76" s="997"/>
      <c r="AN76" s="997"/>
      <c r="AO76" s="997"/>
      <c r="AP76" s="1004" t="s">
        <v>479</v>
      </c>
      <c r="AQ76" s="1005"/>
      <c r="AR76" s="1005"/>
      <c r="AS76" s="1005"/>
      <c r="AT76" s="1006"/>
      <c r="AU76" s="1004" t="s">
        <v>479</v>
      </c>
      <c r="AV76" s="1005"/>
      <c r="AW76" s="1005"/>
      <c r="AX76" s="1005"/>
      <c r="AY76" s="1006"/>
      <c r="AZ76" s="998"/>
      <c r="BA76" s="998"/>
      <c r="BB76" s="998"/>
      <c r="BC76" s="998"/>
      <c r="BD76" s="999"/>
      <c r="BE76" s="215"/>
      <c r="BF76" s="215"/>
      <c r="BG76" s="215"/>
      <c r="BH76" s="215"/>
      <c r="BI76" s="215"/>
      <c r="BJ76" s="215"/>
      <c r="BK76" s="215"/>
      <c r="BL76" s="215"/>
      <c r="BM76" s="215"/>
      <c r="BN76" s="215"/>
      <c r="BO76" s="215"/>
      <c r="BP76" s="215"/>
      <c r="BQ76" s="212">
        <v>70</v>
      </c>
      <c r="BR76" s="217"/>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1">
        <v>10</v>
      </c>
      <c r="B77" s="1000" t="s">
        <v>545</v>
      </c>
      <c r="C77" s="1001"/>
      <c r="D77" s="1001"/>
      <c r="E77" s="1001"/>
      <c r="F77" s="1001"/>
      <c r="G77" s="1001"/>
      <c r="H77" s="1001"/>
      <c r="I77" s="1001"/>
      <c r="J77" s="1001"/>
      <c r="K77" s="1001"/>
      <c r="L77" s="1001"/>
      <c r="M77" s="1001"/>
      <c r="N77" s="1001"/>
      <c r="O77" s="1001"/>
      <c r="P77" s="1002"/>
      <c r="Q77" s="1007">
        <v>209</v>
      </c>
      <c r="R77" s="1005"/>
      <c r="S77" s="1005"/>
      <c r="T77" s="1005"/>
      <c r="U77" s="1006"/>
      <c r="V77" s="1004">
        <v>207</v>
      </c>
      <c r="W77" s="1005"/>
      <c r="X77" s="1005"/>
      <c r="Y77" s="1005"/>
      <c r="Z77" s="1006"/>
      <c r="AA77" s="1004">
        <v>2</v>
      </c>
      <c r="AB77" s="1005"/>
      <c r="AC77" s="1005"/>
      <c r="AD77" s="1005"/>
      <c r="AE77" s="1006"/>
      <c r="AF77" s="1004">
        <v>212</v>
      </c>
      <c r="AG77" s="1005"/>
      <c r="AH77" s="1005"/>
      <c r="AI77" s="1005"/>
      <c r="AJ77" s="1006"/>
      <c r="AK77" s="997" t="s">
        <v>479</v>
      </c>
      <c r="AL77" s="997"/>
      <c r="AM77" s="997"/>
      <c r="AN77" s="997"/>
      <c r="AO77" s="997"/>
      <c r="AP77" s="1004" t="s">
        <v>479</v>
      </c>
      <c r="AQ77" s="1005"/>
      <c r="AR77" s="1005"/>
      <c r="AS77" s="1005"/>
      <c r="AT77" s="1006"/>
      <c r="AU77" s="1004" t="s">
        <v>479</v>
      </c>
      <c r="AV77" s="1005"/>
      <c r="AW77" s="1005"/>
      <c r="AX77" s="1005"/>
      <c r="AY77" s="1006"/>
      <c r="AZ77" s="998"/>
      <c r="BA77" s="998"/>
      <c r="BB77" s="998"/>
      <c r="BC77" s="998"/>
      <c r="BD77" s="999"/>
      <c r="BE77" s="215"/>
      <c r="BF77" s="215"/>
      <c r="BG77" s="215"/>
      <c r="BH77" s="215"/>
      <c r="BI77" s="215"/>
      <c r="BJ77" s="215"/>
      <c r="BK77" s="215"/>
      <c r="BL77" s="215"/>
      <c r="BM77" s="215"/>
      <c r="BN77" s="215"/>
      <c r="BO77" s="215"/>
      <c r="BP77" s="215"/>
      <c r="BQ77" s="212">
        <v>71</v>
      </c>
      <c r="BR77" s="217"/>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1">
        <v>11</v>
      </c>
      <c r="B78" s="1000" t="s">
        <v>546</v>
      </c>
      <c r="C78" s="1001"/>
      <c r="D78" s="1001"/>
      <c r="E78" s="1001"/>
      <c r="F78" s="1001"/>
      <c r="G78" s="1001"/>
      <c r="H78" s="1001"/>
      <c r="I78" s="1001"/>
      <c r="J78" s="1001"/>
      <c r="K78" s="1001"/>
      <c r="L78" s="1001"/>
      <c r="M78" s="1001"/>
      <c r="N78" s="1001"/>
      <c r="O78" s="1001"/>
      <c r="P78" s="1002"/>
      <c r="Q78" s="1003">
        <v>400</v>
      </c>
      <c r="R78" s="997"/>
      <c r="S78" s="997"/>
      <c r="T78" s="997"/>
      <c r="U78" s="997"/>
      <c r="V78" s="997">
        <v>386</v>
      </c>
      <c r="W78" s="997"/>
      <c r="X78" s="997"/>
      <c r="Y78" s="997"/>
      <c r="Z78" s="997"/>
      <c r="AA78" s="997">
        <v>13</v>
      </c>
      <c r="AB78" s="997"/>
      <c r="AC78" s="997"/>
      <c r="AD78" s="997"/>
      <c r="AE78" s="997"/>
      <c r="AF78" s="997">
        <v>13</v>
      </c>
      <c r="AG78" s="997"/>
      <c r="AH78" s="997"/>
      <c r="AI78" s="997"/>
      <c r="AJ78" s="997"/>
      <c r="AK78" s="997">
        <v>84</v>
      </c>
      <c r="AL78" s="997"/>
      <c r="AM78" s="997"/>
      <c r="AN78" s="997"/>
      <c r="AO78" s="997"/>
      <c r="AP78" s="1004" t="s">
        <v>479</v>
      </c>
      <c r="AQ78" s="1005"/>
      <c r="AR78" s="1005"/>
      <c r="AS78" s="1005"/>
      <c r="AT78" s="1006"/>
      <c r="AU78" s="1004" t="s">
        <v>479</v>
      </c>
      <c r="AV78" s="1005"/>
      <c r="AW78" s="1005"/>
      <c r="AX78" s="1005"/>
      <c r="AY78" s="1006"/>
      <c r="AZ78" s="998"/>
      <c r="BA78" s="998"/>
      <c r="BB78" s="998"/>
      <c r="BC78" s="998"/>
      <c r="BD78" s="999"/>
      <c r="BE78" s="215"/>
      <c r="BF78" s="215"/>
      <c r="BG78" s="215"/>
      <c r="BH78" s="215"/>
      <c r="BI78" s="215"/>
      <c r="BJ78" s="218"/>
      <c r="BK78" s="218"/>
      <c r="BL78" s="218"/>
      <c r="BM78" s="218"/>
      <c r="BN78" s="218"/>
      <c r="BO78" s="215"/>
      <c r="BP78" s="215"/>
      <c r="BQ78" s="212">
        <v>72</v>
      </c>
      <c r="BR78" s="217"/>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1">
        <v>12</v>
      </c>
      <c r="B79" s="1000" t="s">
        <v>547</v>
      </c>
      <c r="C79" s="1001"/>
      <c r="D79" s="1001"/>
      <c r="E79" s="1001"/>
      <c r="F79" s="1001"/>
      <c r="G79" s="1001"/>
      <c r="H79" s="1001"/>
      <c r="I79" s="1001"/>
      <c r="J79" s="1001"/>
      <c r="K79" s="1001"/>
      <c r="L79" s="1001"/>
      <c r="M79" s="1001"/>
      <c r="N79" s="1001"/>
      <c r="O79" s="1001"/>
      <c r="P79" s="1002"/>
      <c r="Q79" s="1003">
        <v>63</v>
      </c>
      <c r="R79" s="997"/>
      <c r="S79" s="997"/>
      <c r="T79" s="997"/>
      <c r="U79" s="997"/>
      <c r="V79" s="997">
        <v>62</v>
      </c>
      <c r="W79" s="997"/>
      <c r="X79" s="997"/>
      <c r="Y79" s="997"/>
      <c r="Z79" s="997"/>
      <c r="AA79" s="997">
        <v>1</v>
      </c>
      <c r="AB79" s="997"/>
      <c r="AC79" s="997"/>
      <c r="AD79" s="997"/>
      <c r="AE79" s="997"/>
      <c r="AF79" s="997">
        <v>1</v>
      </c>
      <c r="AG79" s="997"/>
      <c r="AH79" s="997"/>
      <c r="AI79" s="997"/>
      <c r="AJ79" s="997"/>
      <c r="AK79" s="1004" t="s">
        <v>479</v>
      </c>
      <c r="AL79" s="1005"/>
      <c r="AM79" s="1005"/>
      <c r="AN79" s="1005"/>
      <c r="AO79" s="1006"/>
      <c r="AP79" s="1004" t="s">
        <v>479</v>
      </c>
      <c r="AQ79" s="1005"/>
      <c r="AR79" s="1005"/>
      <c r="AS79" s="1005"/>
      <c r="AT79" s="1006"/>
      <c r="AU79" s="1004" t="s">
        <v>479</v>
      </c>
      <c r="AV79" s="1005"/>
      <c r="AW79" s="1005"/>
      <c r="AX79" s="1005"/>
      <c r="AY79" s="1006"/>
      <c r="AZ79" s="998"/>
      <c r="BA79" s="998"/>
      <c r="BB79" s="998"/>
      <c r="BC79" s="998"/>
      <c r="BD79" s="999"/>
      <c r="BE79" s="215"/>
      <c r="BF79" s="215"/>
      <c r="BG79" s="215"/>
      <c r="BH79" s="215"/>
      <c r="BI79" s="215"/>
      <c r="BJ79" s="218"/>
      <c r="BK79" s="218"/>
      <c r="BL79" s="218"/>
      <c r="BM79" s="218"/>
      <c r="BN79" s="218"/>
      <c r="BO79" s="215"/>
      <c r="BP79" s="215"/>
      <c r="BQ79" s="212">
        <v>73</v>
      </c>
      <c r="BR79" s="217"/>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1">
        <v>13</v>
      </c>
      <c r="B80" s="1000" t="s">
        <v>551</v>
      </c>
      <c r="C80" s="1001"/>
      <c r="D80" s="1001"/>
      <c r="E80" s="1001"/>
      <c r="F80" s="1001"/>
      <c r="G80" s="1001"/>
      <c r="H80" s="1001"/>
      <c r="I80" s="1001"/>
      <c r="J80" s="1001"/>
      <c r="K80" s="1001"/>
      <c r="L80" s="1001"/>
      <c r="M80" s="1001"/>
      <c r="N80" s="1001"/>
      <c r="O80" s="1001"/>
      <c r="P80" s="1002"/>
      <c r="Q80" s="1003">
        <v>49</v>
      </c>
      <c r="R80" s="997"/>
      <c r="S80" s="997"/>
      <c r="T80" s="997"/>
      <c r="U80" s="997"/>
      <c r="V80" s="997">
        <v>48</v>
      </c>
      <c r="W80" s="997"/>
      <c r="X80" s="997"/>
      <c r="Y80" s="997"/>
      <c r="Z80" s="997"/>
      <c r="AA80" s="997">
        <v>1</v>
      </c>
      <c r="AB80" s="997"/>
      <c r="AC80" s="997"/>
      <c r="AD80" s="997"/>
      <c r="AE80" s="997"/>
      <c r="AF80" s="997">
        <v>1</v>
      </c>
      <c r="AG80" s="997"/>
      <c r="AH80" s="997"/>
      <c r="AI80" s="997"/>
      <c r="AJ80" s="997"/>
      <c r="AK80" s="1004" t="s">
        <v>479</v>
      </c>
      <c r="AL80" s="1005"/>
      <c r="AM80" s="1005"/>
      <c r="AN80" s="1005"/>
      <c r="AO80" s="1006"/>
      <c r="AP80" s="1004" t="s">
        <v>479</v>
      </c>
      <c r="AQ80" s="1005"/>
      <c r="AR80" s="1005"/>
      <c r="AS80" s="1005"/>
      <c r="AT80" s="1006"/>
      <c r="AU80" s="1004" t="s">
        <v>479</v>
      </c>
      <c r="AV80" s="1005"/>
      <c r="AW80" s="1005"/>
      <c r="AX80" s="1005"/>
      <c r="AY80" s="1006"/>
      <c r="AZ80" s="998"/>
      <c r="BA80" s="998"/>
      <c r="BB80" s="998"/>
      <c r="BC80" s="998"/>
      <c r="BD80" s="999"/>
      <c r="BE80" s="215"/>
      <c r="BF80" s="215"/>
      <c r="BG80" s="215"/>
      <c r="BH80" s="215"/>
      <c r="BI80" s="215"/>
      <c r="BJ80" s="215"/>
      <c r="BK80" s="215"/>
      <c r="BL80" s="215"/>
      <c r="BM80" s="215"/>
      <c r="BN80" s="215"/>
      <c r="BO80" s="215"/>
      <c r="BP80" s="215"/>
      <c r="BQ80" s="212">
        <v>74</v>
      </c>
      <c r="BR80" s="217"/>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1">
        <v>14</v>
      </c>
      <c r="B81" s="1000" t="s">
        <v>548</v>
      </c>
      <c r="C81" s="1001"/>
      <c r="D81" s="1001"/>
      <c r="E81" s="1001"/>
      <c r="F81" s="1001"/>
      <c r="G81" s="1001"/>
      <c r="H81" s="1001"/>
      <c r="I81" s="1001"/>
      <c r="J81" s="1001"/>
      <c r="K81" s="1001"/>
      <c r="L81" s="1001"/>
      <c r="M81" s="1001"/>
      <c r="N81" s="1001"/>
      <c r="O81" s="1001"/>
      <c r="P81" s="1002"/>
      <c r="Q81" s="1003">
        <v>8</v>
      </c>
      <c r="R81" s="997"/>
      <c r="S81" s="997"/>
      <c r="T81" s="997"/>
      <c r="U81" s="997"/>
      <c r="V81" s="997">
        <v>6</v>
      </c>
      <c r="W81" s="997"/>
      <c r="X81" s="997"/>
      <c r="Y81" s="997"/>
      <c r="Z81" s="997"/>
      <c r="AA81" s="997">
        <v>1</v>
      </c>
      <c r="AB81" s="997"/>
      <c r="AC81" s="997"/>
      <c r="AD81" s="997"/>
      <c r="AE81" s="997"/>
      <c r="AF81" s="997">
        <v>1</v>
      </c>
      <c r="AG81" s="997"/>
      <c r="AH81" s="997"/>
      <c r="AI81" s="997"/>
      <c r="AJ81" s="997"/>
      <c r="AK81" s="1004" t="s">
        <v>479</v>
      </c>
      <c r="AL81" s="1005"/>
      <c r="AM81" s="1005"/>
      <c r="AN81" s="1005"/>
      <c r="AO81" s="1006"/>
      <c r="AP81" s="1004" t="s">
        <v>479</v>
      </c>
      <c r="AQ81" s="1005"/>
      <c r="AR81" s="1005"/>
      <c r="AS81" s="1005"/>
      <c r="AT81" s="1006"/>
      <c r="AU81" s="1004" t="s">
        <v>479</v>
      </c>
      <c r="AV81" s="1005"/>
      <c r="AW81" s="1005"/>
      <c r="AX81" s="1005"/>
      <c r="AY81" s="1006"/>
      <c r="AZ81" s="998"/>
      <c r="BA81" s="998"/>
      <c r="BB81" s="998"/>
      <c r="BC81" s="998"/>
      <c r="BD81" s="999"/>
      <c r="BE81" s="215"/>
      <c r="BF81" s="215"/>
      <c r="BG81" s="215"/>
      <c r="BH81" s="215"/>
      <c r="BI81" s="215"/>
      <c r="BJ81" s="215"/>
      <c r="BK81" s="215"/>
      <c r="BL81" s="215"/>
      <c r="BM81" s="215"/>
      <c r="BN81" s="215"/>
      <c r="BO81" s="215"/>
      <c r="BP81" s="215"/>
      <c r="BQ81" s="212">
        <v>75</v>
      </c>
      <c r="BR81" s="217"/>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1">
        <v>15</v>
      </c>
      <c r="B82" s="1000" t="s">
        <v>549</v>
      </c>
      <c r="C82" s="1001"/>
      <c r="D82" s="1001"/>
      <c r="E82" s="1001"/>
      <c r="F82" s="1001"/>
      <c r="G82" s="1001"/>
      <c r="H82" s="1001"/>
      <c r="I82" s="1001"/>
      <c r="J82" s="1001"/>
      <c r="K82" s="1001"/>
      <c r="L82" s="1001"/>
      <c r="M82" s="1001"/>
      <c r="N82" s="1001"/>
      <c r="O82" s="1001"/>
      <c r="P82" s="1002"/>
      <c r="Q82" s="1003">
        <v>6256</v>
      </c>
      <c r="R82" s="997"/>
      <c r="S82" s="997"/>
      <c r="T82" s="997"/>
      <c r="U82" s="997"/>
      <c r="V82" s="997">
        <v>5232</v>
      </c>
      <c r="W82" s="997"/>
      <c r="X82" s="997"/>
      <c r="Y82" s="997"/>
      <c r="Z82" s="997"/>
      <c r="AA82" s="997">
        <v>1024</v>
      </c>
      <c r="AB82" s="997"/>
      <c r="AC82" s="997"/>
      <c r="AD82" s="997"/>
      <c r="AE82" s="997"/>
      <c r="AF82" s="997">
        <v>1024</v>
      </c>
      <c r="AG82" s="997"/>
      <c r="AH82" s="997"/>
      <c r="AI82" s="997"/>
      <c r="AJ82" s="997"/>
      <c r="AK82" s="997">
        <v>16</v>
      </c>
      <c r="AL82" s="997"/>
      <c r="AM82" s="997"/>
      <c r="AN82" s="997"/>
      <c r="AO82" s="997"/>
      <c r="AP82" s="1004" t="s">
        <v>479</v>
      </c>
      <c r="AQ82" s="1005"/>
      <c r="AR82" s="1005"/>
      <c r="AS82" s="1005"/>
      <c r="AT82" s="1006"/>
      <c r="AU82" s="1004" t="s">
        <v>479</v>
      </c>
      <c r="AV82" s="1005"/>
      <c r="AW82" s="1005"/>
      <c r="AX82" s="1005"/>
      <c r="AY82" s="1006"/>
      <c r="AZ82" s="998"/>
      <c r="BA82" s="998"/>
      <c r="BB82" s="998"/>
      <c r="BC82" s="998"/>
      <c r="BD82" s="999"/>
      <c r="BE82" s="215"/>
      <c r="BF82" s="215"/>
      <c r="BG82" s="215"/>
      <c r="BH82" s="215"/>
      <c r="BI82" s="215"/>
      <c r="BJ82" s="215"/>
      <c r="BK82" s="215"/>
      <c r="BL82" s="215"/>
      <c r="BM82" s="215"/>
      <c r="BN82" s="215"/>
      <c r="BO82" s="215"/>
      <c r="BP82" s="215"/>
      <c r="BQ82" s="212">
        <v>76</v>
      </c>
      <c r="BR82" s="217"/>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1">
        <v>16</v>
      </c>
      <c r="B83" s="1000" t="s">
        <v>550</v>
      </c>
      <c r="C83" s="1001"/>
      <c r="D83" s="1001"/>
      <c r="E83" s="1001"/>
      <c r="F83" s="1001"/>
      <c r="G83" s="1001"/>
      <c r="H83" s="1001"/>
      <c r="I83" s="1001"/>
      <c r="J83" s="1001"/>
      <c r="K83" s="1001"/>
      <c r="L83" s="1001"/>
      <c r="M83" s="1001"/>
      <c r="N83" s="1001"/>
      <c r="O83" s="1001"/>
      <c r="P83" s="1002"/>
      <c r="Q83" s="1003">
        <v>124</v>
      </c>
      <c r="R83" s="997"/>
      <c r="S83" s="997"/>
      <c r="T83" s="997"/>
      <c r="U83" s="997"/>
      <c r="V83" s="997">
        <v>117</v>
      </c>
      <c r="W83" s="997"/>
      <c r="X83" s="997"/>
      <c r="Y83" s="997"/>
      <c r="Z83" s="997"/>
      <c r="AA83" s="997">
        <v>8</v>
      </c>
      <c r="AB83" s="997"/>
      <c r="AC83" s="997"/>
      <c r="AD83" s="997"/>
      <c r="AE83" s="997"/>
      <c r="AF83" s="997">
        <v>8</v>
      </c>
      <c r="AG83" s="997"/>
      <c r="AH83" s="997"/>
      <c r="AI83" s="997"/>
      <c r="AJ83" s="997"/>
      <c r="AK83" s="1004" t="s">
        <v>479</v>
      </c>
      <c r="AL83" s="1005"/>
      <c r="AM83" s="1005"/>
      <c r="AN83" s="1005"/>
      <c r="AO83" s="1006"/>
      <c r="AP83" s="1004">
        <v>1794</v>
      </c>
      <c r="AQ83" s="1005"/>
      <c r="AR83" s="1005"/>
      <c r="AS83" s="1005"/>
      <c r="AT83" s="1006"/>
      <c r="AU83" s="1004">
        <v>69</v>
      </c>
      <c r="AV83" s="1005"/>
      <c r="AW83" s="1005"/>
      <c r="AX83" s="1005"/>
      <c r="AY83" s="1006"/>
      <c r="AZ83" s="998"/>
      <c r="BA83" s="998"/>
      <c r="BB83" s="998"/>
      <c r="BC83" s="998"/>
      <c r="BD83" s="999"/>
      <c r="BE83" s="215"/>
      <c r="BF83" s="215"/>
      <c r="BG83" s="215"/>
      <c r="BH83" s="215"/>
      <c r="BI83" s="215"/>
      <c r="BJ83" s="215"/>
      <c r="BK83" s="215"/>
      <c r="BL83" s="215"/>
      <c r="BM83" s="215"/>
      <c r="BN83" s="215"/>
      <c r="BO83" s="215"/>
      <c r="BP83" s="215"/>
      <c r="BQ83" s="212">
        <v>77</v>
      </c>
      <c r="BR83" s="217"/>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1">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5"/>
      <c r="BF84" s="215"/>
      <c r="BG84" s="215"/>
      <c r="BH84" s="215"/>
      <c r="BI84" s="215"/>
      <c r="BJ84" s="215"/>
      <c r="BK84" s="215"/>
      <c r="BL84" s="215"/>
      <c r="BM84" s="215"/>
      <c r="BN84" s="215"/>
      <c r="BO84" s="215"/>
      <c r="BP84" s="215"/>
      <c r="BQ84" s="212">
        <v>78</v>
      </c>
      <c r="BR84" s="217"/>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1">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5"/>
      <c r="BF85" s="215"/>
      <c r="BG85" s="215"/>
      <c r="BH85" s="215"/>
      <c r="BI85" s="215"/>
      <c r="BJ85" s="215"/>
      <c r="BK85" s="215"/>
      <c r="BL85" s="215"/>
      <c r="BM85" s="215"/>
      <c r="BN85" s="215"/>
      <c r="BO85" s="215"/>
      <c r="BP85" s="215"/>
      <c r="BQ85" s="212">
        <v>79</v>
      </c>
      <c r="BR85" s="217"/>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1">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5"/>
      <c r="BF86" s="215"/>
      <c r="BG86" s="215"/>
      <c r="BH86" s="215"/>
      <c r="BI86" s="215"/>
      <c r="BJ86" s="215"/>
      <c r="BK86" s="215"/>
      <c r="BL86" s="215"/>
      <c r="BM86" s="215"/>
      <c r="BN86" s="215"/>
      <c r="BO86" s="215"/>
      <c r="BP86" s="215"/>
      <c r="BQ86" s="212">
        <v>80</v>
      </c>
      <c r="BR86" s="217"/>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19">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5"/>
      <c r="BF87" s="215"/>
      <c r="BG87" s="215"/>
      <c r="BH87" s="215"/>
      <c r="BI87" s="215"/>
      <c r="BJ87" s="215"/>
      <c r="BK87" s="215"/>
      <c r="BL87" s="215"/>
      <c r="BM87" s="215"/>
      <c r="BN87" s="215"/>
      <c r="BO87" s="215"/>
      <c r="BP87" s="215"/>
      <c r="BQ87" s="212">
        <v>81</v>
      </c>
      <c r="BR87" s="217"/>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4" t="s">
        <v>363</v>
      </c>
      <c r="B88" s="970" t="s">
        <v>388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8994</v>
      </c>
      <c r="AG88" s="985"/>
      <c r="AH88" s="985"/>
      <c r="AI88" s="985"/>
      <c r="AJ88" s="985"/>
      <c r="AK88" s="989"/>
      <c r="AL88" s="989"/>
      <c r="AM88" s="989"/>
      <c r="AN88" s="989"/>
      <c r="AO88" s="989"/>
      <c r="AP88" s="985">
        <v>4792</v>
      </c>
      <c r="AQ88" s="985"/>
      <c r="AR88" s="985"/>
      <c r="AS88" s="985"/>
      <c r="AT88" s="985"/>
      <c r="AU88" s="985">
        <v>1719</v>
      </c>
      <c r="AV88" s="985"/>
      <c r="AW88" s="985"/>
      <c r="AX88" s="985"/>
      <c r="AY88" s="985"/>
      <c r="AZ88" s="986"/>
      <c r="BA88" s="986"/>
      <c r="BB88" s="986"/>
      <c r="BC88" s="986"/>
      <c r="BD88" s="987"/>
      <c r="BE88" s="215"/>
      <c r="BF88" s="215"/>
      <c r="BG88" s="215"/>
      <c r="BH88" s="215"/>
      <c r="BI88" s="215"/>
      <c r="BJ88" s="215"/>
      <c r="BK88" s="215"/>
      <c r="BL88" s="215"/>
      <c r="BM88" s="215"/>
      <c r="BN88" s="215"/>
      <c r="BO88" s="215"/>
      <c r="BP88" s="215"/>
      <c r="BQ88" s="212">
        <v>82</v>
      </c>
      <c r="BR88" s="217"/>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0"/>
      <c r="B89" s="221"/>
      <c r="C89" s="221"/>
      <c r="D89" s="221"/>
      <c r="E89" s="221"/>
      <c r="F89" s="221"/>
      <c r="G89" s="221"/>
      <c r="H89" s="221"/>
      <c r="I89" s="221"/>
      <c r="J89" s="221"/>
      <c r="K89" s="221"/>
      <c r="L89" s="221"/>
      <c r="M89" s="221"/>
      <c r="N89" s="221"/>
      <c r="O89" s="221"/>
      <c r="P89" s="221"/>
      <c r="Q89" s="222"/>
      <c r="R89" s="222"/>
      <c r="S89" s="222"/>
      <c r="T89" s="222"/>
      <c r="U89" s="222"/>
      <c r="V89" s="222"/>
      <c r="W89" s="222"/>
      <c r="X89" s="222"/>
      <c r="Y89" s="222"/>
      <c r="Z89" s="222"/>
      <c r="AA89" s="222"/>
      <c r="AB89" s="222"/>
      <c r="AC89" s="222"/>
      <c r="AD89" s="222"/>
      <c r="AE89" s="222"/>
      <c r="AF89" s="222"/>
      <c r="AG89" s="222"/>
      <c r="AH89" s="222"/>
      <c r="AI89" s="222"/>
      <c r="AJ89" s="222"/>
      <c r="AK89" s="222"/>
      <c r="AL89" s="222"/>
      <c r="AM89" s="222"/>
      <c r="AN89" s="222"/>
      <c r="AO89" s="222"/>
      <c r="AP89" s="222"/>
      <c r="AQ89" s="222"/>
      <c r="AR89" s="222"/>
      <c r="AS89" s="222"/>
      <c r="AT89" s="222"/>
      <c r="AU89" s="222"/>
      <c r="AV89" s="222"/>
      <c r="AW89" s="222"/>
      <c r="AX89" s="222"/>
      <c r="AY89" s="222"/>
      <c r="AZ89" s="223"/>
      <c r="BA89" s="223"/>
      <c r="BB89" s="223"/>
      <c r="BC89" s="223"/>
      <c r="BD89" s="223"/>
      <c r="BE89" s="215"/>
      <c r="BF89" s="215"/>
      <c r="BG89" s="215"/>
      <c r="BH89" s="215"/>
      <c r="BI89" s="215"/>
      <c r="BJ89" s="215"/>
      <c r="BK89" s="215"/>
      <c r="BL89" s="215"/>
      <c r="BM89" s="215"/>
      <c r="BN89" s="215"/>
      <c r="BO89" s="215"/>
      <c r="BP89" s="215"/>
      <c r="BQ89" s="212">
        <v>83</v>
      </c>
      <c r="BR89" s="217"/>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0"/>
      <c r="B90" s="221"/>
      <c r="C90" s="221"/>
      <c r="D90" s="221"/>
      <c r="E90" s="221"/>
      <c r="F90" s="221"/>
      <c r="G90" s="221"/>
      <c r="H90" s="221"/>
      <c r="I90" s="221"/>
      <c r="J90" s="221"/>
      <c r="K90" s="221"/>
      <c r="L90" s="221"/>
      <c r="M90" s="221"/>
      <c r="N90" s="221"/>
      <c r="O90" s="221"/>
      <c r="P90" s="221"/>
      <c r="Q90" s="222"/>
      <c r="R90" s="222"/>
      <c r="S90" s="222"/>
      <c r="T90" s="222"/>
      <c r="U90" s="222"/>
      <c r="V90" s="222"/>
      <c r="W90" s="222"/>
      <c r="X90" s="222"/>
      <c r="Y90" s="222"/>
      <c r="Z90" s="222"/>
      <c r="AA90" s="222"/>
      <c r="AB90" s="222"/>
      <c r="AC90" s="222"/>
      <c r="AD90" s="222"/>
      <c r="AE90" s="222"/>
      <c r="AF90" s="222"/>
      <c r="AG90" s="222"/>
      <c r="AH90" s="222"/>
      <c r="AI90" s="222"/>
      <c r="AJ90" s="222"/>
      <c r="AK90" s="222"/>
      <c r="AL90" s="222"/>
      <c r="AM90" s="222"/>
      <c r="AN90" s="222"/>
      <c r="AO90" s="222"/>
      <c r="AP90" s="222"/>
      <c r="AQ90" s="222"/>
      <c r="AR90" s="222"/>
      <c r="AS90" s="222"/>
      <c r="AT90" s="222"/>
      <c r="AU90" s="222"/>
      <c r="AV90" s="222"/>
      <c r="AW90" s="222"/>
      <c r="AX90" s="222"/>
      <c r="AY90" s="222"/>
      <c r="AZ90" s="223"/>
      <c r="BA90" s="223"/>
      <c r="BB90" s="223"/>
      <c r="BC90" s="223"/>
      <c r="BD90" s="223"/>
      <c r="BE90" s="215"/>
      <c r="BF90" s="215"/>
      <c r="BG90" s="215"/>
      <c r="BH90" s="215"/>
      <c r="BI90" s="215"/>
      <c r="BJ90" s="215"/>
      <c r="BK90" s="215"/>
      <c r="BL90" s="215"/>
      <c r="BM90" s="215"/>
      <c r="BN90" s="215"/>
      <c r="BO90" s="215"/>
      <c r="BP90" s="215"/>
      <c r="BQ90" s="212">
        <v>84</v>
      </c>
      <c r="BR90" s="217"/>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0"/>
      <c r="B91" s="221"/>
      <c r="C91" s="221"/>
      <c r="D91" s="221"/>
      <c r="E91" s="221"/>
      <c r="F91" s="221"/>
      <c r="G91" s="221"/>
      <c r="H91" s="221"/>
      <c r="I91" s="221"/>
      <c r="J91" s="221"/>
      <c r="K91" s="221"/>
      <c r="L91" s="221"/>
      <c r="M91" s="221"/>
      <c r="N91" s="221"/>
      <c r="O91" s="221"/>
      <c r="P91" s="221"/>
      <c r="Q91" s="222"/>
      <c r="R91" s="222"/>
      <c r="S91" s="222"/>
      <c r="T91" s="222"/>
      <c r="U91" s="222"/>
      <c r="V91" s="222"/>
      <c r="W91" s="222"/>
      <c r="X91" s="222"/>
      <c r="Y91" s="222"/>
      <c r="Z91" s="222"/>
      <c r="AA91" s="222"/>
      <c r="AB91" s="222"/>
      <c r="AC91" s="222"/>
      <c r="AD91" s="222"/>
      <c r="AE91" s="222"/>
      <c r="AF91" s="222"/>
      <c r="AG91" s="222"/>
      <c r="AH91" s="222"/>
      <c r="AI91" s="222"/>
      <c r="AJ91" s="222"/>
      <c r="AK91" s="222"/>
      <c r="AL91" s="222"/>
      <c r="AM91" s="222"/>
      <c r="AN91" s="222"/>
      <c r="AO91" s="222"/>
      <c r="AP91" s="222"/>
      <c r="AQ91" s="222"/>
      <c r="AR91" s="222"/>
      <c r="AS91" s="222"/>
      <c r="AT91" s="222"/>
      <c r="AU91" s="222"/>
      <c r="AV91" s="222"/>
      <c r="AW91" s="222"/>
      <c r="AX91" s="222"/>
      <c r="AY91" s="222"/>
      <c r="AZ91" s="223"/>
      <c r="BA91" s="223"/>
      <c r="BB91" s="223"/>
      <c r="BC91" s="223"/>
      <c r="BD91" s="223"/>
      <c r="BE91" s="215"/>
      <c r="BF91" s="215"/>
      <c r="BG91" s="215"/>
      <c r="BH91" s="215"/>
      <c r="BI91" s="215"/>
      <c r="BJ91" s="215"/>
      <c r="BK91" s="215"/>
      <c r="BL91" s="215"/>
      <c r="BM91" s="215"/>
      <c r="BN91" s="215"/>
      <c r="BO91" s="215"/>
      <c r="BP91" s="215"/>
      <c r="BQ91" s="212">
        <v>85</v>
      </c>
      <c r="BR91" s="217"/>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0"/>
      <c r="B92" s="221"/>
      <c r="C92" s="221"/>
      <c r="D92" s="221"/>
      <c r="E92" s="221"/>
      <c r="F92" s="221"/>
      <c r="G92" s="221"/>
      <c r="H92" s="221"/>
      <c r="I92" s="221"/>
      <c r="J92" s="221"/>
      <c r="K92" s="221"/>
      <c r="L92" s="221"/>
      <c r="M92" s="221"/>
      <c r="N92" s="221"/>
      <c r="O92" s="221"/>
      <c r="P92" s="221"/>
      <c r="Q92" s="222"/>
      <c r="R92" s="222"/>
      <c r="S92" s="222"/>
      <c r="T92" s="222"/>
      <c r="U92" s="222"/>
      <c r="V92" s="222"/>
      <c r="W92" s="222"/>
      <c r="X92" s="222"/>
      <c r="Y92" s="222"/>
      <c r="Z92" s="222"/>
      <c r="AA92" s="222"/>
      <c r="AB92" s="222"/>
      <c r="AC92" s="222"/>
      <c r="AD92" s="222"/>
      <c r="AE92" s="222"/>
      <c r="AF92" s="222"/>
      <c r="AG92" s="222"/>
      <c r="AH92" s="222"/>
      <c r="AI92" s="222"/>
      <c r="AJ92" s="222"/>
      <c r="AK92" s="222"/>
      <c r="AL92" s="222"/>
      <c r="AM92" s="222"/>
      <c r="AN92" s="222"/>
      <c r="AO92" s="222"/>
      <c r="AP92" s="222"/>
      <c r="AQ92" s="222"/>
      <c r="AR92" s="222"/>
      <c r="AS92" s="222"/>
      <c r="AT92" s="222"/>
      <c r="AU92" s="222"/>
      <c r="AV92" s="222"/>
      <c r="AW92" s="222"/>
      <c r="AX92" s="222"/>
      <c r="AY92" s="222"/>
      <c r="AZ92" s="223"/>
      <c r="BA92" s="223"/>
      <c r="BB92" s="223"/>
      <c r="BC92" s="223"/>
      <c r="BD92" s="223"/>
      <c r="BE92" s="215"/>
      <c r="BF92" s="215"/>
      <c r="BG92" s="215"/>
      <c r="BH92" s="215"/>
      <c r="BI92" s="215"/>
      <c r="BJ92" s="215"/>
      <c r="BK92" s="215"/>
      <c r="BL92" s="215"/>
      <c r="BM92" s="215"/>
      <c r="BN92" s="215"/>
      <c r="BO92" s="215"/>
      <c r="BP92" s="215"/>
      <c r="BQ92" s="212">
        <v>86</v>
      </c>
      <c r="BR92" s="217"/>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0"/>
      <c r="B93" s="221"/>
      <c r="C93" s="221"/>
      <c r="D93" s="221"/>
      <c r="E93" s="221"/>
      <c r="F93" s="221"/>
      <c r="G93" s="221"/>
      <c r="H93" s="221"/>
      <c r="I93" s="221"/>
      <c r="J93" s="221"/>
      <c r="K93" s="221"/>
      <c r="L93" s="221"/>
      <c r="M93" s="221"/>
      <c r="N93" s="221"/>
      <c r="O93" s="221"/>
      <c r="P93" s="221"/>
      <c r="Q93" s="222"/>
      <c r="R93" s="222"/>
      <c r="S93" s="222"/>
      <c r="T93" s="222"/>
      <c r="U93" s="222"/>
      <c r="V93" s="222"/>
      <c r="W93" s="222"/>
      <c r="X93" s="222"/>
      <c r="Y93" s="222"/>
      <c r="Z93" s="222"/>
      <c r="AA93" s="222"/>
      <c r="AB93" s="222"/>
      <c r="AC93" s="222"/>
      <c r="AD93" s="222"/>
      <c r="AE93" s="222"/>
      <c r="AF93" s="222"/>
      <c r="AG93" s="222"/>
      <c r="AH93" s="222"/>
      <c r="AI93" s="222"/>
      <c r="AJ93" s="222"/>
      <c r="AK93" s="222"/>
      <c r="AL93" s="222"/>
      <c r="AM93" s="222"/>
      <c r="AN93" s="222"/>
      <c r="AO93" s="222"/>
      <c r="AP93" s="222"/>
      <c r="AQ93" s="222"/>
      <c r="AR93" s="222"/>
      <c r="AS93" s="222"/>
      <c r="AT93" s="222"/>
      <c r="AU93" s="222"/>
      <c r="AV93" s="222"/>
      <c r="AW93" s="222"/>
      <c r="AX93" s="222"/>
      <c r="AY93" s="222"/>
      <c r="AZ93" s="223"/>
      <c r="BA93" s="223"/>
      <c r="BB93" s="223"/>
      <c r="BC93" s="223"/>
      <c r="BD93" s="223"/>
      <c r="BE93" s="215"/>
      <c r="BF93" s="215"/>
      <c r="BG93" s="215"/>
      <c r="BH93" s="215"/>
      <c r="BI93" s="215"/>
      <c r="BJ93" s="215"/>
      <c r="BK93" s="215"/>
      <c r="BL93" s="215"/>
      <c r="BM93" s="215"/>
      <c r="BN93" s="215"/>
      <c r="BO93" s="215"/>
      <c r="BP93" s="215"/>
      <c r="BQ93" s="212">
        <v>87</v>
      </c>
      <c r="BR93" s="217"/>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0"/>
      <c r="B94" s="221"/>
      <c r="C94" s="221"/>
      <c r="D94" s="221"/>
      <c r="E94" s="221"/>
      <c r="F94" s="221"/>
      <c r="G94" s="221"/>
      <c r="H94" s="221"/>
      <c r="I94" s="221"/>
      <c r="J94" s="221"/>
      <c r="K94" s="221"/>
      <c r="L94" s="221"/>
      <c r="M94" s="221"/>
      <c r="N94" s="221"/>
      <c r="O94" s="221"/>
      <c r="P94" s="221"/>
      <c r="Q94" s="222"/>
      <c r="R94" s="222"/>
      <c r="S94" s="222"/>
      <c r="T94" s="222"/>
      <c r="U94" s="222"/>
      <c r="V94" s="222"/>
      <c r="W94" s="222"/>
      <c r="X94" s="222"/>
      <c r="Y94" s="222"/>
      <c r="Z94" s="222"/>
      <c r="AA94" s="222"/>
      <c r="AB94" s="222"/>
      <c r="AC94" s="222"/>
      <c r="AD94" s="222"/>
      <c r="AE94" s="222"/>
      <c r="AF94" s="222"/>
      <c r="AG94" s="222"/>
      <c r="AH94" s="222"/>
      <c r="AI94" s="222"/>
      <c r="AJ94" s="222"/>
      <c r="AK94" s="222"/>
      <c r="AL94" s="222"/>
      <c r="AM94" s="222"/>
      <c r="AN94" s="222"/>
      <c r="AO94" s="222"/>
      <c r="AP94" s="222"/>
      <c r="AQ94" s="222"/>
      <c r="AR94" s="222"/>
      <c r="AS94" s="222"/>
      <c r="AT94" s="222"/>
      <c r="AU94" s="222"/>
      <c r="AV94" s="222"/>
      <c r="AW94" s="222"/>
      <c r="AX94" s="222"/>
      <c r="AY94" s="222"/>
      <c r="AZ94" s="223"/>
      <c r="BA94" s="223"/>
      <c r="BB94" s="223"/>
      <c r="BC94" s="223"/>
      <c r="BD94" s="223"/>
      <c r="BE94" s="215"/>
      <c r="BF94" s="215"/>
      <c r="BG94" s="215"/>
      <c r="BH94" s="215"/>
      <c r="BI94" s="215"/>
      <c r="BJ94" s="215"/>
      <c r="BK94" s="215"/>
      <c r="BL94" s="215"/>
      <c r="BM94" s="215"/>
      <c r="BN94" s="215"/>
      <c r="BO94" s="215"/>
      <c r="BP94" s="215"/>
      <c r="BQ94" s="212">
        <v>88</v>
      </c>
      <c r="BR94" s="217"/>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0"/>
      <c r="B95" s="221"/>
      <c r="C95" s="221"/>
      <c r="D95" s="221"/>
      <c r="E95" s="221"/>
      <c r="F95" s="221"/>
      <c r="G95" s="221"/>
      <c r="H95" s="221"/>
      <c r="I95" s="221"/>
      <c r="J95" s="221"/>
      <c r="K95" s="221"/>
      <c r="L95" s="221"/>
      <c r="M95" s="221"/>
      <c r="N95" s="221"/>
      <c r="O95" s="221"/>
      <c r="P95" s="221"/>
      <c r="Q95" s="222"/>
      <c r="R95" s="222"/>
      <c r="S95" s="222"/>
      <c r="T95" s="222"/>
      <c r="U95" s="222"/>
      <c r="V95" s="222"/>
      <c r="W95" s="222"/>
      <c r="X95" s="222"/>
      <c r="Y95" s="222"/>
      <c r="Z95" s="222"/>
      <c r="AA95" s="222"/>
      <c r="AB95" s="222"/>
      <c r="AC95" s="222"/>
      <c r="AD95" s="222"/>
      <c r="AE95" s="222"/>
      <c r="AF95" s="222"/>
      <c r="AG95" s="222"/>
      <c r="AH95" s="222"/>
      <c r="AI95" s="222"/>
      <c r="AJ95" s="222"/>
      <c r="AK95" s="222"/>
      <c r="AL95" s="222"/>
      <c r="AM95" s="222"/>
      <c r="AN95" s="222"/>
      <c r="AO95" s="222"/>
      <c r="AP95" s="222"/>
      <c r="AQ95" s="222"/>
      <c r="AR95" s="222"/>
      <c r="AS95" s="222"/>
      <c r="AT95" s="222"/>
      <c r="AU95" s="222"/>
      <c r="AV95" s="222"/>
      <c r="AW95" s="222"/>
      <c r="AX95" s="222"/>
      <c r="AY95" s="222"/>
      <c r="AZ95" s="223"/>
      <c r="BA95" s="223"/>
      <c r="BB95" s="223"/>
      <c r="BC95" s="223"/>
      <c r="BD95" s="223"/>
      <c r="BE95" s="215"/>
      <c r="BF95" s="215"/>
      <c r="BG95" s="215"/>
      <c r="BH95" s="215"/>
      <c r="BI95" s="215"/>
      <c r="BJ95" s="215"/>
      <c r="BK95" s="215"/>
      <c r="BL95" s="215"/>
      <c r="BM95" s="215"/>
      <c r="BN95" s="215"/>
      <c r="BO95" s="215"/>
      <c r="BP95" s="215"/>
      <c r="BQ95" s="212">
        <v>89</v>
      </c>
      <c r="BR95" s="217"/>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0"/>
      <c r="B96" s="221"/>
      <c r="C96" s="221"/>
      <c r="D96" s="221"/>
      <c r="E96" s="221"/>
      <c r="F96" s="221"/>
      <c r="G96" s="221"/>
      <c r="H96" s="221"/>
      <c r="I96" s="221"/>
      <c r="J96" s="221"/>
      <c r="K96" s="221"/>
      <c r="L96" s="221"/>
      <c r="M96" s="221"/>
      <c r="N96" s="221"/>
      <c r="O96" s="221"/>
      <c r="P96" s="221"/>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3"/>
      <c r="BA96" s="223"/>
      <c r="BB96" s="223"/>
      <c r="BC96" s="223"/>
      <c r="BD96" s="223"/>
      <c r="BE96" s="215"/>
      <c r="BF96" s="215"/>
      <c r="BG96" s="215"/>
      <c r="BH96" s="215"/>
      <c r="BI96" s="215"/>
      <c r="BJ96" s="215"/>
      <c r="BK96" s="215"/>
      <c r="BL96" s="215"/>
      <c r="BM96" s="215"/>
      <c r="BN96" s="215"/>
      <c r="BO96" s="215"/>
      <c r="BP96" s="215"/>
      <c r="BQ96" s="212">
        <v>90</v>
      </c>
      <c r="BR96" s="217"/>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0"/>
      <c r="B97" s="221"/>
      <c r="C97" s="221"/>
      <c r="D97" s="221"/>
      <c r="E97" s="221"/>
      <c r="F97" s="221"/>
      <c r="G97" s="221"/>
      <c r="H97" s="221"/>
      <c r="I97" s="221"/>
      <c r="J97" s="221"/>
      <c r="K97" s="221"/>
      <c r="L97" s="221"/>
      <c r="M97" s="221"/>
      <c r="N97" s="221"/>
      <c r="O97" s="221"/>
      <c r="P97" s="221"/>
      <c r="Q97" s="222"/>
      <c r="R97" s="222"/>
      <c r="S97" s="222"/>
      <c r="T97" s="222"/>
      <c r="U97" s="222"/>
      <c r="V97" s="222"/>
      <c r="W97" s="222"/>
      <c r="X97" s="222"/>
      <c r="Y97" s="222"/>
      <c r="Z97" s="222"/>
      <c r="AA97" s="222"/>
      <c r="AB97" s="222"/>
      <c r="AC97" s="222"/>
      <c r="AD97" s="222"/>
      <c r="AE97" s="222"/>
      <c r="AF97" s="222"/>
      <c r="AG97" s="222"/>
      <c r="AH97" s="222"/>
      <c r="AI97" s="222"/>
      <c r="AJ97" s="222"/>
      <c r="AK97" s="222"/>
      <c r="AL97" s="222"/>
      <c r="AM97" s="222"/>
      <c r="AN97" s="222"/>
      <c r="AO97" s="222"/>
      <c r="AP97" s="222"/>
      <c r="AQ97" s="222"/>
      <c r="AR97" s="222"/>
      <c r="AS97" s="222"/>
      <c r="AT97" s="222"/>
      <c r="AU97" s="222"/>
      <c r="AV97" s="222"/>
      <c r="AW97" s="222"/>
      <c r="AX97" s="222"/>
      <c r="AY97" s="222"/>
      <c r="AZ97" s="223"/>
      <c r="BA97" s="223"/>
      <c r="BB97" s="223"/>
      <c r="BC97" s="223"/>
      <c r="BD97" s="223"/>
      <c r="BE97" s="215"/>
      <c r="BF97" s="215"/>
      <c r="BG97" s="215"/>
      <c r="BH97" s="215"/>
      <c r="BI97" s="215"/>
      <c r="BJ97" s="215"/>
      <c r="BK97" s="215"/>
      <c r="BL97" s="215"/>
      <c r="BM97" s="215"/>
      <c r="BN97" s="215"/>
      <c r="BO97" s="215"/>
      <c r="BP97" s="215"/>
      <c r="BQ97" s="212">
        <v>91</v>
      </c>
      <c r="BR97" s="217"/>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0"/>
      <c r="B98" s="221"/>
      <c r="C98" s="221"/>
      <c r="D98" s="221"/>
      <c r="E98" s="221"/>
      <c r="F98" s="221"/>
      <c r="G98" s="221"/>
      <c r="H98" s="221"/>
      <c r="I98" s="221"/>
      <c r="J98" s="221"/>
      <c r="K98" s="221"/>
      <c r="L98" s="221"/>
      <c r="M98" s="221"/>
      <c r="N98" s="221"/>
      <c r="O98" s="221"/>
      <c r="P98" s="221"/>
      <c r="Q98" s="222"/>
      <c r="R98" s="222"/>
      <c r="S98" s="222"/>
      <c r="T98" s="222"/>
      <c r="U98" s="222"/>
      <c r="V98" s="222"/>
      <c r="W98" s="222"/>
      <c r="X98" s="222"/>
      <c r="Y98" s="222"/>
      <c r="Z98" s="222"/>
      <c r="AA98" s="222"/>
      <c r="AB98" s="222"/>
      <c r="AC98" s="222"/>
      <c r="AD98" s="222"/>
      <c r="AE98" s="222"/>
      <c r="AF98" s="222"/>
      <c r="AG98" s="222"/>
      <c r="AH98" s="222"/>
      <c r="AI98" s="222"/>
      <c r="AJ98" s="222"/>
      <c r="AK98" s="222"/>
      <c r="AL98" s="222"/>
      <c r="AM98" s="222"/>
      <c r="AN98" s="222"/>
      <c r="AO98" s="222"/>
      <c r="AP98" s="222"/>
      <c r="AQ98" s="222"/>
      <c r="AR98" s="222"/>
      <c r="AS98" s="222"/>
      <c r="AT98" s="222"/>
      <c r="AU98" s="222"/>
      <c r="AV98" s="222"/>
      <c r="AW98" s="222"/>
      <c r="AX98" s="222"/>
      <c r="AY98" s="222"/>
      <c r="AZ98" s="223"/>
      <c r="BA98" s="223"/>
      <c r="BB98" s="223"/>
      <c r="BC98" s="223"/>
      <c r="BD98" s="223"/>
      <c r="BE98" s="215"/>
      <c r="BF98" s="215"/>
      <c r="BG98" s="215"/>
      <c r="BH98" s="215"/>
      <c r="BI98" s="215"/>
      <c r="BJ98" s="215"/>
      <c r="BK98" s="215"/>
      <c r="BL98" s="215"/>
      <c r="BM98" s="215"/>
      <c r="BN98" s="215"/>
      <c r="BO98" s="215"/>
      <c r="BP98" s="215"/>
      <c r="BQ98" s="212">
        <v>92</v>
      </c>
      <c r="BR98" s="217"/>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0"/>
      <c r="B99" s="221"/>
      <c r="C99" s="221"/>
      <c r="D99" s="221"/>
      <c r="E99" s="221"/>
      <c r="F99" s="221"/>
      <c r="G99" s="221"/>
      <c r="H99" s="221"/>
      <c r="I99" s="221"/>
      <c r="J99" s="221"/>
      <c r="K99" s="221"/>
      <c r="L99" s="221"/>
      <c r="M99" s="221"/>
      <c r="N99" s="221"/>
      <c r="O99" s="221"/>
      <c r="P99" s="221"/>
      <c r="Q99" s="222"/>
      <c r="R99" s="222"/>
      <c r="S99" s="222"/>
      <c r="T99" s="222"/>
      <c r="U99" s="222"/>
      <c r="V99" s="222"/>
      <c r="W99" s="222"/>
      <c r="X99" s="222"/>
      <c r="Y99" s="222"/>
      <c r="Z99" s="222"/>
      <c r="AA99" s="222"/>
      <c r="AB99" s="222"/>
      <c r="AC99" s="222"/>
      <c r="AD99" s="222"/>
      <c r="AE99" s="222"/>
      <c r="AF99" s="222"/>
      <c r="AG99" s="222"/>
      <c r="AH99" s="222"/>
      <c r="AI99" s="222"/>
      <c r="AJ99" s="222"/>
      <c r="AK99" s="222"/>
      <c r="AL99" s="222"/>
      <c r="AM99" s="222"/>
      <c r="AN99" s="222"/>
      <c r="AO99" s="222"/>
      <c r="AP99" s="222"/>
      <c r="AQ99" s="222"/>
      <c r="AR99" s="222"/>
      <c r="AS99" s="222"/>
      <c r="AT99" s="222"/>
      <c r="AU99" s="222"/>
      <c r="AV99" s="222"/>
      <c r="AW99" s="222"/>
      <c r="AX99" s="222"/>
      <c r="AY99" s="222"/>
      <c r="AZ99" s="223"/>
      <c r="BA99" s="223"/>
      <c r="BB99" s="223"/>
      <c r="BC99" s="223"/>
      <c r="BD99" s="223"/>
      <c r="BE99" s="215"/>
      <c r="BF99" s="215"/>
      <c r="BG99" s="215"/>
      <c r="BH99" s="215"/>
      <c r="BI99" s="215"/>
      <c r="BJ99" s="215"/>
      <c r="BK99" s="215"/>
      <c r="BL99" s="215"/>
      <c r="BM99" s="215"/>
      <c r="BN99" s="215"/>
      <c r="BO99" s="215"/>
      <c r="BP99" s="215"/>
      <c r="BQ99" s="212">
        <v>93</v>
      </c>
      <c r="BR99" s="217"/>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0"/>
      <c r="B100" s="221"/>
      <c r="C100" s="221"/>
      <c r="D100" s="221"/>
      <c r="E100" s="221"/>
      <c r="F100" s="221"/>
      <c r="G100" s="221"/>
      <c r="H100" s="221"/>
      <c r="I100" s="221"/>
      <c r="J100" s="221"/>
      <c r="K100" s="221"/>
      <c r="L100" s="221"/>
      <c r="M100" s="221"/>
      <c r="N100" s="221"/>
      <c r="O100" s="221"/>
      <c r="P100" s="221"/>
      <c r="Q100" s="222"/>
      <c r="R100" s="222"/>
      <c r="S100" s="222"/>
      <c r="T100" s="222"/>
      <c r="U100" s="222"/>
      <c r="V100" s="222"/>
      <c r="W100" s="222"/>
      <c r="X100" s="222"/>
      <c r="Y100" s="222"/>
      <c r="Z100" s="222"/>
      <c r="AA100" s="222"/>
      <c r="AB100" s="222"/>
      <c r="AC100" s="222"/>
      <c r="AD100" s="222"/>
      <c r="AE100" s="222"/>
      <c r="AF100" s="222"/>
      <c r="AG100" s="222"/>
      <c r="AH100" s="222"/>
      <c r="AI100" s="222"/>
      <c r="AJ100" s="222"/>
      <c r="AK100" s="222"/>
      <c r="AL100" s="222"/>
      <c r="AM100" s="222"/>
      <c r="AN100" s="222"/>
      <c r="AO100" s="222"/>
      <c r="AP100" s="222"/>
      <c r="AQ100" s="222"/>
      <c r="AR100" s="222"/>
      <c r="AS100" s="222"/>
      <c r="AT100" s="222"/>
      <c r="AU100" s="222"/>
      <c r="AV100" s="222"/>
      <c r="AW100" s="222"/>
      <c r="AX100" s="222"/>
      <c r="AY100" s="222"/>
      <c r="AZ100" s="223"/>
      <c r="BA100" s="223"/>
      <c r="BB100" s="223"/>
      <c r="BC100" s="223"/>
      <c r="BD100" s="223"/>
      <c r="BE100" s="215"/>
      <c r="BF100" s="215"/>
      <c r="BG100" s="215"/>
      <c r="BH100" s="215"/>
      <c r="BI100" s="215"/>
      <c r="BJ100" s="215"/>
      <c r="BK100" s="215"/>
      <c r="BL100" s="215"/>
      <c r="BM100" s="215"/>
      <c r="BN100" s="215"/>
      <c r="BO100" s="215"/>
      <c r="BP100" s="215"/>
      <c r="BQ100" s="212">
        <v>94</v>
      </c>
      <c r="BR100" s="217"/>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0"/>
      <c r="B101" s="221"/>
      <c r="C101" s="221"/>
      <c r="D101" s="221"/>
      <c r="E101" s="221"/>
      <c r="F101" s="221"/>
      <c r="G101" s="221"/>
      <c r="H101" s="221"/>
      <c r="I101" s="221"/>
      <c r="J101" s="221"/>
      <c r="K101" s="221"/>
      <c r="L101" s="221"/>
      <c r="M101" s="221"/>
      <c r="N101" s="221"/>
      <c r="O101" s="221"/>
      <c r="P101" s="221"/>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2"/>
      <c r="AZ101" s="223"/>
      <c r="BA101" s="223"/>
      <c r="BB101" s="223"/>
      <c r="BC101" s="223"/>
      <c r="BD101" s="223"/>
      <c r="BE101" s="215"/>
      <c r="BF101" s="215"/>
      <c r="BG101" s="215"/>
      <c r="BH101" s="215"/>
      <c r="BI101" s="215"/>
      <c r="BJ101" s="215"/>
      <c r="BK101" s="215"/>
      <c r="BL101" s="215"/>
      <c r="BM101" s="215"/>
      <c r="BN101" s="215"/>
      <c r="BO101" s="215"/>
      <c r="BP101" s="215"/>
      <c r="BQ101" s="212">
        <v>95</v>
      </c>
      <c r="BR101" s="217"/>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0"/>
      <c r="B102" s="221"/>
      <c r="C102" s="221"/>
      <c r="D102" s="221"/>
      <c r="E102" s="221"/>
      <c r="F102" s="221"/>
      <c r="G102" s="221"/>
      <c r="H102" s="221"/>
      <c r="I102" s="221"/>
      <c r="J102" s="221"/>
      <c r="K102" s="221"/>
      <c r="L102" s="221"/>
      <c r="M102" s="221"/>
      <c r="N102" s="221"/>
      <c r="O102" s="221"/>
      <c r="P102" s="221"/>
      <c r="Q102" s="222"/>
      <c r="R102" s="222"/>
      <c r="S102" s="222"/>
      <c r="T102" s="222"/>
      <c r="U102" s="222"/>
      <c r="V102" s="222"/>
      <c r="W102" s="222"/>
      <c r="X102" s="222"/>
      <c r="Y102" s="222"/>
      <c r="Z102" s="222"/>
      <c r="AA102" s="222"/>
      <c r="AB102" s="222"/>
      <c r="AC102" s="222"/>
      <c r="AD102" s="222"/>
      <c r="AE102" s="222"/>
      <c r="AF102" s="222"/>
      <c r="AG102" s="222"/>
      <c r="AH102" s="222"/>
      <c r="AI102" s="222"/>
      <c r="AJ102" s="222"/>
      <c r="AK102" s="222"/>
      <c r="AL102" s="222"/>
      <c r="AM102" s="222"/>
      <c r="AN102" s="222"/>
      <c r="AO102" s="222"/>
      <c r="AP102" s="222"/>
      <c r="AQ102" s="222"/>
      <c r="AR102" s="222"/>
      <c r="AS102" s="222"/>
      <c r="AT102" s="222"/>
      <c r="AU102" s="222"/>
      <c r="AV102" s="222"/>
      <c r="AW102" s="222"/>
      <c r="AX102" s="222"/>
      <c r="AY102" s="222"/>
      <c r="AZ102" s="223"/>
      <c r="BA102" s="223"/>
      <c r="BB102" s="223"/>
      <c r="BC102" s="223"/>
      <c r="BD102" s="223"/>
      <c r="BE102" s="215"/>
      <c r="BF102" s="215"/>
      <c r="BG102" s="215"/>
      <c r="BH102" s="215"/>
      <c r="BI102" s="215"/>
      <c r="BJ102" s="215"/>
      <c r="BK102" s="215"/>
      <c r="BL102" s="215"/>
      <c r="BM102" s="215"/>
      <c r="BN102" s="215"/>
      <c r="BO102" s="215"/>
      <c r="BP102" s="215"/>
      <c r="BQ102" s="214" t="s">
        <v>363</v>
      </c>
      <c r="BR102" s="970" t="s">
        <v>389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21</v>
      </c>
      <c r="CS102" s="977"/>
      <c r="CT102" s="977"/>
      <c r="CU102" s="977"/>
      <c r="CV102" s="978"/>
      <c r="CW102" s="976">
        <v>26</v>
      </c>
      <c r="CX102" s="977"/>
      <c r="CY102" s="977"/>
      <c r="CZ102" s="977"/>
      <c r="DA102" s="978"/>
      <c r="DB102" s="976" t="s">
        <v>552</v>
      </c>
      <c r="DC102" s="977"/>
      <c r="DD102" s="977"/>
      <c r="DE102" s="977"/>
      <c r="DF102" s="978"/>
      <c r="DG102" s="976" t="s">
        <v>553</v>
      </c>
      <c r="DH102" s="977"/>
      <c r="DI102" s="977"/>
      <c r="DJ102" s="977"/>
      <c r="DK102" s="978"/>
      <c r="DL102" s="976">
        <v>240</v>
      </c>
      <c r="DM102" s="977"/>
      <c r="DN102" s="977"/>
      <c r="DO102" s="977"/>
      <c r="DP102" s="978"/>
      <c r="DQ102" s="976">
        <v>24</v>
      </c>
      <c r="DR102" s="977"/>
      <c r="DS102" s="977"/>
      <c r="DT102" s="977"/>
      <c r="DU102" s="978"/>
      <c r="DV102" s="959"/>
      <c r="DW102" s="960"/>
      <c r="DX102" s="960"/>
      <c r="DY102" s="960"/>
      <c r="DZ102" s="961"/>
      <c r="EA102" s="197"/>
    </row>
    <row r="103" spans="1:131" s="198" customFormat="1" ht="26.25" customHeight="1" x14ac:dyDescent="0.15">
      <c r="A103" s="220"/>
      <c r="B103" s="221"/>
      <c r="C103" s="221"/>
      <c r="D103" s="221"/>
      <c r="E103" s="221"/>
      <c r="F103" s="221"/>
      <c r="G103" s="221"/>
      <c r="H103" s="221"/>
      <c r="I103" s="221"/>
      <c r="J103" s="221"/>
      <c r="K103" s="221"/>
      <c r="L103" s="221"/>
      <c r="M103" s="221"/>
      <c r="N103" s="221"/>
      <c r="O103" s="221"/>
      <c r="P103" s="221"/>
      <c r="Q103" s="222"/>
      <c r="R103" s="222"/>
      <c r="S103" s="222"/>
      <c r="T103" s="222"/>
      <c r="U103" s="222"/>
      <c r="V103" s="222"/>
      <c r="W103" s="222"/>
      <c r="X103" s="222"/>
      <c r="Y103" s="222"/>
      <c r="Z103" s="222"/>
      <c r="AA103" s="222"/>
      <c r="AB103" s="222"/>
      <c r="AC103" s="222"/>
      <c r="AD103" s="222"/>
      <c r="AE103" s="222"/>
      <c r="AF103" s="222"/>
      <c r="AG103" s="222"/>
      <c r="AH103" s="222"/>
      <c r="AI103" s="222"/>
      <c r="AJ103" s="222"/>
      <c r="AK103" s="222"/>
      <c r="AL103" s="222"/>
      <c r="AM103" s="222"/>
      <c r="AN103" s="222"/>
      <c r="AO103" s="222"/>
      <c r="AP103" s="222"/>
      <c r="AQ103" s="222"/>
      <c r="AR103" s="222"/>
      <c r="AS103" s="222"/>
      <c r="AT103" s="222"/>
      <c r="AU103" s="222"/>
      <c r="AV103" s="222"/>
      <c r="AW103" s="222"/>
      <c r="AX103" s="222"/>
      <c r="AY103" s="222"/>
      <c r="AZ103" s="223"/>
      <c r="BA103" s="223"/>
      <c r="BB103" s="223"/>
      <c r="BC103" s="223"/>
      <c r="BD103" s="223"/>
      <c r="BE103" s="215"/>
      <c r="BF103" s="215"/>
      <c r="BG103" s="215"/>
      <c r="BH103" s="215"/>
      <c r="BI103" s="215"/>
      <c r="BJ103" s="215"/>
      <c r="BK103" s="215"/>
      <c r="BL103" s="215"/>
      <c r="BM103" s="215"/>
      <c r="BN103" s="215"/>
      <c r="BO103" s="215"/>
      <c r="BP103" s="215"/>
      <c r="BQ103" s="962" t="s">
        <v>390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0"/>
      <c r="B104" s="221"/>
      <c r="C104" s="221"/>
      <c r="D104" s="221"/>
      <c r="E104" s="221"/>
      <c r="F104" s="221"/>
      <c r="G104" s="221"/>
      <c r="H104" s="221"/>
      <c r="I104" s="221"/>
      <c r="J104" s="221"/>
      <c r="K104" s="221"/>
      <c r="L104" s="221"/>
      <c r="M104" s="221"/>
      <c r="N104" s="221"/>
      <c r="O104" s="221"/>
      <c r="P104" s="221"/>
      <c r="Q104" s="222"/>
      <c r="R104" s="222"/>
      <c r="S104" s="222"/>
      <c r="T104" s="222"/>
      <c r="U104" s="222"/>
      <c r="V104" s="222"/>
      <c r="W104" s="222"/>
      <c r="X104" s="222"/>
      <c r="Y104" s="222"/>
      <c r="Z104" s="222"/>
      <c r="AA104" s="222"/>
      <c r="AB104" s="222"/>
      <c r="AC104" s="222"/>
      <c r="AD104" s="222"/>
      <c r="AE104" s="222"/>
      <c r="AF104" s="222"/>
      <c r="AG104" s="222"/>
      <c r="AH104" s="222"/>
      <c r="AI104" s="222"/>
      <c r="AJ104" s="222"/>
      <c r="AK104" s="222"/>
      <c r="AL104" s="222"/>
      <c r="AM104" s="222"/>
      <c r="AN104" s="222"/>
      <c r="AO104" s="222"/>
      <c r="AP104" s="222"/>
      <c r="AQ104" s="222"/>
      <c r="AR104" s="222"/>
      <c r="AS104" s="222"/>
      <c r="AT104" s="222"/>
      <c r="AU104" s="222"/>
      <c r="AV104" s="222"/>
      <c r="AW104" s="222"/>
      <c r="AX104" s="222"/>
      <c r="AY104" s="222"/>
      <c r="AZ104" s="223"/>
      <c r="BA104" s="223"/>
      <c r="BB104" s="223"/>
      <c r="BC104" s="223"/>
      <c r="BD104" s="223"/>
      <c r="BE104" s="215"/>
      <c r="BF104" s="215"/>
      <c r="BG104" s="215"/>
      <c r="BH104" s="215"/>
      <c r="BI104" s="215"/>
      <c r="BJ104" s="215"/>
      <c r="BK104" s="215"/>
      <c r="BL104" s="215"/>
      <c r="BM104" s="215"/>
      <c r="BN104" s="215"/>
      <c r="BO104" s="215"/>
      <c r="BP104" s="215"/>
      <c r="BQ104" s="963" t="s">
        <v>391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5"/>
      <c r="B105" s="215"/>
      <c r="C105" s="215"/>
      <c r="D105" s="215"/>
      <c r="E105" s="215"/>
      <c r="F105" s="215"/>
      <c r="G105" s="215"/>
      <c r="H105" s="215"/>
      <c r="I105" s="215"/>
      <c r="J105" s="215"/>
      <c r="K105" s="215"/>
      <c r="L105" s="215"/>
      <c r="M105" s="215"/>
      <c r="N105" s="215"/>
      <c r="O105" s="215"/>
      <c r="P105" s="215"/>
      <c r="Q105" s="215"/>
      <c r="R105" s="215"/>
      <c r="S105" s="215"/>
      <c r="T105" s="215"/>
      <c r="U105" s="215"/>
      <c r="V105" s="215"/>
      <c r="W105" s="215"/>
      <c r="X105" s="215"/>
      <c r="Y105" s="215"/>
      <c r="Z105" s="215"/>
      <c r="AA105" s="215"/>
      <c r="AB105" s="215"/>
      <c r="AC105" s="215"/>
      <c r="AD105" s="215"/>
      <c r="AE105" s="215"/>
      <c r="AF105" s="215"/>
      <c r="AG105" s="215"/>
      <c r="AH105" s="215"/>
      <c r="AI105" s="215"/>
      <c r="AJ105" s="215"/>
      <c r="AK105" s="215"/>
      <c r="AL105" s="215"/>
      <c r="AM105" s="215"/>
      <c r="AN105" s="215"/>
      <c r="AO105" s="215"/>
      <c r="AP105" s="215"/>
      <c r="AQ105" s="215"/>
      <c r="AR105" s="215"/>
      <c r="AS105" s="215"/>
      <c r="AT105" s="215"/>
      <c r="AU105" s="215"/>
      <c r="AV105" s="215"/>
      <c r="AW105" s="215"/>
      <c r="AX105" s="215"/>
      <c r="AY105" s="215"/>
      <c r="AZ105" s="215"/>
      <c r="BA105" s="215"/>
      <c r="BB105" s="215"/>
      <c r="BC105" s="215"/>
      <c r="BD105" s="215"/>
      <c r="BE105" s="215"/>
      <c r="BF105" s="215"/>
      <c r="BG105" s="215"/>
      <c r="BH105" s="215"/>
      <c r="BI105" s="215"/>
      <c r="BJ105" s="215"/>
      <c r="BK105" s="215"/>
      <c r="BL105" s="215"/>
      <c r="BM105" s="215"/>
      <c r="BN105" s="215"/>
      <c r="BO105" s="215"/>
      <c r="BP105" s="215"/>
      <c r="BQ105" s="218"/>
      <c r="BR105" s="218"/>
      <c r="BS105" s="218"/>
      <c r="BT105" s="218"/>
      <c r="BU105" s="218"/>
      <c r="BV105" s="218"/>
      <c r="BW105" s="218"/>
      <c r="BX105" s="218"/>
      <c r="BY105" s="218"/>
      <c r="BZ105" s="218"/>
      <c r="CA105" s="218"/>
      <c r="CB105" s="218"/>
      <c r="CC105" s="218"/>
      <c r="CD105" s="218"/>
      <c r="CE105" s="218"/>
      <c r="CF105" s="218"/>
      <c r="CG105" s="218"/>
      <c r="CH105" s="218"/>
      <c r="CI105" s="218"/>
      <c r="CJ105" s="218"/>
      <c r="CK105" s="218"/>
      <c r="CL105" s="218"/>
      <c r="CM105" s="218"/>
      <c r="CN105" s="218"/>
      <c r="CO105" s="218"/>
      <c r="CP105" s="218"/>
      <c r="CQ105" s="218"/>
      <c r="CR105" s="218"/>
      <c r="CS105" s="218"/>
      <c r="CT105" s="218"/>
      <c r="CU105" s="218"/>
      <c r="CV105" s="218"/>
      <c r="CW105" s="218"/>
      <c r="CX105" s="218"/>
      <c r="CY105" s="218"/>
      <c r="CZ105" s="218"/>
      <c r="DA105" s="218"/>
      <c r="DB105" s="218"/>
      <c r="DC105" s="218"/>
      <c r="DD105" s="218"/>
      <c r="DE105" s="218"/>
      <c r="DF105" s="218"/>
      <c r="DG105" s="218"/>
      <c r="DH105" s="218"/>
      <c r="DI105" s="218"/>
      <c r="DJ105" s="218"/>
      <c r="DK105" s="218"/>
      <c r="DL105" s="218"/>
      <c r="DM105" s="218"/>
      <c r="DN105" s="218"/>
      <c r="DO105" s="218"/>
      <c r="DP105" s="218"/>
      <c r="DQ105" s="218"/>
      <c r="DR105" s="218"/>
      <c r="DS105" s="218"/>
      <c r="DT105" s="218"/>
      <c r="DU105" s="218"/>
      <c r="DV105" s="218"/>
      <c r="DW105" s="218"/>
      <c r="DX105" s="218"/>
      <c r="DY105" s="218"/>
      <c r="DZ105" s="218"/>
      <c r="EA105" s="197"/>
    </row>
    <row r="106" spans="1:131" s="198" customFormat="1" ht="11.25" customHeight="1" x14ac:dyDescent="0.15">
      <c r="A106" s="224"/>
      <c r="B106" s="224"/>
      <c r="C106" s="224"/>
      <c r="D106" s="224"/>
      <c r="E106" s="224"/>
      <c r="F106" s="224"/>
      <c r="G106" s="224"/>
      <c r="H106" s="224"/>
      <c r="I106" s="224"/>
      <c r="J106" s="224"/>
      <c r="K106" s="224"/>
      <c r="L106" s="224"/>
      <c r="M106" s="224"/>
      <c r="N106" s="224"/>
      <c r="O106" s="224"/>
      <c r="P106" s="224"/>
      <c r="Q106" s="224"/>
      <c r="R106" s="224"/>
      <c r="S106" s="224"/>
      <c r="T106" s="224"/>
      <c r="U106" s="224"/>
      <c r="V106" s="224"/>
      <c r="W106" s="224"/>
      <c r="X106" s="224"/>
      <c r="Y106" s="224"/>
      <c r="Z106" s="224"/>
      <c r="AA106" s="224"/>
      <c r="AB106" s="224"/>
      <c r="AC106" s="224"/>
      <c r="AD106" s="224"/>
      <c r="AE106" s="224"/>
      <c r="AF106" s="224"/>
      <c r="AG106" s="224"/>
      <c r="AH106" s="224"/>
      <c r="AI106" s="224"/>
      <c r="AJ106" s="224"/>
      <c r="AK106" s="224"/>
      <c r="AL106" s="224"/>
      <c r="AM106" s="224"/>
      <c r="AN106" s="224"/>
      <c r="AO106" s="224"/>
      <c r="AP106" s="224"/>
      <c r="AQ106" s="224"/>
      <c r="AR106" s="224"/>
      <c r="AS106" s="224"/>
      <c r="AT106" s="224"/>
      <c r="AU106" s="224"/>
      <c r="AV106" s="224"/>
      <c r="AW106" s="224"/>
      <c r="AX106" s="224"/>
      <c r="AY106" s="224"/>
      <c r="AZ106" s="224"/>
      <c r="BA106" s="224"/>
      <c r="BB106" s="224"/>
      <c r="BC106" s="224"/>
      <c r="BD106" s="224"/>
      <c r="BE106" s="224"/>
      <c r="BF106" s="224"/>
      <c r="BG106" s="224"/>
      <c r="BH106" s="224"/>
      <c r="BI106" s="224"/>
      <c r="BJ106" s="224"/>
      <c r="BK106" s="224"/>
      <c r="BL106" s="224"/>
      <c r="BM106" s="224"/>
      <c r="BN106" s="224"/>
      <c r="BO106" s="224"/>
      <c r="BP106" s="224"/>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197"/>
    </row>
    <row r="107" spans="1:131" s="197" customFormat="1" ht="26.25" customHeight="1" thickBot="1" x14ac:dyDescent="0.2">
      <c r="A107" s="225" t="s">
        <v>392</v>
      </c>
      <c r="B107" s="226"/>
      <c r="C107" s="226"/>
      <c r="D107" s="226"/>
      <c r="E107" s="226"/>
      <c r="F107" s="226"/>
      <c r="G107" s="226"/>
      <c r="H107" s="226"/>
      <c r="I107" s="226"/>
      <c r="J107" s="226"/>
      <c r="K107" s="226"/>
      <c r="L107" s="226"/>
      <c r="M107" s="226"/>
      <c r="N107" s="226"/>
      <c r="O107" s="226"/>
      <c r="P107" s="226"/>
      <c r="Q107" s="226"/>
      <c r="R107" s="226"/>
      <c r="S107" s="226"/>
      <c r="T107" s="226"/>
      <c r="U107" s="226"/>
      <c r="V107" s="226"/>
      <c r="W107" s="226"/>
      <c r="X107" s="226"/>
      <c r="Y107" s="226"/>
      <c r="Z107" s="226"/>
      <c r="AA107" s="226"/>
      <c r="AB107" s="226"/>
      <c r="AC107" s="226"/>
      <c r="AD107" s="226"/>
      <c r="AE107" s="226"/>
      <c r="AF107" s="226"/>
      <c r="AG107" s="226"/>
      <c r="AH107" s="226"/>
      <c r="AI107" s="226"/>
      <c r="AJ107" s="226"/>
      <c r="AK107" s="226"/>
      <c r="AL107" s="226"/>
      <c r="AM107" s="226"/>
      <c r="AN107" s="226"/>
      <c r="AO107" s="226"/>
      <c r="AP107" s="226"/>
      <c r="AQ107" s="226"/>
      <c r="AR107" s="226"/>
      <c r="AS107" s="226"/>
      <c r="AT107" s="226"/>
      <c r="AU107" s="225" t="s">
        <v>393</v>
      </c>
      <c r="AV107" s="226"/>
      <c r="AW107" s="226"/>
      <c r="AX107" s="226"/>
      <c r="AY107" s="226"/>
      <c r="AZ107" s="226"/>
      <c r="BA107" s="226"/>
      <c r="BB107" s="226"/>
      <c r="BC107" s="226"/>
      <c r="BD107" s="226"/>
      <c r="BE107" s="226"/>
      <c r="BF107" s="226"/>
      <c r="BG107" s="226"/>
      <c r="BH107" s="226"/>
      <c r="BI107" s="226"/>
      <c r="BJ107" s="226"/>
      <c r="BK107" s="226"/>
      <c r="BL107" s="226"/>
      <c r="BM107" s="226"/>
      <c r="BN107" s="226"/>
      <c r="BO107" s="226"/>
      <c r="BP107" s="226"/>
      <c r="BQ107" s="226"/>
      <c r="BR107" s="226"/>
      <c r="BS107" s="226"/>
      <c r="BT107" s="226"/>
      <c r="BU107" s="226"/>
      <c r="BV107" s="226"/>
      <c r="BW107" s="226"/>
      <c r="BX107" s="226"/>
      <c r="BY107" s="226"/>
      <c r="BZ107" s="226"/>
      <c r="CA107" s="226"/>
      <c r="CB107" s="226"/>
      <c r="CC107" s="226"/>
      <c r="CD107" s="226"/>
      <c r="CE107" s="226"/>
      <c r="CF107" s="226"/>
      <c r="CG107" s="226"/>
      <c r="CH107" s="226"/>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DJ107" s="226"/>
      <c r="DK107" s="226"/>
      <c r="DL107" s="226"/>
      <c r="DM107" s="226"/>
      <c r="DN107" s="226"/>
      <c r="DO107" s="226"/>
      <c r="DP107" s="226"/>
      <c r="DQ107" s="226"/>
      <c r="DR107" s="226"/>
      <c r="DS107" s="226"/>
      <c r="DT107" s="226"/>
      <c r="DU107" s="226"/>
      <c r="DV107" s="226"/>
      <c r="DW107" s="226"/>
      <c r="DX107" s="226"/>
      <c r="DY107" s="226"/>
      <c r="DZ107" s="226"/>
    </row>
    <row r="108" spans="1:131" s="197" customFormat="1" ht="26.25" customHeight="1" x14ac:dyDescent="0.15">
      <c r="A108" s="964" t="s">
        <v>394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397</v>
      </c>
      <c r="AB109" s="918"/>
      <c r="AC109" s="918"/>
      <c r="AD109" s="918"/>
      <c r="AE109" s="919"/>
      <c r="AF109" s="920" t="s">
        <v>284</v>
      </c>
      <c r="AG109" s="918"/>
      <c r="AH109" s="918"/>
      <c r="AI109" s="918"/>
      <c r="AJ109" s="919"/>
      <c r="AK109" s="920" t="s">
        <v>283</v>
      </c>
      <c r="AL109" s="918"/>
      <c r="AM109" s="918"/>
      <c r="AN109" s="918"/>
      <c r="AO109" s="919"/>
      <c r="AP109" s="920" t="s">
        <v>398</v>
      </c>
      <c r="AQ109" s="918"/>
      <c r="AR109" s="918"/>
      <c r="AS109" s="918"/>
      <c r="AT109" s="949"/>
      <c r="AU109" s="917" t="s">
        <v>396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397</v>
      </c>
      <c r="BR109" s="918"/>
      <c r="BS109" s="918"/>
      <c r="BT109" s="918"/>
      <c r="BU109" s="919"/>
      <c r="BV109" s="920" t="s">
        <v>284</v>
      </c>
      <c r="BW109" s="918"/>
      <c r="BX109" s="918"/>
      <c r="BY109" s="918"/>
      <c r="BZ109" s="919"/>
      <c r="CA109" s="920" t="s">
        <v>283</v>
      </c>
      <c r="CB109" s="918"/>
      <c r="CC109" s="918"/>
      <c r="CD109" s="918"/>
      <c r="CE109" s="919"/>
      <c r="CF109" s="958" t="s">
        <v>398</v>
      </c>
      <c r="CG109" s="958"/>
      <c r="CH109" s="958"/>
      <c r="CI109" s="958"/>
      <c r="CJ109" s="958"/>
      <c r="CK109" s="920" t="s">
        <v>399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397</v>
      </c>
      <c r="DH109" s="918"/>
      <c r="DI109" s="918"/>
      <c r="DJ109" s="918"/>
      <c r="DK109" s="919"/>
      <c r="DL109" s="920" t="s">
        <v>284</v>
      </c>
      <c r="DM109" s="918"/>
      <c r="DN109" s="918"/>
      <c r="DO109" s="918"/>
      <c r="DP109" s="919"/>
      <c r="DQ109" s="920" t="s">
        <v>283</v>
      </c>
      <c r="DR109" s="918"/>
      <c r="DS109" s="918"/>
      <c r="DT109" s="918"/>
      <c r="DU109" s="919"/>
      <c r="DV109" s="920" t="s">
        <v>398</v>
      </c>
      <c r="DW109" s="918"/>
      <c r="DX109" s="918"/>
      <c r="DY109" s="918"/>
      <c r="DZ109" s="949"/>
    </row>
    <row r="110" spans="1:131" s="197" customFormat="1" ht="26.25" customHeight="1" x14ac:dyDescent="0.15">
      <c r="A110" s="787" t="s">
        <v>400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1288072</v>
      </c>
      <c r="AB110" s="903"/>
      <c r="AC110" s="903"/>
      <c r="AD110" s="903"/>
      <c r="AE110" s="904"/>
      <c r="AF110" s="905">
        <v>1337148</v>
      </c>
      <c r="AG110" s="903"/>
      <c r="AH110" s="903"/>
      <c r="AI110" s="903"/>
      <c r="AJ110" s="904"/>
      <c r="AK110" s="905">
        <v>1286426</v>
      </c>
      <c r="AL110" s="903"/>
      <c r="AM110" s="903"/>
      <c r="AN110" s="903"/>
      <c r="AO110" s="904"/>
      <c r="AP110" s="906">
        <v>23.8</v>
      </c>
      <c r="AQ110" s="907"/>
      <c r="AR110" s="907"/>
      <c r="AS110" s="907"/>
      <c r="AT110" s="908"/>
      <c r="AU110" s="950" t="s">
        <v>60</v>
      </c>
      <c r="AV110" s="951"/>
      <c r="AW110" s="951"/>
      <c r="AX110" s="951"/>
      <c r="AY110" s="952"/>
      <c r="AZ110" s="846" t="s">
        <v>401</v>
      </c>
      <c r="BA110" s="788"/>
      <c r="BB110" s="788"/>
      <c r="BC110" s="788"/>
      <c r="BD110" s="788"/>
      <c r="BE110" s="788"/>
      <c r="BF110" s="788"/>
      <c r="BG110" s="788"/>
      <c r="BH110" s="788"/>
      <c r="BI110" s="788"/>
      <c r="BJ110" s="788"/>
      <c r="BK110" s="788"/>
      <c r="BL110" s="788"/>
      <c r="BM110" s="788"/>
      <c r="BN110" s="788"/>
      <c r="BO110" s="788"/>
      <c r="BP110" s="789"/>
      <c r="BQ110" s="829">
        <v>12668792</v>
      </c>
      <c r="BR110" s="830"/>
      <c r="BS110" s="830"/>
      <c r="BT110" s="830"/>
      <c r="BU110" s="830"/>
      <c r="BV110" s="830">
        <v>12712042</v>
      </c>
      <c r="BW110" s="830"/>
      <c r="BX110" s="830"/>
      <c r="BY110" s="830"/>
      <c r="BZ110" s="830"/>
      <c r="CA110" s="830">
        <v>12789374</v>
      </c>
      <c r="CB110" s="830"/>
      <c r="CC110" s="830"/>
      <c r="CD110" s="830"/>
      <c r="CE110" s="830"/>
      <c r="CF110" s="891">
        <v>237</v>
      </c>
      <c r="CG110" s="892"/>
      <c r="CH110" s="892"/>
      <c r="CI110" s="892"/>
      <c r="CJ110" s="892"/>
      <c r="CK110" s="946" t="s">
        <v>402</v>
      </c>
      <c r="CL110" s="894"/>
      <c r="CM110" s="899" t="s">
        <v>403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404</v>
      </c>
      <c r="DH110" s="830"/>
      <c r="DI110" s="830"/>
      <c r="DJ110" s="830"/>
      <c r="DK110" s="830"/>
      <c r="DL110" s="830" t="s">
        <v>404</v>
      </c>
      <c r="DM110" s="830"/>
      <c r="DN110" s="830"/>
      <c r="DO110" s="830"/>
      <c r="DP110" s="830"/>
      <c r="DQ110" s="830" t="s">
        <v>404</v>
      </c>
      <c r="DR110" s="830"/>
      <c r="DS110" s="830"/>
      <c r="DT110" s="830"/>
      <c r="DU110" s="830"/>
      <c r="DV110" s="831" t="s">
        <v>404</v>
      </c>
      <c r="DW110" s="831"/>
      <c r="DX110" s="831"/>
      <c r="DY110" s="831"/>
      <c r="DZ110" s="832"/>
    </row>
    <row r="111" spans="1:131" s="197" customFormat="1" ht="26.25" customHeight="1" x14ac:dyDescent="0.15">
      <c r="A111" s="808" t="s">
        <v>405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407</v>
      </c>
      <c r="BA111" s="798"/>
      <c r="BB111" s="798"/>
      <c r="BC111" s="798"/>
      <c r="BD111" s="798"/>
      <c r="BE111" s="798"/>
      <c r="BF111" s="798"/>
      <c r="BG111" s="798"/>
      <c r="BH111" s="798"/>
      <c r="BI111" s="798"/>
      <c r="BJ111" s="798"/>
      <c r="BK111" s="798"/>
      <c r="BL111" s="798"/>
      <c r="BM111" s="798"/>
      <c r="BN111" s="798"/>
      <c r="BO111" s="798"/>
      <c r="BP111" s="799"/>
      <c r="BQ111" s="800" t="s">
        <v>408</v>
      </c>
      <c r="BR111" s="801"/>
      <c r="BS111" s="801"/>
      <c r="BT111" s="801"/>
      <c r="BU111" s="801"/>
      <c r="BV111" s="801" t="s">
        <v>408</v>
      </c>
      <c r="BW111" s="801"/>
      <c r="BX111" s="801"/>
      <c r="BY111" s="801"/>
      <c r="BZ111" s="801"/>
      <c r="CA111" s="801" t="s">
        <v>408</v>
      </c>
      <c r="CB111" s="801"/>
      <c r="CC111" s="801"/>
      <c r="CD111" s="801"/>
      <c r="CE111" s="801"/>
      <c r="CF111" s="878" t="s">
        <v>408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408</v>
      </c>
      <c r="DH111" s="801"/>
      <c r="DI111" s="801"/>
      <c r="DJ111" s="801"/>
      <c r="DK111" s="801"/>
      <c r="DL111" s="801" t="s">
        <v>408</v>
      </c>
      <c r="DM111" s="801"/>
      <c r="DN111" s="801"/>
      <c r="DO111" s="801"/>
      <c r="DP111" s="801"/>
      <c r="DQ111" s="801" t="s">
        <v>408</v>
      </c>
      <c r="DR111" s="801"/>
      <c r="DS111" s="801"/>
      <c r="DT111" s="801"/>
      <c r="DU111" s="801"/>
      <c r="DV111" s="853" t="s">
        <v>408</v>
      </c>
      <c r="DW111" s="853"/>
      <c r="DX111" s="853"/>
      <c r="DY111" s="853"/>
      <c r="DZ111" s="854"/>
    </row>
    <row r="112" spans="1:131" s="197" customFormat="1" ht="26.25" customHeight="1" x14ac:dyDescent="0.15">
      <c r="A112" s="932" t="s">
        <v>410</v>
      </c>
      <c r="B112" s="933"/>
      <c r="C112" s="798" t="s">
        <v>411</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408</v>
      </c>
      <c r="AB112" s="814"/>
      <c r="AC112" s="814"/>
      <c r="AD112" s="814"/>
      <c r="AE112" s="815"/>
      <c r="AF112" s="816" t="s">
        <v>408</v>
      </c>
      <c r="AG112" s="814"/>
      <c r="AH112" s="814"/>
      <c r="AI112" s="814"/>
      <c r="AJ112" s="815"/>
      <c r="AK112" s="816" t="s">
        <v>408</v>
      </c>
      <c r="AL112" s="814"/>
      <c r="AM112" s="814"/>
      <c r="AN112" s="814"/>
      <c r="AO112" s="815"/>
      <c r="AP112" s="784" t="s">
        <v>408</v>
      </c>
      <c r="AQ112" s="785"/>
      <c r="AR112" s="785"/>
      <c r="AS112" s="785"/>
      <c r="AT112" s="786"/>
      <c r="AU112" s="953"/>
      <c r="AV112" s="954"/>
      <c r="AW112" s="954"/>
      <c r="AX112" s="954"/>
      <c r="AY112" s="955"/>
      <c r="AZ112" s="797" t="s">
        <v>412</v>
      </c>
      <c r="BA112" s="798"/>
      <c r="BB112" s="798"/>
      <c r="BC112" s="798"/>
      <c r="BD112" s="798"/>
      <c r="BE112" s="798"/>
      <c r="BF112" s="798"/>
      <c r="BG112" s="798"/>
      <c r="BH112" s="798"/>
      <c r="BI112" s="798"/>
      <c r="BJ112" s="798"/>
      <c r="BK112" s="798"/>
      <c r="BL112" s="798"/>
      <c r="BM112" s="798"/>
      <c r="BN112" s="798"/>
      <c r="BO112" s="798"/>
      <c r="BP112" s="799"/>
      <c r="BQ112" s="800">
        <v>812485</v>
      </c>
      <c r="BR112" s="801"/>
      <c r="BS112" s="801"/>
      <c r="BT112" s="801"/>
      <c r="BU112" s="801"/>
      <c r="BV112" s="801">
        <v>752053</v>
      </c>
      <c r="BW112" s="801"/>
      <c r="BX112" s="801"/>
      <c r="BY112" s="801"/>
      <c r="BZ112" s="801"/>
      <c r="CA112" s="801">
        <v>754834</v>
      </c>
      <c r="CB112" s="801"/>
      <c r="CC112" s="801"/>
      <c r="CD112" s="801"/>
      <c r="CE112" s="801"/>
      <c r="CF112" s="878">
        <v>14</v>
      </c>
      <c r="CG112" s="879"/>
      <c r="CH112" s="879"/>
      <c r="CI112" s="879"/>
      <c r="CJ112" s="879"/>
      <c r="CK112" s="947"/>
      <c r="CL112" s="896"/>
      <c r="CM112" s="833" t="s">
        <v>413</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408</v>
      </c>
      <c r="DH112" s="801"/>
      <c r="DI112" s="801"/>
      <c r="DJ112" s="801"/>
      <c r="DK112" s="801"/>
      <c r="DL112" s="801" t="s">
        <v>408</v>
      </c>
      <c r="DM112" s="801"/>
      <c r="DN112" s="801"/>
      <c r="DO112" s="801"/>
      <c r="DP112" s="801"/>
      <c r="DQ112" s="801" t="s">
        <v>408</v>
      </c>
      <c r="DR112" s="801"/>
      <c r="DS112" s="801"/>
      <c r="DT112" s="801"/>
      <c r="DU112" s="801"/>
      <c r="DV112" s="853" t="s">
        <v>408</v>
      </c>
      <c r="DW112" s="853"/>
      <c r="DX112" s="853"/>
      <c r="DY112" s="853"/>
      <c r="DZ112" s="854"/>
    </row>
    <row r="113" spans="1:130" s="197" customFormat="1" ht="26.25" customHeight="1" x14ac:dyDescent="0.15">
      <c r="A113" s="934"/>
      <c r="B113" s="935"/>
      <c r="C113" s="798" t="s">
        <v>414</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132292</v>
      </c>
      <c r="AB113" s="939"/>
      <c r="AC113" s="939"/>
      <c r="AD113" s="939"/>
      <c r="AE113" s="940"/>
      <c r="AF113" s="941">
        <v>121349</v>
      </c>
      <c r="AG113" s="939"/>
      <c r="AH113" s="939"/>
      <c r="AI113" s="939"/>
      <c r="AJ113" s="940"/>
      <c r="AK113" s="941">
        <v>121939</v>
      </c>
      <c r="AL113" s="939"/>
      <c r="AM113" s="939"/>
      <c r="AN113" s="939"/>
      <c r="AO113" s="940"/>
      <c r="AP113" s="942">
        <v>2.2999999999999998</v>
      </c>
      <c r="AQ113" s="943"/>
      <c r="AR113" s="943"/>
      <c r="AS113" s="943"/>
      <c r="AT113" s="944"/>
      <c r="AU113" s="953"/>
      <c r="AV113" s="954"/>
      <c r="AW113" s="954"/>
      <c r="AX113" s="954"/>
      <c r="AY113" s="955"/>
      <c r="AZ113" s="797" t="s">
        <v>415</v>
      </c>
      <c r="BA113" s="798"/>
      <c r="BB113" s="798"/>
      <c r="BC113" s="798"/>
      <c r="BD113" s="798"/>
      <c r="BE113" s="798"/>
      <c r="BF113" s="798"/>
      <c r="BG113" s="798"/>
      <c r="BH113" s="798"/>
      <c r="BI113" s="798"/>
      <c r="BJ113" s="798"/>
      <c r="BK113" s="798"/>
      <c r="BL113" s="798"/>
      <c r="BM113" s="798"/>
      <c r="BN113" s="798"/>
      <c r="BO113" s="798"/>
      <c r="BP113" s="799"/>
      <c r="BQ113" s="800">
        <v>1826002</v>
      </c>
      <c r="BR113" s="801"/>
      <c r="BS113" s="801"/>
      <c r="BT113" s="801"/>
      <c r="BU113" s="801"/>
      <c r="BV113" s="801">
        <v>1795675</v>
      </c>
      <c r="BW113" s="801"/>
      <c r="BX113" s="801"/>
      <c r="BY113" s="801"/>
      <c r="BZ113" s="801"/>
      <c r="CA113" s="801">
        <v>1718777</v>
      </c>
      <c r="CB113" s="801"/>
      <c r="CC113" s="801"/>
      <c r="CD113" s="801"/>
      <c r="CE113" s="801"/>
      <c r="CF113" s="878">
        <v>31.9</v>
      </c>
      <c r="CG113" s="879"/>
      <c r="CH113" s="879"/>
      <c r="CI113" s="879"/>
      <c r="CJ113" s="879"/>
      <c r="CK113" s="947"/>
      <c r="CL113" s="896"/>
      <c r="CM113" s="833" t="s">
        <v>416</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408</v>
      </c>
      <c r="DH113" s="814"/>
      <c r="DI113" s="814"/>
      <c r="DJ113" s="814"/>
      <c r="DK113" s="815"/>
      <c r="DL113" s="816" t="s">
        <v>408</v>
      </c>
      <c r="DM113" s="814"/>
      <c r="DN113" s="814"/>
      <c r="DO113" s="814"/>
      <c r="DP113" s="815"/>
      <c r="DQ113" s="816" t="s">
        <v>408</v>
      </c>
      <c r="DR113" s="814"/>
      <c r="DS113" s="814"/>
      <c r="DT113" s="814"/>
      <c r="DU113" s="815"/>
      <c r="DV113" s="784" t="s">
        <v>408</v>
      </c>
      <c r="DW113" s="785"/>
      <c r="DX113" s="785"/>
      <c r="DY113" s="785"/>
      <c r="DZ113" s="786"/>
    </row>
    <row r="114" spans="1:130" s="197" customFormat="1" ht="26.25" customHeight="1" x14ac:dyDescent="0.15">
      <c r="A114" s="934"/>
      <c r="B114" s="935"/>
      <c r="C114" s="798" t="s">
        <v>417</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74206</v>
      </c>
      <c r="AB114" s="814"/>
      <c r="AC114" s="814"/>
      <c r="AD114" s="814"/>
      <c r="AE114" s="815"/>
      <c r="AF114" s="816">
        <v>82454</v>
      </c>
      <c r="AG114" s="814"/>
      <c r="AH114" s="814"/>
      <c r="AI114" s="814"/>
      <c r="AJ114" s="815"/>
      <c r="AK114" s="816">
        <v>89401</v>
      </c>
      <c r="AL114" s="814"/>
      <c r="AM114" s="814"/>
      <c r="AN114" s="814"/>
      <c r="AO114" s="815"/>
      <c r="AP114" s="784">
        <v>1.7</v>
      </c>
      <c r="AQ114" s="785"/>
      <c r="AR114" s="785"/>
      <c r="AS114" s="785"/>
      <c r="AT114" s="786"/>
      <c r="AU114" s="953"/>
      <c r="AV114" s="954"/>
      <c r="AW114" s="954"/>
      <c r="AX114" s="954"/>
      <c r="AY114" s="955"/>
      <c r="AZ114" s="797" t="s">
        <v>418</v>
      </c>
      <c r="BA114" s="798"/>
      <c r="BB114" s="798"/>
      <c r="BC114" s="798"/>
      <c r="BD114" s="798"/>
      <c r="BE114" s="798"/>
      <c r="BF114" s="798"/>
      <c r="BG114" s="798"/>
      <c r="BH114" s="798"/>
      <c r="BI114" s="798"/>
      <c r="BJ114" s="798"/>
      <c r="BK114" s="798"/>
      <c r="BL114" s="798"/>
      <c r="BM114" s="798"/>
      <c r="BN114" s="798"/>
      <c r="BO114" s="798"/>
      <c r="BP114" s="799"/>
      <c r="BQ114" s="800">
        <v>2383970</v>
      </c>
      <c r="BR114" s="801"/>
      <c r="BS114" s="801"/>
      <c r="BT114" s="801"/>
      <c r="BU114" s="801"/>
      <c r="BV114" s="801">
        <v>2291311</v>
      </c>
      <c r="BW114" s="801"/>
      <c r="BX114" s="801"/>
      <c r="BY114" s="801"/>
      <c r="BZ114" s="801"/>
      <c r="CA114" s="801">
        <v>2314451</v>
      </c>
      <c r="CB114" s="801"/>
      <c r="CC114" s="801"/>
      <c r="CD114" s="801"/>
      <c r="CE114" s="801"/>
      <c r="CF114" s="878">
        <v>42.9</v>
      </c>
      <c r="CG114" s="879"/>
      <c r="CH114" s="879"/>
      <c r="CI114" s="879"/>
      <c r="CJ114" s="879"/>
      <c r="CK114" s="947"/>
      <c r="CL114" s="896"/>
      <c r="CM114" s="833" t="s">
        <v>419</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408</v>
      </c>
      <c r="DH114" s="814"/>
      <c r="DI114" s="814"/>
      <c r="DJ114" s="814"/>
      <c r="DK114" s="815"/>
      <c r="DL114" s="816" t="s">
        <v>408</v>
      </c>
      <c r="DM114" s="814"/>
      <c r="DN114" s="814"/>
      <c r="DO114" s="814"/>
      <c r="DP114" s="815"/>
      <c r="DQ114" s="816" t="s">
        <v>408</v>
      </c>
      <c r="DR114" s="814"/>
      <c r="DS114" s="814"/>
      <c r="DT114" s="814"/>
      <c r="DU114" s="815"/>
      <c r="DV114" s="784" t="s">
        <v>408</v>
      </c>
      <c r="DW114" s="785"/>
      <c r="DX114" s="785"/>
      <c r="DY114" s="785"/>
      <c r="DZ114" s="786"/>
    </row>
    <row r="115" spans="1:130" s="197" customFormat="1" ht="26.25" customHeight="1" x14ac:dyDescent="0.15">
      <c r="A115" s="934"/>
      <c r="B115" s="935"/>
      <c r="C115" s="798" t="s">
        <v>420</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408</v>
      </c>
      <c r="AB115" s="939"/>
      <c r="AC115" s="939"/>
      <c r="AD115" s="939"/>
      <c r="AE115" s="940"/>
      <c r="AF115" s="941" t="s">
        <v>408</v>
      </c>
      <c r="AG115" s="939"/>
      <c r="AH115" s="939"/>
      <c r="AI115" s="939"/>
      <c r="AJ115" s="940"/>
      <c r="AK115" s="941" t="s">
        <v>408</v>
      </c>
      <c r="AL115" s="939"/>
      <c r="AM115" s="939"/>
      <c r="AN115" s="939"/>
      <c r="AO115" s="940"/>
      <c r="AP115" s="942" t="s">
        <v>408</v>
      </c>
      <c r="AQ115" s="943"/>
      <c r="AR115" s="943"/>
      <c r="AS115" s="943"/>
      <c r="AT115" s="944"/>
      <c r="AU115" s="953"/>
      <c r="AV115" s="954"/>
      <c r="AW115" s="954"/>
      <c r="AX115" s="954"/>
      <c r="AY115" s="955"/>
      <c r="AZ115" s="797" t="s">
        <v>421</v>
      </c>
      <c r="BA115" s="798"/>
      <c r="BB115" s="798"/>
      <c r="BC115" s="798"/>
      <c r="BD115" s="798"/>
      <c r="BE115" s="798"/>
      <c r="BF115" s="798"/>
      <c r="BG115" s="798"/>
      <c r="BH115" s="798"/>
      <c r="BI115" s="798"/>
      <c r="BJ115" s="798"/>
      <c r="BK115" s="798"/>
      <c r="BL115" s="798"/>
      <c r="BM115" s="798"/>
      <c r="BN115" s="798"/>
      <c r="BO115" s="798"/>
      <c r="BP115" s="799"/>
      <c r="BQ115" s="800">
        <v>29000</v>
      </c>
      <c r="BR115" s="801"/>
      <c r="BS115" s="801"/>
      <c r="BT115" s="801"/>
      <c r="BU115" s="801"/>
      <c r="BV115" s="801">
        <v>27000</v>
      </c>
      <c r="BW115" s="801"/>
      <c r="BX115" s="801"/>
      <c r="BY115" s="801"/>
      <c r="BZ115" s="801"/>
      <c r="CA115" s="801">
        <v>24000</v>
      </c>
      <c r="CB115" s="801"/>
      <c r="CC115" s="801"/>
      <c r="CD115" s="801"/>
      <c r="CE115" s="801"/>
      <c r="CF115" s="878">
        <v>0.4</v>
      </c>
      <c r="CG115" s="879"/>
      <c r="CH115" s="879"/>
      <c r="CI115" s="879"/>
      <c r="CJ115" s="879"/>
      <c r="CK115" s="947"/>
      <c r="CL115" s="896"/>
      <c r="CM115" s="797" t="s">
        <v>422</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408</v>
      </c>
      <c r="DH115" s="814"/>
      <c r="DI115" s="814"/>
      <c r="DJ115" s="814"/>
      <c r="DK115" s="815"/>
      <c r="DL115" s="816" t="s">
        <v>408</v>
      </c>
      <c r="DM115" s="814"/>
      <c r="DN115" s="814"/>
      <c r="DO115" s="814"/>
      <c r="DP115" s="815"/>
      <c r="DQ115" s="816" t="s">
        <v>408</v>
      </c>
      <c r="DR115" s="814"/>
      <c r="DS115" s="814"/>
      <c r="DT115" s="814"/>
      <c r="DU115" s="815"/>
      <c r="DV115" s="784" t="s">
        <v>408</v>
      </c>
      <c r="DW115" s="785"/>
      <c r="DX115" s="785"/>
      <c r="DY115" s="785"/>
      <c r="DZ115" s="786"/>
    </row>
    <row r="116" spans="1:130" s="197" customFormat="1" ht="26.25" customHeight="1" x14ac:dyDescent="0.15">
      <c r="A116" s="936"/>
      <c r="B116" s="937"/>
      <c r="C116" s="876" t="s">
        <v>423</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408</v>
      </c>
      <c r="AB116" s="814"/>
      <c r="AC116" s="814"/>
      <c r="AD116" s="814"/>
      <c r="AE116" s="815"/>
      <c r="AF116" s="816" t="s">
        <v>408</v>
      </c>
      <c r="AG116" s="814"/>
      <c r="AH116" s="814"/>
      <c r="AI116" s="814"/>
      <c r="AJ116" s="815"/>
      <c r="AK116" s="816" t="s">
        <v>408</v>
      </c>
      <c r="AL116" s="814"/>
      <c r="AM116" s="814"/>
      <c r="AN116" s="814"/>
      <c r="AO116" s="815"/>
      <c r="AP116" s="784" t="s">
        <v>408</v>
      </c>
      <c r="AQ116" s="785"/>
      <c r="AR116" s="785"/>
      <c r="AS116" s="785"/>
      <c r="AT116" s="786"/>
      <c r="AU116" s="953"/>
      <c r="AV116" s="954"/>
      <c r="AW116" s="954"/>
      <c r="AX116" s="954"/>
      <c r="AY116" s="955"/>
      <c r="AZ116" s="797" t="s">
        <v>424</v>
      </c>
      <c r="BA116" s="798"/>
      <c r="BB116" s="798"/>
      <c r="BC116" s="798"/>
      <c r="BD116" s="798"/>
      <c r="BE116" s="798"/>
      <c r="BF116" s="798"/>
      <c r="BG116" s="798"/>
      <c r="BH116" s="798"/>
      <c r="BI116" s="798"/>
      <c r="BJ116" s="798"/>
      <c r="BK116" s="798"/>
      <c r="BL116" s="798"/>
      <c r="BM116" s="798"/>
      <c r="BN116" s="798"/>
      <c r="BO116" s="798"/>
      <c r="BP116" s="799"/>
      <c r="BQ116" s="800" t="s">
        <v>408</v>
      </c>
      <c r="BR116" s="801"/>
      <c r="BS116" s="801"/>
      <c r="BT116" s="801"/>
      <c r="BU116" s="801"/>
      <c r="BV116" s="801" t="s">
        <v>408</v>
      </c>
      <c r="BW116" s="801"/>
      <c r="BX116" s="801"/>
      <c r="BY116" s="801"/>
      <c r="BZ116" s="801"/>
      <c r="CA116" s="801" t="s">
        <v>408</v>
      </c>
      <c r="CB116" s="801"/>
      <c r="CC116" s="801"/>
      <c r="CD116" s="801"/>
      <c r="CE116" s="801"/>
      <c r="CF116" s="878" t="s">
        <v>408</v>
      </c>
      <c r="CG116" s="879"/>
      <c r="CH116" s="879"/>
      <c r="CI116" s="879"/>
      <c r="CJ116" s="879"/>
      <c r="CK116" s="947"/>
      <c r="CL116" s="896"/>
      <c r="CM116" s="833" t="s">
        <v>425</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408</v>
      </c>
      <c r="DH116" s="814"/>
      <c r="DI116" s="814"/>
      <c r="DJ116" s="814"/>
      <c r="DK116" s="815"/>
      <c r="DL116" s="816" t="s">
        <v>408</v>
      </c>
      <c r="DM116" s="814"/>
      <c r="DN116" s="814"/>
      <c r="DO116" s="814"/>
      <c r="DP116" s="815"/>
      <c r="DQ116" s="816" t="s">
        <v>408</v>
      </c>
      <c r="DR116" s="814"/>
      <c r="DS116" s="814"/>
      <c r="DT116" s="814"/>
      <c r="DU116" s="815"/>
      <c r="DV116" s="784" t="s">
        <v>408</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426</v>
      </c>
      <c r="Z117" s="919"/>
      <c r="AA117" s="924">
        <v>1494570</v>
      </c>
      <c r="AB117" s="925"/>
      <c r="AC117" s="925"/>
      <c r="AD117" s="925"/>
      <c r="AE117" s="926"/>
      <c r="AF117" s="928">
        <v>1540951</v>
      </c>
      <c r="AG117" s="925"/>
      <c r="AH117" s="925"/>
      <c r="AI117" s="925"/>
      <c r="AJ117" s="926"/>
      <c r="AK117" s="928">
        <v>1497766</v>
      </c>
      <c r="AL117" s="925"/>
      <c r="AM117" s="925"/>
      <c r="AN117" s="925"/>
      <c r="AO117" s="926"/>
      <c r="AP117" s="929"/>
      <c r="AQ117" s="930"/>
      <c r="AR117" s="930"/>
      <c r="AS117" s="930"/>
      <c r="AT117" s="931"/>
      <c r="AU117" s="953"/>
      <c r="AV117" s="954"/>
      <c r="AW117" s="954"/>
      <c r="AX117" s="954"/>
      <c r="AY117" s="955"/>
      <c r="AZ117" s="875" t="s">
        <v>427</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x14ac:dyDescent="0.15">
      <c r="A118" s="917" t="s">
        <v>399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397</v>
      </c>
      <c r="AB118" s="918"/>
      <c r="AC118" s="918"/>
      <c r="AD118" s="918"/>
      <c r="AE118" s="919"/>
      <c r="AF118" s="920" t="s">
        <v>284</v>
      </c>
      <c r="AG118" s="918"/>
      <c r="AH118" s="918"/>
      <c r="AI118" s="918"/>
      <c r="AJ118" s="919"/>
      <c r="AK118" s="920" t="s">
        <v>283</v>
      </c>
      <c r="AL118" s="918"/>
      <c r="AM118" s="918"/>
      <c r="AN118" s="918"/>
      <c r="AO118" s="919"/>
      <c r="AP118" s="921" t="s">
        <v>398</v>
      </c>
      <c r="AQ118" s="922"/>
      <c r="AR118" s="922"/>
      <c r="AS118" s="922"/>
      <c r="AT118" s="923"/>
      <c r="AU118" s="956"/>
      <c r="AV118" s="957"/>
      <c r="AW118" s="957"/>
      <c r="AX118" s="957"/>
      <c r="AY118" s="957"/>
      <c r="AZ118" s="227" t="s">
        <v>167</v>
      </c>
      <c r="BA118" s="227"/>
      <c r="BB118" s="227"/>
      <c r="BC118" s="227"/>
      <c r="BD118" s="227"/>
      <c r="BE118" s="227"/>
      <c r="BF118" s="227"/>
      <c r="BG118" s="227"/>
      <c r="BH118" s="227"/>
      <c r="BI118" s="227"/>
      <c r="BJ118" s="227"/>
      <c r="BK118" s="227"/>
      <c r="BL118" s="227"/>
      <c r="BM118" s="227"/>
      <c r="BN118" s="227"/>
      <c r="BO118" s="867" t="s">
        <v>429</v>
      </c>
      <c r="BP118" s="868"/>
      <c r="BQ118" s="887">
        <v>17720249</v>
      </c>
      <c r="BR118" s="888"/>
      <c r="BS118" s="888"/>
      <c r="BT118" s="888"/>
      <c r="BU118" s="888"/>
      <c r="BV118" s="888">
        <v>17578081</v>
      </c>
      <c r="BW118" s="888"/>
      <c r="BX118" s="888"/>
      <c r="BY118" s="888"/>
      <c r="BZ118" s="888"/>
      <c r="CA118" s="888">
        <v>17601436</v>
      </c>
      <c r="CB118" s="888"/>
      <c r="CC118" s="888"/>
      <c r="CD118" s="888"/>
      <c r="CE118" s="888"/>
      <c r="CF118" s="773"/>
      <c r="CG118" s="774"/>
      <c r="CH118" s="774"/>
      <c r="CI118" s="774"/>
      <c r="CJ118" s="871"/>
      <c r="CK118" s="947"/>
      <c r="CL118" s="896"/>
      <c r="CM118" s="833" t="s">
        <v>430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x14ac:dyDescent="0.15">
      <c r="A119" s="893" t="s">
        <v>402</v>
      </c>
      <c r="B119" s="894"/>
      <c r="C119" s="899" t="s">
        <v>403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431</v>
      </c>
      <c r="AV119" s="910"/>
      <c r="AW119" s="910"/>
      <c r="AX119" s="910"/>
      <c r="AY119" s="911"/>
      <c r="AZ119" s="846" t="s">
        <v>432</v>
      </c>
      <c r="BA119" s="788"/>
      <c r="BB119" s="788"/>
      <c r="BC119" s="788"/>
      <c r="BD119" s="788"/>
      <c r="BE119" s="788"/>
      <c r="BF119" s="788"/>
      <c r="BG119" s="788"/>
      <c r="BH119" s="788"/>
      <c r="BI119" s="788"/>
      <c r="BJ119" s="788"/>
      <c r="BK119" s="788"/>
      <c r="BL119" s="788"/>
      <c r="BM119" s="788"/>
      <c r="BN119" s="788"/>
      <c r="BO119" s="788"/>
      <c r="BP119" s="789"/>
      <c r="BQ119" s="829">
        <v>1483818</v>
      </c>
      <c r="BR119" s="830"/>
      <c r="BS119" s="830"/>
      <c r="BT119" s="830"/>
      <c r="BU119" s="830"/>
      <c r="BV119" s="830">
        <v>1638746</v>
      </c>
      <c r="BW119" s="830"/>
      <c r="BX119" s="830"/>
      <c r="BY119" s="830"/>
      <c r="BZ119" s="830"/>
      <c r="CA119" s="830">
        <v>1900868</v>
      </c>
      <c r="CB119" s="830"/>
      <c r="CC119" s="830"/>
      <c r="CD119" s="830"/>
      <c r="CE119" s="830"/>
      <c r="CF119" s="891">
        <v>35.200000000000003</v>
      </c>
      <c r="CG119" s="892"/>
      <c r="CH119" s="892"/>
      <c r="CI119" s="892"/>
      <c r="CJ119" s="892"/>
      <c r="CK119" s="948"/>
      <c r="CL119" s="898"/>
      <c r="CM119" s="855" t="s">
        <v>433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434</v>
      </c>
      <c r="BA120" s="798"/>
      <c r="BB120" s="798"/>
      <c r="BC120" s="798"/>
      <c r="BD120" s="798"/>
      <c r="BE120" s="798"/>
      <c r="BF120" s="798"/>
      <c r="BG120" s="798"/>
      <c r="BH120" s="798"/>
      <c r="BI120" s="798"/>
      <c r="BJ120" s="798"/>
      <c r="BK120" s="798"/>
      <c r="BL120" s="798"/>
      <c r="BM120" s="798"/>
      <c r="BN120" s="798"/>
      <c r="BO120" s="798"/>
      <c r="BP120" s="799"/>
      <c r="BQ120" s="800">
        <v>1372498</v>
      </c>
      <c r="BR120" s="801"/>
      <c r="BS120" s="801"/>
      <c r="BT120" s="801"/>
      <c r="BU120" s="801"/>
      <c r="BV120" s="801">
        <v>1222865</v>
      </c>
      <c r="BW120" s="801"/>
      <c r="BX120" s="801"/>
      <c r="BY120" s="801"/>
      <c r="BZ120" s="801"/>
      <c r="CA120" s="801">
        <v>1134539</v>
      </c>
      <c r="CB120" s="801"/>
      <c r="CC120" s="801"/>
      <c r="CD120" s="801"/>
      <c r="CE120" s="801"/>
      <c r="CF120" s="878">
        <v>21</v>
      </c>
      <c r="CG120" s="879"/>
      <c r="CH120" s="879"/>
      <c r="CI120" s="879"/>
      <c r="CJ120" s="879"/>
      <c r="CK120" s="880" t="s">
        <v>435</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677902</v>
      </c>
      <c r="DH120" s="830"/>
      <c r="DI120" s="830"/>
      <c r="DJ120" s="830"/>
      <c r="DK120" s="830"/>
      <c r="DL120" s="830">
        <v>623858</v>
      </c>
      <c r="DM120" s="830"/>
      <c r="DN120" s="830"/>
      <c r="DO120" s="830"/>
      <c r="DP120" s="830"/>
      <c r="DQ120" s="830">
        <v>567759</v>
      </c>
      <c r="DR120" s="830"/>
      <c r="DS120" s="830"/>
      <c r="DT120" s="830"/>
      <c r="DU120" s="830"/>
      <c r="DV120" s="831">
        <v>10.5</v>
      </c>
      <c r="DW120" s="831"/>
      <c r="DX120" s="831"/>
      <c r="DY120" s="831"/>
      <c r="DZ120" s="832"/>
    </row>
    <row r="121" spans="1:130" s="197" customFormat="1" ht="26.25" customHeight="1" x14ac:dyDescent="0.15">
      <c r="A121" s="895"/>
      <c r="B121" s="896"/>
      <c r="C121" s="872" t="s">
        <v>436</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437</v>
      </c>
      <c r="BA121" s="876"/>
      <c r="BB121" s="876"/>
      <c r="BC121" s="876"/>
      <c r="BD121" s="876"/>
      <c r="BE121" s="876"/>
      <c r="BF121" s="876"/>
      <c r="BG121" s="876"/>
      <c r="BH121" s="876"/>
      <c r="BI121" s="876"/>
      <c r="BJ121" s="876"/>
      <c r="BK121" s="876"/>
      <c r="BL121" s="876"/>
      <c r="BM121" s="876"/>
      <c r="BN121" s="876"/>
      <c r="BO121" s="876"/>
      <c r="BP121" s="877"/>
      <c r="BQ121" s="887">
        <v>9815827</v>
      </c>
      <c r="BR121" s="888"/>
      <c r="BS121" s="888"/>
      <c r="BT121" s="888"/>
      <c r="BU121" s="888"/>
      <c r="BV121" s="888">
        <v>10013740</v>
      </c>
      <c r="BW121" s="888"/>
      <c r="BX121" s="888"/>
      <c r="BY121" s="888"/>
      <c r="BZ121" s="888"/>
      <c r="CA121" s="888">
        <v>10205157</v>
      </c>
      <c r="CB121" s="888"/>
      <c r="CC121" s="888"/>
      <c r="CD121" s="888"/>
      <c r="CE121" s="888"/>
      <c r="CF121" s="889">
        <v>189.1</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103520</v>
      </c>
      <c r="DH121" s="801"/>
      <c r="DI121" s="801"/>
      <c r="DJ121" s="801"/>
      <c r="DK121" s="801"/>
      <c r="DL121" s="801">
        <v>107144</v>
      </c>
      <c r="DM121" s="801"/>
      <c r="DN121" s="801"/>
      <c r="DO121" s="801"/>
      <c r="DP121" s="801"/>
      <c r="DQ121" s="801">
        <v>139093</v>
      </c>
      <c r="DR121" s="801"/>
      <c r="DS121" s="801"/>
      <c r="DT121" s="801"/>
      <c r="DU121" s="801"/>
      <c r="DV121" s="853">
        <v>2.6</v>
      </c>
      <c r="DW121" s="853"/>
      <c r="DX121" s="853"/>
      <c r="DY121" s="853"/>
      <c r="DZ121" s="854"/>
    </row>
    <row r="122" spans="1:130" s="197" customFormat="1" ht="26.25" customHeight="1" x14ac:dyDescent="0.15">
      <c r="A122" s="895"/>
      <c r="B122" s="896"/>
      <c r="C122" s="833" t="s">
        <v>419</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7" t="s">
        <v>167</v>
      </c>
      <c r="BA122" s="227"/>
      <c r="BB122" s="227"/>
      <c r="BC122" s="227"/>
      <c r="BD122" s="227"/>
      <c r="BE122" s="227"/>
      <c r="BF122" s="227"/>
      <c r="BG122" s="227"/>
      <c r="BH122" s="227"/>
      <c r="BI122" s="227"/>
      <c r="BJ122" s="227"/>
      <c r="BK122" s="227"/>
      <c r="BL122" s="227"/>
      <c r="BM122" s="227"/>
      <c r="BN122" s="227"/>
      <c r="BO122" s="867" t="s">
        <v>438</v>
      </c>
      <c r="BP122" s="868"/>
      <c r="BQ122" s="869">
        <v>12672143</v>
      </c>
      <c r="BR122" s="870"/>
      <c r="BS122" s="870"/>
      <c r="BT122" s="870"/>
      <c r="BU122" s="870"/>
      <c r="BV122" s="870">
        <v>12875351</v>
      </c>
      <c r="BW122" s="870"/>
      <c r="BX122" s="870"/>
      <c r="BY122" s="870"/>
      <c r="BZ122" s="870"/>
      <c r="CA122" s="870">
        <v>13240564</v>
      </c>
      <c r="CB122" s="870"/>
      <c r="CC122" s="870"/>
      <c r="CD122" s="870"/>
      <c r="CE122" s="870"/>
      <c r="CF122" s="773"/>
      <c r="CG122" s="774"/>
      <c r="CH122" s="774"/>
      <c r="CI122" s="774"/>
      <c r="CJ122" s="871"/>
      <c r="CK122" s="881"/>
      <c r="CL122" s="842"/>
      <c r="CM122" s="842"/>
      <c r="CN122" s="842"/>
      <c r="CO122" s="843"/>
      <c r="CP122" s="858" t="s">
        <v>439</v>
      </c>
      <c r="CQ122" s="859"/>
      <c r="CR122" s="859"/>
      <c r="CS122" s="859"/>
      <c r="CT122" s="859"/>
      <c r="CU122" s="859"/>
      <c r="CV122" s="859"/>
      <c r="CW122" s="859"/>
      <c r="CX122" s="859"/>
      <c r="CY122" s="859"/>
      <c r="CZ122" s="859"/>
      <c r="DA122" s="859"/>
      <c r="DB122" s="859"/>
      <c r="DC122" s="859"/>
      <c r="DD122" s="859"/>
      <c r="DE122" s="859"/>
      <c r="DF122" s="860"/>
      <c r="DG122" s="800">
        <v>31063</v>
      </c>
      <c r="DH122" s="801"/>
      <c r="DI122" s="801"/>
      <c r="DJ122" s="801"/>
      <c r="DK122" s="801"/>
      <c r="DL122" s="801">
        <v>21051</v>
      </c>
      <c r="DM122" s="801"/>
      <c r="DN122" s="801"/>
      <c r="DO122" s="801"/>
      <c r="DP122" s="801"/>
      <c r="DQ122" s="801">
        <v>47982</v>
      </c>
      <c r="DR122" s="801"/>
      <c r="DS122" s="801"/>
      <c r="DT122" s="801"/>
      <c r="DU122" s="801"/>
      <c r="DV122" s="853">
        <v>0.9</v>
      </c>
      <c r="DW122" s="853"/>
      <c r="DX122" s="853"/>
      <c r="DY122" s="853"/>
      <c r="DZ122" s="854"/>
    </row>
    <row r="123" spans="1:130" s="197" customFormat="1" ht="26.25" customHeight="1" thickBot="1" x14ac:dyDescent="0.2">
      <c r="A123" s="895"/>
      <c r="B123" s="896"/>
      <c r="C123" s="833" t="s">
        <v>425</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440</v>
      </c>
      <c r="AB123" s="814"/>
      <c r="AC123" s="814"/>
      <c r="AD123" s="814"/>
      <c r="AE123" s="815"/>
      <c r="AF123" s="816" t="s">
        <v>440</v>
      </c>
      <c r="AG123" s="814"/>
      <c r="AH123" s="814"/>
      <c r="AI123" s="814"/>
      <c r="AJ123" s="815"/>
      <c r="AK123" s="816" t="s">
        <v>440</v>
      </c>
      <c r="AL123" s="814"/>
      <c r="AM123" s="814"/>
      <c r="AN123" s="814"/>
      <c r="AO123" s="815"/>
      <c r="AP123" s="784" t="s">
        <v>440</v>
      </c>
      <c r="AQ123" s="785"/>
      <c r="AR123" s="785"/>
      <c r="AS123" s="785"/>
      <c r="AT123" s="786"/>
      <c r="AU123" s="864" t="s">
        <v>441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94.9</v>
      </c>
      <c r="BR123" s="862"/>
      <c r="BS123" s="862"/>
      <c r="BT123" s="862"/>
      <c r="BU123" s="862"/>
      <c r="BV123" s="862">
        <v>90.2</v>
      </c>
      <c r="BW123" s="862"/>
      <c r="BX123" s="862"/>
      <c r="BY123" s="862"/>
      <c r="BZ123" s="862"/>
      <c r="CA123" s="862">
        <v>80.8</v>
      </c>
      <c r="CB123" s="862"/>
      <c r="CC123" s="862"/>
      <c r="CD123" s="862"/>
      <c r="CE123" s="862"/>
      <c r="CF123" s="760"/>
      <c r="CG123" s="761"/>
      <c r="CH123" s="761"/>
      <c r="CI123" s="761"/>
      <c r="CJ123" s="863"/>
      <c r="CK123" s="881"/>
      <c r="CL123" s="842"/>
      <c r="CM123" s="842"/>
      <c r="CN123" s="842"/>
      <c r="CO123" s="843"/>
      <c r="CP123" s="858" t="s">
        <v>442</v>
      </c>
      <c r="CQ123" s="859"/>
      <c r="CR123" s="859"/>
      <c r="CS123" s="859"/>
      <c r="CT123" s="859"/>
      <c r="CU123" s="859"/>
      <c r="CV123" s="859"/>
      <c r="CW123" s="859"/>
      <c r="CX123" s="859"/>
      <c r="CY123" s="859"/>
      <c r="CZ123" s="859"/>
      <c r="DA123" s="859"/>
      <c r="DB123" s="859"/>
      <c r="DC123" s="859"/>
      <c r="DD123" s="859"/>
      <c r="DE123" s="859"/>
      <c r="DF123" s="860"/>
      <c r="DG123" s="813" t="s">
        <v>440</v>
      </c>
      <c r="DH123" s="814"/>
      <c r="DI123" s="814"/>
      <c r="DJ123" s="814"/>
      <c r="DK123" s="815"/>
      <c r="DL123" s="816" t="s">
        <v>440</v>
      </c>
      <c r="DM123" s="814"/>
      <c r="DN123" s="814"/>
      <c r="DO123" s="814"/>
      <c r="DP123" s="815"/>
      <c r="DQ123" s="816" t="s">
        <v>440</v>
      </c>
      <c r="DR123" s="814"/>
      <c r="DS123" s="814"/>
      <c r="DT123" s="814"/>
      <c r="DU123" s="815"/>
      <c r="DV123" s="784" t="s">
        <v>440</v>
      </c>
      <c r="DW123" s="785"/>
      <c r="DX123" s="785"/>
      <c r="DY123" s="785"/>
      <c r="DZ123" s="786"/>
    </row>
    <row r="124" spans="1:130" s="197" customFormat="1" ht="26.25" customHeight="1" x14ac:dyDescent="0.15">
      <c r="A124" s="895"/>
      <c r="B124" s="896"/>
      <c r="C124" s="833" t="s">
        <v>428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440</v>
      </c>
      <c r="AB124" s="814"/>
      <c r="AC124" s="814"/>
      <c r="AD124" s="814"/>
      <c r="AE124" s="815"/>
      <c r="AF124" s="816" t="s">
        <v>440</v>
      </c>
      <c r="AG124" s="814"/>
      <c r="AH124" s="814"/>
      <c r="AI124" s="814"/>
      <c r="AJ124" s="815"/>
      <c r="AK124" s="816" t="s">
        <v>440</v>
      </c>
      <c r="AL124" s="814"/>
      <c r="AM124" s="814"/>
      <c r="AN124" s="814"/>
      <c r="AO124" s="815"/>
      <c r="AP124" s="784" t="s">
        <v>440</v>
      </c>
      <c r="AQ124" s="785"/>
      <c r="AR124" s="785"/>
      <c r="AS124" s="785"/>
      <c r="AT124" s="786"/>
      <c r="AU124" s="228"/>
      <c r="AV124" s="229"/>
      <c r="AW124" s="229"/>
      <c r="AX124" s="229"/>
      <c r="AY124" s="229"/>
      <c r="AZ124" s="229"/>
      <c r="BA124" s="229"/>
      <c r="BB124" s="229"/>
      <c r="BC124" s="229"/>
      <c r="BD124" s="229"/>
      <c r="BE124" s="229"/>
      <c r="BF124" s="229"/>
      <c r="BG124" s="229"/>
      <c r="BH124" s="229"/>
      <c r="BI124" s="229"/>
      <c r="BJ124" s="229"/>
      <c r="BK124" s="229"/>
      <c r="BL124" s="229"/>
      <c r="BM124" s="229"/>
      <c r="BN124" s="229"/>
      <c r="BO124" s="229"/>
      <c r="BP124" s="229"/>
      <c r="BQ124" s="230"/>
      <c r="BR124" s="230"/>
      <c r="BS124" s="230"/>
      <c r="BT124" s="230"/>
      <c r="BU124" s="230"/>
      <c r="BV124" s="230"/>
      <c r="BW124" s="230"/>
      <c r="BX124" s="230"/>
      <c r="BY124" s="230"/>
      <c r="BZ124" s="230"/>
      <c r="CA124" s="230"/>
      <c r="CB124" s="230"/>
      <c r="CC124" s="230"/>
      <c r="CD124" s="230"/>
      <c r="CE124" s="230"/>
      <c r="CF124" s="230"/>
      <c r="CG124" s="230"/>
      <c r="CH124" s="230"/>
      <c r="CI124" s="230"/>
      <c r="CJ124" s="231"/>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440</v>
      </c>
      <c r="DH124" s="747"/>
      <c r="DI124" s="747"/>
      <c r="DJ124" s="747"/>
      <c r="DK124" s="748"/>
      <c r="DL124" s="749" t="s">
        <v>440</v>
      </c>
      <c r="DM124" s="747"/>
      <c r="DN124" s="747"/>
      <c r="DO124" s="747"/>
      <c r="DP124" s="748"/>
      <c r="DQ124" s="749" t="s">
        <v>440</v>
      </c>
      <c r="DR124" s="747"/>
      <c r="DS124" s="747"/>
      <c r="DT124" s="747"/>
      <c r="DU124" s="748"/>
      <c r="DV124" s="837" t="s">
        <v>440</v>
      </c>
      <c r="DW124" s="838"/>
      <c r="DX124" s="838"/>
      <c r="DY124" s="838"/>
      <c r="DZ124" s="839"/>
    </row>
    <row r="125" spans="1:130" s="197" customFormat="1" ht="26.25" customHeight="1" thickBot="1" x14ac:dyDescent="0.2">
      <c r="A125" s="895"/>
      <c r="B125" s="896"/>
      <c r="C125" s="833" t="s">
        <v>430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440</v>
      </c>
      <c r="AB125" s="814"/>
      <c r="AC125" s="814"/>
      <c r="AD125" s="814"/>
      <c r="AE125" s="815"/>
      <c r="AF125" s="816" t="s">
        <v>440</v>
      </c>
      <c r="AG125" s="814"/>
      <c r="AH125" s="814"/>
      <c r="AI125" s="814"/>
      <c r="AJ125" s="815"/>
      <c r="AK125" s="816" t="s">
        <v>440</v>
      </c>
      <c r="AL125" s="814"/>
      <c r="AM125" s="814"/>
      <c r="AN125" s="814"/>
      <c r="AO125" s="815"/>
      <c r="AP125" s="784" t="s">
        <v>440</v>
      </c>
      <c r="AQ125" s="785"/>
      <c r="AR125" s="785"/>
      <c r="AS125" s="785"/>
      <c r="AT125" s="786"/>
      <c r="AU125" s="232"/>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2"/>
      <c r="BR125" s="232"/>
      <c r="BS125" s="232"/>
      <c r="BT125" s="232"/>
      <c r="BU125" s="232"/>
      <c r="BV125" s="232"/>
      <c r="BW125" s="232"/>
      <c r="BX125" s="232"/>
      <c r="BY125" s="232"/>
      <c r="BZ125" s="232"/>
      <c r="CA125" s="232"/>
      <c r="CB125" s="232"/>
      <c r="CC125" s="232"/>
      <c r="CD125" s="233"/>
      <c r="CE125" s="233"/>
      <c r="CF125" s="233"/>
      <c r="CG125" s="230"/>
      <c r="CH125" s="230"/>
      <c r="CI125" s="230"/>
      <c r="CJ125" s="231"/>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440</v>
      </c>
      <c r="DH125" s="830"/>
      <c r="DI125" s="830"/>
      <c r="DJ125" s="830"/>
      <c r="DK125" s="830"/>
      <c r="DL125" s="830" t="s">
        <v>440</v>
      </c>
      <c r="DM125" s="830"/>
      <c r="DN125" s="830"/>
      <c r="DO125" s="830"/>
      <c r="DP125" s="830"/>
      <c r="DQ125" s="830" t="s">
        <v>440</v>
      </c>
      <c r="DR125" s="830"/>
      <c r="DS125" s="830"/>
      <c r="DT125" s="830"/>
      <c r="DU125" s="830"/>
      <c r="DV125" s="831" t="s">
        <v>440</v>
      </c>
      <c r="DW125" s="831"/>
      <c r="DX125" s="831"/>
      <c r="DY125" s="831"/>
      <c r="DZ125" s="832"/>
    </row>
    <row r="126" spans="1:130" s="197" customFormat="1" ht="26.25" customHeight="1" x14ac:dyDescent="0.15">
      <c r="A126" s="895"/>
      <c r="B126" s="896"/>
      <c r="C126" s="833" t="s">
        <v>433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440</v>
      </c>
      <c r="AB126" s="814"/>
      <c r="AC126" s="814"/>
      <c r="AD126" s="814"/>
      <c r="AE126" s="815"/>
      <c r="AF126" s="816" t="s">
        <v>440</v>
      </c>
      <c r="AG126" s="814"/>
      <c r="AH126" s="814"/>
      <c r="AI126" s="814"/>
      <c r="AJ126" s="815"/>
      <c r="AK126" s="816" t="s">
        <v>440</v>
      </c>
      <c r="AL126" s="814"/>
      <c r="AM126" s="814"/>
      <c r="AN126" s="814"/>
      <c r="AO126" s="815"/>
      <c r="AP126" s="784" t="s">
        <v>440</v>
      </c>
      <c r="AQ126" s="785"/>
      <c r="AR126" s="785"/>
      <c r="AS126" s="785"/>
      <c r="AT126" s="786"/>
      <c r="AU126" s="232"/>
      <c r="AV126" s="232"/>
      <c r="AW126" s="232"/>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2"/>
      <c r="CB126" s="232"/>
      <c r="CC126" s="232"/>
      <c r="CD126" s="233"/>
      <c r="CE126" s="233"/>
      <c r="CF126" s="233"/>
      <c r="CG126" s="230"/>
      <c r="CH126" s="230"/>
      <c r="CI126" s="230"/>
      <c r="CJ126" s="231"/>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440</v>
      </c>
      <c r="DH126" s="801"/>
      <c r="DI126" s="801"/>
      <c r="DJ126" s="801"/>
      <c r="DK126" s="801"/>
      <c r="DL126" s="801" t="s">
        <v>440</v>
      </c>
      <c r="DM126" s="801"/>
      <c r="DN126" s="801"/>
      <c r="DO126" s="801"/>
      <c r="DP126" s="801"/>
      <c r="DQ126" s="801" t="s">
        <v>440</v>
      </c>
      <c r="DR126" s="801"/>
      <c r="DS126" s="801"/>
      <c r="DT126" s="801"/>
      <c r="DU126" s="801"/>
      <c r="DV126" s="853" t="s">
        <v>440</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440</v>
      </c>
      <c r="AB127" s="814"/>
      <c r="AC127" s="814"/>
      <c r="AD127" s="814"/>
      <c r="AE127" s="815"/>
      <c r="AF127" s="816" t="s">
        <v>440</v>
      </c>
      <c r="AG127" s="814"/>
      <c r="AH127" s="814"/>
      <c r="AI127" s="814"/>
      <c r="AJ127" s="815"/>
      <c r="AK127" s="816" t="s">
        <v>440</v>
      </c>
      <c r="AL127" s="814"/>
      <c r="AM127" s="814"/>
      <c r="AN127" s="814"/>
      <c r="AO127" s="815"/>
      <c r="AP127" s="784" t="s">
        <v>440</v>
      </c>
      <c r="AQ127" s="785"/>
      <c r="AR127" s="785"/>
      <c r="AS127" s="785"/>
      <c r="AT127" s="786"/>
      <c r="AU127" s="232"/>
      <c r="AV127" s="232"/>
      <c r="AW127" s="232"/>
      <c r="AX127" s="787" t="s">
        <v>452</v>
      </c>
      <c r="AY127" s="788"/>
      <c r="AZ127" s="788"/>
      <c r="BA127" s="788"/>
      <c r="BB127" s="788"/>
      <c r="BC127" s="788"/>
      <c r="BD127" s="788"/>
      <c r="BE127" s="789"/>
      <c r="BF127" s="790" t="s">
        <v>440</v>
      </c>
      <c r="BG127" s="791"/>
      <c r="BH127" s="791"/>
      <c r="BI127" s="791"/>
      <c r="BJ127" s="791"/>
      <c r="BK127" s="791"/>
      <c r="BL127" s="792"/>
      <c r="BM127" s="790">
        <v>14.28</v>
      </c>
      <c r="BN127" s="791"/>
      <c r="BO127" s="791"/>
      <c r="BP127" s="791"/>
      <c r="BQ127" s="791"/>
      <c r="BR127" s="791"/>
      <c r="BS127" s="792"/>
      <c r="BT127" s="790">
        <v>20</v>
      </c>
      <c r="BU127" s="791"/>
      <c r="BV127" s="791"/>
      <c r="BW127" s="791"/>
      <c r="BX127" s="791"/>
      <c r="BY127" s="791"/>
      <c r="BZ127" s="847"/>
      <c r="CA127" s="233"/>
      <c r="CB127" s="233"/>
      <c r="CC127" s="233"/>
      <c r="CD127" s="233"/>
      <c r="CE127" s="233"/>
      <c r="CF127" s="233"/>
      <c r="CG127" s="230"/>
      <c r="CH127" s="230"/>
      <c r="CI127" s="230"/>
      <c r="CJ127" s="231"/>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v>29000</v>
      </c>
      <c r="DH127" s="850"/>
      <c r="DI127" s="850"/>
      <c r="DJ127" s="850"/>
      <c r="DK127" s="850"/>
      <c r="DL127" s="850">
        <v>27000</v>
      </c>
      <c r="DM127" s="850"/>
      <c r="DN127" s="850"/>
      <c r="DO127" s="850"/>
      <c r="DP127" s="850"/>
      <c r="DQ127" s="850">
        <v>24000</v>
      </c>
      <c r="DR127" s="850"/>
      <c r="DS127" s="850"/>
      <c r="DT127" s="850"/>
      <c r="DU127" s="850"/>
      <c r="DV127" s="851">
        <v>0.4</v>
      </c>
      <c r="DW127" s="851"/>
      <c r="DX127" s="851"/>
      <c r="DY127" s="851"/>
      <c r="DZ127" s="852"/>
    </row>
    <row r="128" spans="1:130" s="197" customFormat="1" ht="26.25" customHeight="1" x14ac:dyDescent="0.15">
      <c r="A128" s="825" t="s">
        <v>454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455</v>
      </c>
      <c r="X128" s="827"/>
      <c r="Y128" s="827"/>
      <c r="Z128" s="828"/>
      <c r="AA128" s="753">
        <v>144695</v>
      </c>
      <c r="AB128" s="754"/>
      <c r="AC128" s="754"/>
      <c r="AD128" s="754"/>
      <c r="AE128" s="755"/>
      <c r="AF128" s="756">
        <v>156164</v>
      </c>
      <c r="AG128" s="754"/>
      <c r="AH128" s="754"/>
      <c r="AI128" s="754"/>
      <c r="AJ128" s="755"/>
      <c r="AK128" s="756">
        <v>134783</v>
      </c>
      <c r="AL128" s="754"/>
      <c r="AM128" s="754"/>
      <c r="AN128" s="754"/>
      <c r="AO128" s="755"/>
      <c r="AP128" s="757"/>
      <c r="AQ128" s="758"/>
      <c r="AR128" s="758"/>
      <c r="AS128" s="758"/>
      <c r="AT128" s="759"/>
      <c r="AU128" s="234"/>
      <c r="AV128" s="234"/>
      <c r="AW128" s="234"/>
      <c r="AX128" s="802" t="s">
        <v>456</v>
      </c>
      <c r="AY128" s="798"/>
      <c r="AZ128" s="798"/>
      <c r="BA128" s="798"/>
      <c r="BB128" s="798"/>
      <c r="BC128" s="798"/>
      <c r="BD128" s="798"/>
      <c r="BE128" s="799"/>
      <c r="BF128" s="820" t="s">
        <v>457</v>
      </c>
      <c r="BG128" s="821"/>
      <c r="BH128" s="821"/>
      <c r="BI128" s="821"/>
      <c r="BJ128" s="821"/>
      <c r="BK128" s="821"/>
      <c r="BL128" s="822"/>
      <c r="BM128" s="820">
        <v>19.28</v>
      </c>
      <c r="BN128" s="821"/>
      <c r="BO128" s="821"/>
      <c r="BP128" s="821"/>
      <c r="BQ128" s="821"/>
      <c r="BR128" s="821"/>
      <c r="BS128" s="822"/>
      <c r="BT128" s="820">
        <v>30</v>
      </c>
      <c r="BU128" s="823"/>
      <c r="BV128" s="823"/>
      <c r="BW128" s="823"/>
      <c r="BX128" s="823"/>
      <c r="BY128" s="823"/>
      <c r="BZ128" s="824"/>
      <c r="CA128" s="235"/>
      <c r="CB128" s="235"/>
      <c r="CC128" s="235"/>
      <c r="CD128" s="235"/>
      <c r="CE128" s="235"/>
      <c r="CF128" s="235"/>
      <c r="CG128" s="235"/>
      <c r="CH128" s="235"/>
      <c r="CI128" s="235"/>
      <c r="CJ128" s="235"/>
      <c r="CK128" s="235"/>
      <c r="CL128" s="235"/>
      <c r="CM128" s="235"/>
      <c r="CN128" s="235"/>
      <c r="CO128" s="235"/>
      <c r="CP128" s="235"/>
      <c r="CQ128" s="235"/>
      <c r="CR128" s="235"/>
      <c r="CS128" s="235"/>
      <c r="CT128" s="235"/>
      <c r="CU128" s="235"/>
      <c r="CV128" s="235"/>
      <c r="CW128" s="235"/>
      <c r="CX128" s="235"/>
      <c r="CY128" s="235"/>
      <c r="CZ128" s="235"/>
      <c r="DA128" s="235"/>
      <c r="DB128" s="235"/>
      <c r="DC128" s="235"/>
      <c r="DD128" s="235"/>
      <c r="DE128" s="235"/>
      <c r="DF128" s="235"/>
      <c r="DG128" s="235"/>
      <c r="DH128" s="235"/>
      <c r="DI128" s="235"/>
      <c r="DJ128" s="235"/>
      <c r="DK128" s="235"/>
      <c r="DL128" s="235"/>
      <c r="DM128" s="235"/>
      <c r="DN128" s="235"/>
      <c r="DO128" s="235"/>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458</v>
      </c>
      <c r="X129" s="811"/>
      <c r="Y129" s="811"/>
      <c r="Z129" s="812"/>
      <c r="AA129" s="813">
        <v>6222278</v>
      </c>
      <c r="AB129" s="814"/>
      <c r="AC129" s="814"/>
      <c r="AD129" s="814"/>
      <c r="AE129" s="815"/>
      <c r="AF129" s="816">
        <v>6174966</v>
      </c>
      <c r="AG129" s="814"/>
      <c r="AH129" s="814"/>
      <c r="AI129" s="814"/>
      <c r="AJ129" s="815"/>
      <c r="AK129" s="816">
        <v>6365381</v>
      </c>
      <c r="AL129" s="814"/>
      <c r="AM129" s="814"/>
      <c r="AN129" s="814"/>
      <c r="AO129" s="815"/>
      <c r="AP129" s="817"/>
      <c r="AQ129" s="818"/>
      <c r="AR129" s="818"/>
      <c r="AS129" s="818"/>
      <c r="AT129" s="819"/>
      <c r="AU129" s="234"/>
      <c r="AV129" s="234"/>
      <c r="AW129" s="234"/>
      <c r="AX129" s="802" t="s">
        <v>459</v>
      </c>
      <c r="AY129" s="798"/>
      <c r="AZ129" s="798"/>
      <c r="BA129" s="798"/>
      <c r="BB129" s="798"/>
      <c r="BC129" s="798"/>
      <c r="BD129" s="798"/>
      <c r="BE129" s="799"/>
      <c r="BF129" s="803">
        <v>7.8</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5"/>
      <c r="CB129" s="235"/>
      <c r="CC129" s="235"/>
      <c r="CD129" s="235"/>
      <c r="CE129" s="235"/>
      <c r="CF129" s="235"/>
      <c r="CG129" s="235"/>
      <c r="CH129" s="235"/>
      <c r="CI129" s="235"/>
      <c r="CJ129" s="235"/>
      <c r="CK129" s="235"/>
      <c r="CL129" s="235"/>
      <c r="CM129" s="235"/>
      <c r="CN129" s="235"/>
      <c r="CO129" s="235"/>
      <c r="CP129" s="235"/>
      <c r="CQ129" s="235"/>
      <c r="CR129" s="235"/>
      <c r="CS129" s="235"/>
      <c r="CT129" s="235"/>
      <c r="CU129" s="235"/>
      <c r="CV129" s="235"/>
      <c r="CW129" s="235"/>
      <c r="CX129" s="235"/>
      <c r="CY129" s="235"/>
      <c r="CZ129" s="235"/>
      <c r="DA129" s="235"/>
      <c r="DB129" s="235"/>
      <c r="DC129" s="235"/>
      <c r="DD129" s="235"/>
      <c r="DE129" s="235"/>
      <c r="DF129" s="235"/>
      <c r="DG129" s="235"/>
      <c r="DH129" s="235"/>
      <c r="DI129" s="235"/>
      <c r="DJ129" s="235"/>
      <c r="DK129" s="235"/>
      <c r="DL129" s="235"/>
      <c r="DM129" s="235"/>
      <c r="DN129" s="235"/>
      <c r="DO129" s="235"/>
      <c r="DP129" s="204"/>
      <c r="DQ129" s="204"/>
      <c r="DR129" s="204"/>
      <c r="DS129" s="204"/>
      <c r="DT129" s="204"/>
      <c r="DU129" s="204"/>
      <c r="DV129" s="204"/>
      <c r="DW129" s="204"/>
      <c r="DX129" s="204"/>
      <c r="DY129" s="204"/>
      <c r="DZ129" s="208"/>
    </row>
    <row r="130" spans="1:131" s="197" customFormat="1" ht="26.25" customHeight="1" thickBot="1" x14ac:dyDescent="0.2">
      <c r="A130" s="808" t="s">
        <v>460</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461</v>
      </c>
      <c r="X130" s="811"/>
      <c r="Y130" s="811"/>
      <c r="Z130" s="812"/>
      <c r="AA130" s="813">
        <v>907895</v>
      </c>
      <c r="AB130" s="814"/>
      <c r="AC130" s="814"/>
      <c r="AD130" s="814"/>
      <c r="AE130" s="815"/>
      <c r="AF130" s="816">
        <v>964157</v>
      </c>
      <c r="AG130" s="814"/>
      <c r="AH130" s="814"/>
      <c r="AI130" s="814"/>
      <c r="AJ130" s="815"/>
      <c r="AK130" s="816">
        <v>969473</v>
      </c>
      <c r="AL130" s="814"/>
      <c r="AM130" s="814"/>
      <c r="AN130" s="814"/>
      <c r="AO130" s="815"/>
      <c r="AP130" s="817"/>
      <c r="AQ130" s="818"/>
      <c r="AR130" s="818"/>
      <c r="AS130" s="818"/>
      <c r="AT130" s="819"/>
      <c r="AU130" s="234"/>
      <c r="AV130" s="234"/>
      <c r="AW130" s="234"/>
      <c r="AX130" s="781" t="s">
        <v>462</v>
      </c>
      <c r="AY130" s="782"/>
      <c r="AZ130" s="782"/>
      <c r="BA130" s="782"/>
      <c r="BB130" s="782"/>
      <c r="BC130" s="782"/>
      <c r="BD130" s="782"/>
      <c r="BE130" s="783"/>
      <c r="BF130" s="735">
        <v>80.8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5"/>
      <c r="CB130" s="235"/>
      <c r="CC130" s="235"/>
      <c r="CD130" s="235"/>
      <c r="CE130" s="235"/>
      <c r="CF130" s="235"/>
      <c r="CG130" s="235"/>
      <c r="CH130" s="235"/>
      <c r="CI130" s="235"/>
      <c r="CJ130" s="235"/>
      <c r="CK130" s="235"/>
      <c r="CL130" s="235"/>
      <c r="CM130" s="235"/>
      <c r="CN130" s="235"/>
      <c r="CO130" s="235"/>
      <c r="CP130" s="235"/>
      <c r="CQ130" s="235"/>
      <c r="CR130" s="235"/>
      <c r="CS130" s="235"/>
      <c r="CT130" s="235"/>
      <c r="CU130" s="235"/>
      <c r="CV130" s="235"/>
      <c r="CW130" s="235"/>
      <c r="CX130" s="235"/>
      <c r="CY130" s="235"/>
      <c r="CZ130" s="235"/>
      <c r="DA130" s="235"/>
      <c r="DB130" s="235"/>
      <c r="DC130" s="235"/>
      <c r="DD130" s="235"/>
      <c r="DE130" s="235"/>
      <c r="DF130" s="235"/>
      <c r="DG130" s="235"/>
      <c r="DH130" s="235"/>
      <c r="DI130" s="235"/>
      <c r="DJ130" s="235"/>
      <c r="DK130" s="235"/>
      <c r="DL130" s="235"/>
      <c r="DM130" s="235"/>
      <c r="DN130" s="235"/>
      <c r="DO130" s="235"/>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463</v>
      </c>
      <c r="X131" s="744"/>
      <c r="Y131" s="744"/>
      <c r="Z131" s="745"/>
      <c r="AA131" s="746">
        <v>5314383</v>
      </c>
      <c r="AB131" s="747"/>
      <c r="AC131" s="747"/>
      <c r="AD131" s="747"/>
      <c r="AE131" s="748"/>
      <c r="AF131" s="749">
        <v>5210809</v>
      </c>
      <c r="AG131" s="747"/>
      <c r="AH131" s="747"/>
      <c r="AI131" s="747"/>
      <c r="AJ131" s="748"/>
      <c r="AK131" s="749">
        <v>5395908</v>
      </c>
      <c r="AL131" s="747"/>
      <c r="AM131" s="747"/>
      <c r="AN131" s="747"/>
      <c r="AO131" s="748"/>
      <c r="AP131" s="750"/>
      <c r="AQ131" s="751"/>
      <c r="AR131" s="751"/>
      <c r="AS131" s="751"/>
      <c r="AT131" s="752"/>
      <c r="AU131" s="236"/>
      <c r="AV131" s="237"/>
      <c r="AW131" s="237"/>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5"/>
      <c r="CB131" s="235"/>
      <c r="CC131" s="235"/>
      <c r="CD131" s="235"/>
      <c r="CE131" s="235"/>
      <c r="CF131" s="235"/>
      <c r="CG131" s="235"/>
      <c r="CH131" s="235"/>
      <c r="CI131" s="235"/>
      <c r="CJ131" s="235"/>
      <c r="CK131" s="235"/>
      <c r="CL131" s="235"/>
      <c r="CM131" s="235"/>
      <c r="CN131" s="235"/>
      <c r="CO131" s="235"/>
      <c r="CP131" s="235"/>
      <c r="CQ131" s="235"/>
      <c r="CR131" s="235"/>
      <c r="CS131" s="235"/>
      <c r="CT131" s="235"/>
      <c r="CU131" s="235"/>
      <c r="CV131" s="235"/>
      <c r="CW131" s="235"/>
      <c r="CX131" s="235"/>
      <c r="CY131" s="235"/>
      <c r="CZ131" s="235"/>
      <c r="DA131" s="235"/>
      <c r="DB131" s="235"/>
      <c r="DC131" s="235"/>
      <c r="DD131" s="235"/>
      <c r="DE131" s="235"/>
      <c r="DF131" s="235"/>
      <c r="DG131" s="235"/>
      <c r="DH131" s="235"/>
      <c r="DI131" s="235"/>
      <c r="DJ131" s="235"/>
      <c r="DK131" s="235"/>
      <c r="DL131" s="235"/>
      <c r="DM131" s="235"/>
      <c r="DN131" s="235"/>
      <c r="DO131" s="235"/>
      <c r="DP131" s="208"/>
      <c r="DQ131" s="208"/>
      <c r="DR131" s="208"/>
      <c r="DS131" s="208"/>
      <c r="DT131" s="208"/>
      <c r="DU131" s="208"/>
      <c r="DV131" s="208"/>
      <c r="DW131" s="208"/>
      <c r="DX131" s="208"/>
      <c r="DY131" s="208"/>
      <c r="DZ131" s="208"/>
    </row>
    <row r="132" spans="1:131" s="197" customFormat="1" ht="26.25" customHeight="1" x14ac:dyDescent="0.15">
      <c r="A132" s="763" t="s">
        <v>464</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465</v>
      </c>
      <c r="W132" s="767"/>
      <c r="X132" s="767"/>
      <c r="Y132" s="767"/>
      <c r="Z132" s="768"/>
      <c r="AA132" s="769">
        <v>8.316675708</v>
      </c>
      <c r="AB132" s="770"/>
      <c r="AC132" s="770"/>
      <c r="AD132" s="770"/>
      <c r="AE132" s="771"/>
      <c r="AF132" s="772">
        <v>8.0722590289999996</v>
      </c>
      <c r="AG132" s="770"/>
      <c r="AH132" s="770"/>
      <c r="AI132" s="770"/>
      <c r="AJ132" s="771"/>
      <c r="AK132" s="772">
        <v>7.2927485049999996</v>
      </c>
      <c r="AL132" s="770"/>
      <c r="AM132" s="770"/>
      <c r="AN132" s="770"/>
      <c r="AO132" s="771"/>
      <c r="AP132" s="773"/>
      <c r="AQ132" s="774"/>
      <c r="AR132" s="774"/>
      <c r="AS132" s="774"/>
      <c r="AT132" s="775"/>
      <c r="AU132" s="237"/>
      <c r="AV132" s="237"/>
      <c r="AW132" s="237"/>
      <c r="AX132" s="237"/>
      <c r="AY132" s="237"/>
      <c r="AZ132" s="237"/>
      <c r="BA132" s="237"/>
      <c r="BB132" s="237"/>
      <c r="BC132" s="237"/>
      <c r="BD132" s="237"/>
      <c r="BE132" s="237"/>
      <c r="BF132" s="237"/>
      <c r="BG132" s="237"/>
      <c r="BH132" s="237"/>
      <c r="BI132" s="237"/>
      <c r="BJ132" s="237"/>
      <c r="BK132" s="237"/>
      <c r="BL132" s="237"/>
      <c r="BM132" s="237"/>
      <c r="BN132" s="235"/>
      <c r="BO132" s="235"/>
      <c r="BP132" s="235"/>
      <c r="BQ132" s="235"/>
      <c r="BR132" s="235"/>
      <c r="BS132" s="235"/>
      <c r="BT132" s="235"/>
      <c r="BU132" s="235"/>
      <c r="BV132" s="235"/>
      <c r="BW132" s="235"/>
      <c r="BX132" s="235"/>
      <c r="BY132" s="235"/>
      <c r="BZ132" s="235"/>
      <c r="CA132" s="235"/>
      <c r="CB132" s="235"/>
      <c r="CC132" s="235"/>
      <c r="CD132" s="235"/>
      <c r="CE132" s="235"/>
      <c r="CF132" s="235"/>
      <c r="CG132" s="235"/>
      <c r="CH132" s="235"/>
      <c r="CI132" s="235"/>
      <c r="CJ132" s="235"/>
      <c r="CK132" s="235"/>
      <c r="CL132" s="235"/>
      <c r="CM132" s="235"/>
      <c r="CN132" s="235"/>
      <c r="CO132" s="235"/>
      <c r="CP132" s="235"/>
      <c r="CQ132" s="235"/>
      <c r="CR132" s="235"/>
      <c r="CS132" s="235"/>
      <c r="CT132" s="235"/>
      <c r="CU132" s="235"/>
      <c r="CV132" s="235"/>
      <c r="CW132" s="235"/>
      <c r="CX132" s="235"/>
      <c r="CY132" s="235"/>
      <c r="CZ132" s="235"/>
      <c r="DA132" s="235"/>
      <c r="DB132" s="235"/>
      <c r="DC132" s="235"/>
      <c r="DD132" s="235"/>
      <c r="DE132" s="235"/>
      <c r="DF132" s="235"/>
      <c r="DG132" s="235"/>
      <c r="DH132" s="235"/>
      <c r="DI132" s="235"/>
      <c r="DJ132" s="235"/>
      <c r="DK132" s="235"/>
      <c r="DL132" s="235"/>
      <c r="DM132" s="235"/>
      <c r="DN132" s="235"/>
      <c r="DO132" s="235"/>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466</v>
      </c>
      <c r="W133" s="776"/>
      <c r="X133" s="776"/>
      <c r="Y133" s="776"/>
      <c r="Z133" s="777"/>
      <c r="AA133" s="778">
        <v>8.9</v>
      </c>
      <c r="AB133" s="779"/>
      <c r="AC133" s="779"/>
      <c r="AD133" s="779"/>
      <c r="AE133" s="780"/>
      <c r="AF133" s="778">
        <v>8.3000000000000007</v>
      </c>
      <c r="AG133" s="779"/>
      <c r="AH133" s="779"/>
      <c r="AI133" s="779"/>
      <c r="AJ133" s="780"/>
      <c r="AK133" s="778">
        <v>7.8</v>
      </c>
      <c r="AL133" s="779"/>
      <c r="AM133" s="779"/>
      <c r="AN133" s="779"/>
      <c r="AO133" s="780"/>
      <c r="AP133" s="760"/>
      <c r="AQ133" s="761"/>
      <c r="AR133" s="761"/>
      <c r="AS133" s="761"/>
      <c r="AT133" s="762"/>
      <c r="AU133" s="237"/>
      <c r="AV133" s="237"/>
      <c r="AW133" s="237"/>
      <c r="AX133" s="237"/>
      <c r="AY133" s="237"/>
      <c r="AZ133" s="237"/>
      <c r="BA133" s="237"/>
      <c r="BB133" s="237"/>
      <c r="BC133" s="237"/>
      <c r="BD133" s="237"/>
      <c r="BE133" s="237"/>
      <c r="BF133" s="237"/>
      <c r="BG133" s="237"/>
      <c r="BH133" s="237"/>
      <c r="BI133" s="237"/>
      <c r="BJ133" s="237"/>
      <c r="BK133" s="237"/>
      <c r="BL133" s="237"/>
      <c r="BM133" s="237"/>
      <c r="BN133" s="235"/>
      <c r="BO133" s="235"/>
      <c r="BP133" s="235"/>
      <c r="BQ133" s="235"/>
      <c r="BR133" s="235"/>
      <c r="BS133" s="235"/>
      <c r="BT133" s="235"/>
      <c r="BU133" s="235"/>
      <c r="BV133" s="235"/>
      <c r="BW133" s="235"/>
      <c r="BX133" s="235"/>
      <c r="BY133" s="235"/>
      <c r="BZ133" s="235"/>
      <c r="CA133" s="235"/>
      <c r="CB133" s="235"/>
      <c r="CC133" s="235"/>
      <c r="CD133" s="235"/>
      <c r="CE133" s="235"/>
      <c r="CF133" s="235"/>
      <c r="CG133" s="235"/>
      <c r="CH133" s="235"/>
      <c r="CI133" s="235"/>
      <c r="CJ133" s="235"/>
      <c r="CK133" s="235"/>
      <c r="CL133" s="235"/>
      <c r="CM133" s="235"/>
      <c r="CN133" s="235"/>
      <c r="CO133" s="235"/>
      <c r="CP133" s="235"/>
      <c r="CQ133" s="235"/>
      <c r="CR133" s="235"/>
      <c r="CS133" s="235"/>
      <c r="CT133" s="235"/>
      <c r="CU133" s="235"/>
      <c r="CV133" s="235"/>
      <c r="CW133" s="235"/>
      <c r="CX133" s="235"/>
      <c r="CY133" s="235"/>
      <c r="CZ133" s="235"/>
      <c r="DA133" s="235"/>
      <c r="DB133" s="235"/>
      <c r="DC133" s="235"/>
      <c r="DD133" s="235"/>
      <c r="DE133" s="235"/>
      <c r="DF133" s="235"/>
      <c r="DG133" s="235"/>
      <c r="DH133" s="235"/>
      <c r="DI133" s="235"/>
      <c r="DJ133" s="235"/>
      <c r="DK133" s="235"/>
      <c r="DL133" s="235"/>
      <c r="DM133" s="235"/>
      <c r="DN133" s="235"/>
      <c r="DO133" s="235"/>
      <c r="DP133" s="208"/>
      <c r="DQ133" s="208"/>
      <c r="DR133" s="208"/>
      <c r="DS133" s="208"/>
      <c r="DT133" s="208"/>
      <c r="DU133" s="208"/>
      <c r="DV133" s="208"/>
      <c r="DW133" s="208"/>
      <c r="DX133" s="208"/>
      <c r="DY133" s="208"/>
      <c r="DZ133" s="208"/>
    </row>
    <row r="134" spans="1:131" s="198" customFormat="1" ht="11.25" customHeight="1" x14ac:dyDescent="0.15">
      <c r="A134" s="238"/>
      <c r="B134" s="238"/>
      <c r="C134" s="238"/>
      <c r="D134" s="238"/>
      <c r="E134" s="238"/>
      <c r="F134" s="238"/>
      <c r="G134" s="238"/>
      <c r="H134" s="238"/>
      <c r="I134" s="238"/>
      <c r="J134" s="238"/>
      <c r="K134" s="238"/>
      <c r="L134" s="238"/>
      <c r="M134" s="238"/>
      <c r="N134" s="238"/>
      <c r="O134" s="238"/>
      <c r="P134" s="238"/>
      <c r="Q134" s="238"/>
      <c r="R134" s="238"/>
      <c r="S134" s="238"/>
      <c r="T134" s="238"/>
      <c r="U134" s="238"/>
      <c r="V134" s="238"/>
      <c r="W134" s="238"/>
      <c r="X134" s="238"/>
      <c r="Y134" s="238"/>
      <c r="Z134" s="238"/>
      <c r="AA134" s="238"/>
      <c r="AB134" s="238"/>
      <c r="AC134" s="238"/>
      <c r="AD134" s="238"/>
      <c r="AE134" s="238"/>
      <c r="AF134" s="238"/>
      <c r="AG134" s="238"/>
      <c r="AH134" s="238"/>
      <c r="AI134" s="238"/>
      <c r="AJ134" s="238"/>
      <c r="AK134" s="238"/>
      <c r="AL134" s="238"/>
      <c r="AM134" s="238"/>
      <c r="AN134" s="238"/>
      <c r="AO134" s="238"/>
      <c r="AP134" s="238"/>
      <c r="AQ134" s="238"/>
      <c r="AR134" s="238"/>
      <c r="AS134" s="238"/>
      <c r="AT134" s="238"/>
      <c r="AU134" s="238"/>
      <c r="AV134" s="238"/>
      <c r="AW134" s="238"/>
      <c r="AX134" s="238"/>
      <c r="AY134" s="238"/>
      <c r="AZ134" s="238"/>
      <c r="BA134" s="238"/>
      <c r="BB134" s="238"/>
      <c r="BC134" s="238"/>
      <c r="BD134" s="238"/>
      <c r="BE134" s="238"/>
      <c r="BF134" s="238"/>
      <c r="BG134" s="238"/>
      <c r="BH134" s="238"/>
      <c r="BI134" s="238"/>
      <c r="BJ134" s="238"/>
      <c r="BK134" s="238"/>
      <c r="BL134" s="238"/>
      <c r="BM134" s="238"/>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38"/>
      <c r="DQ134" s="238"/>
      <c r="DR134" s="238"/>
      <c r="DS134" s="238"/>
      <c r="DT134" s="238"/>
      <c r="DU134" s="238"/>
      <c r="DV134" s="238"/>
      <c r="DW134" s="238"/>
      <c r="DX134" s="238"/>
      <c r="DY134" s="238"/>
      <c r="DZ134" s="238"/>
      <c r="EA134" s="197"/>
    </row>
  </sheetData>
  <sheetProtection password="A7FD" sheet="1" objects="1" scenarios="1" formatRows="0"/>
  <mergeCells count="2023">
    <mergeCell ref="AP76:AT76"/>
    <mergeCell ref="AU76:AY76"/>
    <mergeCell ref="AU74:AY74"/>
    <mergeCell ref="AP74:AT74"/>
    <mergeCell ref="AU75:AY75"/>
    <mergeCell ref="AP75:AT75"/>
    <mergeCell ref="AP80:AT80"/>
    <mergeCell ref="AU80:AY80"/>
    <mergeCell ref="AP79:AT79"/>
    <mergeCell ref="AU83:AY83"/>
    <mergeCell ref="AP83:AT83"/>
    <mergeCell ref="AK73:AO73"/>
    <mergeCell ref="B77:P77"/>
    <mergeCell ref="B78:P78"/>
    <mergeCell ref="B79:P79"/>
    <mergeCell ref="B75:P75"/>
    <mergeCell ref="B74:P74"/>
    <mergeCell ref="B83:P83"/>
    <mergeCell ref="B82:P82"/>
    <mergeCell ref="B81:P81"/>
    <mergeCell ref="AU81:AY81"/>
    <mergeCell ref="AP81:AT81"/>
    <mergeCell ref="AU82:AY82"/>
    <mergeCell ref="AP82:AT82"/>
    <mergeCell ref="AU78:AY78"/>
    <mergeCell ref="AP78:AT78"/>
    <mergeCell ref="AU79:AY79"/>
    <mergeCell ref="Q75:U75"/>
    <mergeCell ref="V75:Z75"/>
    <mergeCell ref="AA75:AE75"/>
    <mergeCell ref="B76:P76"/>
    <mergeCell ref="Q82:U82"/>
    <mergeCell ref="B69:P69"/>
    <mergeCell ref="B71:P71"/>
    <mergeCell ref="B72:P72"/>
    <mergeCell ref="B73:P73"/>
    <mergeCell ref="B68:P68"/>
    <mergeCell ref="B70:P70"/>
    <mergeCell ref="AU28:AY28"/>
    <mergeCell ref="AZ28:BD28"/>
    <mergeCell ref="AP28:AT28"/>
    <mergeCell ref="AP29:AT29"/>
    <mergeCell ref="AU29:AY29"/>
    <mergeCell ref="AZ29:BD29"/>
    <mergeCell ref="AP30:AT30"/>
    <mergeCell ref="AU30:AY30"/>
    <mergeCell ref="AZ30:BD30"/>
    <mergeCell ref="AU77:AY77"/>
    <mergeCell ref="AP77:AT77"/>
    <mergeCell ref="AU31:AY31"/>
    <mergeCell ref="AZ31:BD31"/>
    <mergeCell ref="AU34:AY34"/>
    <mergeCell ref="AZ34:BD34"/>
    <mergeCell ref="AU37:AY37"/>
    <mergeCell ref="AZ37:BD37"/>
    <mergeCell ref="AU40:AY40"/>
    <mergeCell ref="AZ40:BD40"/>
    <mergeCell ref="AU43:AY43"/>
    <mergeCell ref="AZ43:BD43"/>
    <mergeCell ref="AU46:AY46"/>
    <mergeCell ref="AZ46:BD46"/>
    <mergeCell ref="AU49:AY49"/>
    <mergeCell ref="AZ49:BD49"/>
    <mergeCell ref="AU52:AY52"/>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BS7:CG7"/>
    <mergeCell ref="DB7:DF7"/>
    <mergeCell ref="DG7:DK7"/>
    <mergeCell ref="DV7:DZ7"/>
    <mergeCell ref="AU8:AY8"/>
    <mergeCell ref="CR7:CV7"/>
    <mergeCell ref="CW7:DA7"/>
    <mergeCell ref="DL7:DP7"/>
    <mergeCell ref="DQ7:DU7"/>
    <mergeCell ref="AK7:AO7"/>
    <mergeCell ref="AP7:AT7"/>
    <mergeCell ref="AU7:AY7"/>
    <mergeCell ref="CH7:CL7"/>
    <mergeCell ref="CM7:CQ7"/>
    <mergeCell ref="BS8:CG8"/>
    <mergeCell ref="DB8:DF8"/>
    <mergeCell ref="DG8:DK8"/>
    <mergeCell ref="DL8:DP8"/>
    <mergeCell ref="DB5:DF6"/>
    <mergeCell ref="DG5:DK6"/>
    <mergeCell ref="DL5:DP6"/>
    <mergeCell ref="DQ5:DU6"/>
    <mergeCell ref="B10:P10"/>
    <mergeCell ref="Q10:U10"/>
    <mergeCell ref="V10:Z10"/>
    <mergeCell ref="AA10:AE10"/>
    <mergeCell ref="AF10:AJ10"/>
    <mergeCell ref="AU9:AY9"/>
    <mergeCell ref="BS9:CG9"/>
    <mergeCell ref="CH9:CL9"/>
    <mergeCell ref="CM9:CQ9"/>
    <mergeCell ref="CR9:CV9"/>
    <mergeCell ref="CW9:DA9"/>
    <mergeCell ref="DQ8:DU8"/>
    <mergeCell ref="DV8:DZ8"/>
    <mergeCell ref="B9:P9"/>
    <mergeCell ref="Q9:U9"/>
    <mergeCell ref="V9:Z9"/>
    <mergeCell ref="AA9:AE9"/>
    <mergeCell ref="AF9:AJ9"/>
    <mergeCell ref="AK9:AO9"/>
    <mergeCell ref="AP9:AT9"/>
    <mergeCell ref="CH8:CL8"/>
    <mergeCell ref="CM8:CQ8"/>
    <mergeCell ref="CR8:CV8"/>
    <mergeCell ref="CW8:DA8"/>
    <mergeCell ref="DV10:DZ10"/>
    <mergeCell ref="B8:P8"/>
    <mergeCell ref="Q8:U8"/>
    <mergeCell ref="V8:Z8"/>
    <mergeCell ref="AA8:AE8"/>
    <mergeCell ref="AF8:AJ8"/>
    <mergeCell ref="AK8:AO8"/>
    <mergeCell ref="AP8:AT8"/>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CM28:CQ28"/>
    <mergeCell ref="DL27:DP27"/>
    <mergeCell ref="DQ27:DU27"/>
    <mergeCell ref="DV27:DZ27"/>
    <mergeCell ref="B28:P28"/>
    <mergeCell ref="Q28:U28"/>
    <mergeCell ref="V28:Z28"/>
    <mergeCell ref="AA28:AE28"/>
    <mergeCell ref="AF28:AJ28"/>
    <mergeCell ref="AK28:AO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CR28:CV28"/>
    <mergeCell ref="CW28:DA28"/>
    <mergeCell ref="DB28:DF28"/>
    <mergeCell ref="DG28:DK28"/>
    <mergeCell ref="DL28:DP28"/>
    <mergeCell ref="DQ28:DU28"/>
    <mergeCell ref="BE28:BI28"/>
    <mergeCell ref="BS28:CG28"/>
    <mergeCell ref="CH28:CL28"/>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Z71:BD71"/>
    <mergeCell ref="CR70:CV70"/>
    <mergeCell ref="CW70:DA70"/>
    <mergeCell ref="DB70:DF70"/>
    <mergeCell ref="DG70:DK70"/>
    <mergeCell ref="DL70:DP70"/>
    <mergeCell ref="DQ70:DU70"/>
    <mergeCell ref="AZ70:BD70"/>
    <mergeCell ref="BS70:CG70"/>
    <mergeCell ref="CH70:CL70"/>
    <mergeCell ref="CM70:CQ70"/>
    <mergeCell ref="AP71:AT71"/>
    <mergeCell ref="AU71:AY71"/>
    <mergeCell ref="AP70:AT70"/>
    <mergeCell ref="AU70:AY70"/>
    <mergeCell ref="DG71:DK71"/>
    <mergeCell ref="DL71:DP71"/>
    <mergeCell ref="DQ71:DU71"/>
    <mergeCell ref="DV71:DZ71"/>
    <mergeCell ref="CW74:DA74"/>
    <mergeCell ref="DB74:DF74"/>
    <mergeCell ref="DG74:DK74"/>
    <mergeCell ref="Q72:U72"/>
    <mergeCell ref="V72:Z72"/>
    <mergeCell ref="AA72:AE72"/>
    <mergeCell ref="AF72:AJ72"/>
    <mergeCell ref="AK72:AO72"/>
    <mergeCell ref="BS71:CG71"/>
    <mergeCell ref="CH71:CL71"/>
    <mergeCell ref="CM71:CQ71"/>
    <mergeCell ref="CR71:CV71"/>
    <mergeCell ref="CW71:DA71"/>
    <mergeCell ref="DB71:DF71"/>
    <mergeCell ref="AP72:AT72"/>
    <mergeCell ref="AU72:AY72"/>
    <mergeCell ref="DG73:DK73"/>
    <mergeCell ref="AP73:AT73"/>
    <mergeCell ref="AU73:AY73"/>
    <mergeCell ref="BS73:CG73"/>
    <mergeCell ref="CH73:CL73"/>
    <mergeCell ref="CM73:CQ73"/>
    <mergeCell ref="CR73:CV73"/>
    <mergeCell ref="CW73:DA73"/>
    <mergeCell ref="DB73:DF73"/>
    <mergeCell ref="DV72:DZ72"/>
    <mergeCell ref="Q73:U73"/>
    <mergeCell ref="V73:Z73"/>
    <mergeCell ref="AA73:AE73"/>
    <mergeCell ref="AF73:AJ73"/>
    <mergeCell ref="AZ73:BD73"/>
    <mergeCell ref="CR72:CV72"/>
    <mergeCell ref="CW72:DA72"/>
    <mergeCell ref="DB72:DF72"/>
    <mergeCell ref="DG72:DK72"/>
    <mergeCell ref="DL72:DP72"/>
    <mergeCell ref="DQ72:DU72"/>
    <mergeCell ref="AZ72:BD72"/>
    <mergeCell ref="BS72:CG72"/>
    <mergeCell ref="CH72:CL72"/>
    <mergeCell ref="CM72:CQ72"/>
    <mergeCell ref="DL73:DP73"/>
    <mergeCell ref="DQ73:DU73"/>
    <mergeCell ref="DV73:DZ73"/>
    <mergeCell ref="DL74:DP74"/>
    <mergeCell ref="DQ74:DU74"/>
    <mergeCell ref="AZ74:BD74"/>
    <mergeCell ref="BS74:CG74"/>
    <mergeCell ref="CH74:CL74"/>
    <mergeCell ref="CM74:CQ74"/>
    <mergeCell ref="AZ76:BD76"/>
    <mergeCell ref="BS76:CG76"/>
    <mergeCell ref="CH76:CL76"/>
    <mergeCell ref="CM76:CQ76"/>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4:U74"/>
    <mergeCell ref="V74:Z74"/>
    <mergeCell ref="AA74:AE74"/>
    <mergeCell ref="AF74:AJ74"/>
    <mergeCell ref="AK74:AO74"/>
    <mergeCell ref="DV74:DZ74"/>
    <mergeCell ref="CR74:CV74"/>
    <mergeCell ref="DG77:DK77"/>
    <mergeCell ref="DL77:DP77"/>
    <mergeCell ref="DQ77:DU77"/>
    <mergeCell ref="DV77:DZ77"/>
    <mergeCell ref="AF75:AJ75"/>
    <mergeCell ref="AK75:AO75"/>
    <mergeCell ref="AZ75:BD75"/>
    <mergeCell ref="Q78:U78"/>
    <mergeCell ref="V78:Z78"/>
    <mergeCell ref="AA78:AE78"/>
    <mergeCell ref="AF78:AJ78"/>
    <mergeCell ref="AK78:AO78"/>
    <mergeCell ref="BS77:CG77"/>
    <mergeCell ref="CH77:CL77"/>
    <mergeCell ref="CM77:CQ77"/>
    <mergeCell ref="CR77:CV77"/>
    <mergeCell ref="CW77:DA77"/>
    <mergeCell ref="DB77:DF77"/>
    <mergeCell ref="DV76:DZ76"/>
    <mergeCell ref="Q77:U77"/>
    <mergeCell ref="V77:Z77"/>
    <mergeCell ref="AA77:AE77"/>
    <mergeCell ref="AF77:AJ77"/>
    <mergeCell ref="AK77:AO77"/>
    <mergeCell ref="AZ77:BD77"/>
    <mergeCell ref="CR76:CV76"/>
    <mergeCell ref="CW76:DA76"/>
    <mergeCell ref="DB76:DF76"/>
    <mergeCell ref="DG76:DK76"/>
    <mergeCell ref="DL76:DP76"/>
    <mergeCell ref="DQ76:DU76"/>
    <mergeCell ref="DV78:DZ78"/>
    <mergeCell ref="CR78:CV78"/>
    <mergeCell ref="CW78:DA78"/>
    <mergeCell ref="DB78:DF78"/>
    <mergeCell ref="DG78:DK78"/>
    <mergeCell ref="DL78:DP78"/>
    <mergeCell ref="DQ78:DU78"/>
    <mergeCell ref="AZ78:BD78"/>
    <mergeCell ref="BS78:CG78"/>
    <mergeCell ref="CH78:CL78"/>
    <mergeCell ref="CM78:CQ78"/>
    <mergeCell ref="AZ80:BD80"/>
    <mergeCell ref="BS80:CG80"/>
    <mergeCell ref="CH80:CL80"/>
    <mergeCell ref="CM80:CQ80"/>
    <mergeCell ref="DG79:DK79"/>
    <mergeCell ref="DL79:DP79"/>
    <mergeCell ref="DQ79:DU79"/>
    <mergeCell ref="DV79:DZ79"/>
    <mergeCell ref="Q80:U80"/>
    <mergeCell ref="V80:Z80"/>
    <mergeCell ref="AA80:AE80"/>
    <mergeCell ref="AF80:AJ80"/>
    <mergeCell ref="AK80:AO80"/>
    <mergeCell ref="BS79:CG79"/>
    <mergeCell ref="CH79:CL79"/>
    <mergeCell ref="CM79:CQ79"/>
    <mergeCell ref="CR79:CV79"/>
    <mergeCell ref="CW79:DA79"/>
    <mergeCell ref="DB79:DF79"/>
    <mergeCell ref="B80:P80"/>
    <mergeCell ref="DG81:DK81"/>
    <mergeCell ref="DL81:DP81"/>
    <mergeCell ref="DQ81:DU81"/>
    <mergeCell ref="DV81:DZ81"/>
    <mergeCell ref="Q79:U79"/>
    <mergeCell ref="V79:Z79"/>
    <mergeCell ref="AA79:AE79"/>
    <mergeCell ref="AF79:AJ79"/>
    <mergeCell ref="AK79:AO79"/>
    <mergeCell ref="AZ79:BD79"/>
    <mergeCell ref="V82:Z82"/>
    <mergeCell ref="AA82:AE82"/>
    <mergeCell ref="AF82:AJ82"/>
    <mergeCell ref="AK82:AO82"/>
    <mergeCell ref="BS81:CG81"/>
    <mergeCell ref="CH81:CL81"/>
    <mergeCell ref="CM81:CQ81"/>
    <mergeCell ref="CR81:CV81"/>
    <mergeCell ref="CW81:DA81"/>
    <mergeCell ref="DB81:DF81"/>
    <mergeCell ref="DV80:DZ80"/>
    <mergeCell ref="Q81:U81"/>
    <mergeCell ref="V81:Z81"/>
    <mergeCell ref="AA81:AE81"/>
    <mergeCell ref="AF81:AJ81"/>
    <mergeCell ref="AK81:AO81"/>
    <mergeCell ref="AZ81:BD81"/>
    <mergeCell ref="CR80:CV80"/>
    <mergeCell ref="CW80:DA80"/>
    <mergeCell ref="DB80:DF80"/>
    <mergeCell ref="DG80:DK80"/>
    <mergeCell ref="DL80:DP80"/>
    <mergeCell ref="DQ80:DU80"/>
    <mergeCell ref="DV82:DZ82"/>
    <mergeCell ref="CR82:CV82"/>
    <mergeCell ref="CW82:DA82"/>
    <mergeCell ref="DB82:DF82"/>
    <mergeCell ref="DG82:DK82"/>
    <mergeCell ref="DL82:DP82"/>
    <mergeCell ref="DQ82:DU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6:DZ86"/>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Q83:U83"/>
    <mergeCell ref="V83:Z83"/>
    <mergeCell ref="AA83:AE83"/>
    <mergeCell ref="AF83:AJ83"/>
    <mergeCell ref="AK83:AO83"/>
    <mergeCell ref="AZ83:BD83"/>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CR86:CV86"/>
    <mergeCell ref="CW86:DA86"/>
    <mergeCell ref="DB86:DF86"/>
    <mergeCell ref="DG86:DK86"/>
    <mergeCell ref="DL86:DP86"/>
    <mergeCell ref="DQ86:DU86"/>
    <mergeCell ref="AP86:AT86"/>
    <mergeCell ref="AU86:AY86"/>
    <mergeCell ref="AZ86:BD86"/>
    <mergeCell ref="BS86:CG86"/>
    <mergeCell ref="CH86:CL86"/>
    <mergeCell ref="CM86:CQ86"/>
    <mergeCell ref="B86:P86"/>
    <mergeCell ref="Q86:U86"/>
    <mergeCell ref="V86:Z86"/>
    <mergeCell ref="AA86:AE86"/>
    <mergeCell ref="AF86:AJ86"/>
    <mergeCell ref="AK86:AO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B87:P87"/>
    <mergeCell ref="Q87:U87"/>
    <mergeCell ref="V87:Z87"/>
    <mergeCell ref="AA87:AE87"/>
    <mergeCell ref="AF87:AJ87"/>
    <mergeCell ref="AK87:AO87"/>
    <mergeCell ref="AP87:AT87"/>
    <mergeCell ref="AU87:AY87"/>
    <mergeCell ref="AZ87:BD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0" zoomScaleNormal="85" zoomScaleSheetLayoutView="50" workbookViewId="0"/>
  </sheetViews>
  <sheetFormatPr defaultColWidth="0" defaultRowHeight="13.5" customHeight="1" zeroHeight="1" x14ac:dyDescent="0.15"/>
  <cols>
    <col min="1" max="36" width="9" style="241" customWidth="1"/>
    <col min="37" max="16384" width="9" style="240" hidden="1"/>
  </cols>
  <sheetData>
    <row r="1" spans="2:36"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0"/>
    </row>
    <row r="17" spans="34:36" x14ac:dyDescent="0.15">
      <c r="AJ17" s="240"/>
    </row>
    <row r="18" spans="34:36" x14ac:dyDescent="0.15"/>
    <row r="19" spans="34:36" x14ac:dyDescent="0.15"/>
    <row r="20" spans="34:36" x14ac:dyDescent="0.15">
      <c r="AI20" s="240"/>
      <c r="AJ20" s="240"/>
    </row>
    <row r="21" spans="34:36" x14ac:dyDescent="0.15">
      <c r="AJ21" s="240"/>
    </row>
    <row r="22" spans="34:36" x14ac:dyDescent="0.15"/>
    <row r="23" spans="34:36" x14ac:dyDescent="0.15">
      <c r="AI23" s="240"/>
      <c r="AJ23" s="240"/>
    </row>
    <row r="24" spans="34:36" x14ac:dyDescent="0.15">
      <c r="AJ24" s="240"/>
    </row>
    <row r="25" spans="34:36" x14ac:dyDescent="0.15">
      <c r="AJ25" s="240"/>
    </row>
    <row r="26" spans="34:36" x14ac:dyDescent="0.15">
      <c r="AI26" s="240"/>
      <c r="AJ26" s="240"/>
    </row>
    <row r="27" spans="34:36" x14ac:dyDescent="0.15"/>
    <row r="28" spans="34:36" x14ac:dyDescent="0.15">
      <c r="AI28" s="240"/>
      <c r="AJ28" s="240"/>
    </row>
    <row r="29" spans="34:36" x14ac:dyDescent="0.15">
      <c r="AJ29" s="240"/>
    </row>
    <row r="30" spans="34:36" x14ac:dyDescent="0.15"/>
    <row r="31" spans="34:36" x14ac:dyDescent="0.15">
      <c r="AH31" s="240"/>
      <c r="AI31" s="240"/>
      <c r="AJ31" s="240"/>
    </row>
    <row r="32" spans="34:36" x14ac:dyDescent="0.15"/>
    <row r="33" spans="28:36" x14ac:dyDescent="0.15">
      <c r="AI33" s="240"/>
      <c r="AJ33" s="240"/>
    </row>
    <row r="34" spans="28:36" x14ac:dyDescent="0.15">
      <c r="AF34" s="240"/>
    </row>
    <row r="35" spans="28:36" x14ac:dyDescent="0.15">
      <c r="AB35" s="240"/>
      <c r="AC35" s="240"/>
      <c r="AD35" s="240"/>
      <c r="AF35" s="240"/>
      <c r="AG35" s="240"/>
      <c r="AH35" s="240"/>
      <c r="AI35" s="240"/>
      <c r="AJ35" s="240"/>
    </row>
    <row r="36" spans="28:36" x14ac:dyDescent="0.15"/>
    <row r="37" spans="28:36" x14ac:dyDescent="0.15">
      <c r="AE37" s="240"/>
      <c r="AJ37" s="240"/>
    </row>
    <row r="38" spans="28:36" x14ac:dyDescent="0.15">
      <c r="AB38" s="240"/>
      <c r="AC38" s="240"/>
      <c r="AD38" s="240"/>
      <c r="AE38" s="240"/>
      <c r="AG38" s="240"/>
      <c r="AH38" s="240"/>
      <c r="AI38" s="240"/>
      <c r="AJ38" s="240"/>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0"/>
      <c r="AH49" s="240"/>
      <c r="AI49" s="240"/>
      <c r="AJ49" s="240"/>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0"/>
      <c r="AA63" s="240"/>
    </row>
    <row r="64" spans="22:36" x14ac:dyDescent="0.15">
      <c r="V64" s="240"/>
    </row>
    <row r="65" spans="15:36" x14ac:dyDescent="0.15">
      <c r="X65" s="240"/>
      <c r="Z65" s="240"/>
      <c r="AC65" s="240"/>
    </row>
    <row r="66" spans="15:36" x14ac:dyDescent="0.15">
      <c r="Q66" s="240"/>
      <c r="S66" s="240"/>
      <c r="U66" s="240"/>
      <c r="AF66" s="240"/>
    </row>
    <row r="67" spans="15:36" x14ac:dyDescent="0.15">
      <c r="O67" s="240"/>
      <c r="P67" s="240"/>
      <c r="R67" s="240"/>
      <c r="T67" s="240"/>
      <c r="Y67" s="240"/>
      <c r="AB67" s="240"/>
      <c r="AD67" s="240"/>
      <c r="AE67" s="240"/>
      <c r="AG67" s="240"/>
      <c r="AH67" s="240"/>
      <c r="AI67" s="240"/>
      <c r="AJ67" s="240"/>
    </row>
    <row r="68" spans="15:36" x14ac:dyDescent="0.15"/>
    <row r="69" spans="15:36" x14ac:dyDescent="0.15"/>
    <row r="70" spans="15:36" x14ac:dyDescent="0.15"/>
    <row r="71" spans="15:36" x14ac:dyDescent="0.15"/>
    <row r="72" spans="15:36" x14ac:dyDescent="0.15">
      <c r="AJ72" s="240"/>
    </row>
    <row r="73" spans="15:36" x14ac:dyDescent="0.15">
      <c r="AJ73" s="240"/>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0"/>
    </row>
    <row r="97" spans="24:36" x14ac:dyDescent="0.15">
      <c r="AA97" s="240"/>
    </row>
    <row r="98" spans="24:36" hidden="1" x14ac:dyDescent="0.15">
      <c r="AA98" s="240"/>
    </row>
    <row r="99" spans="24:36" hidden="1" x14ac:dyDescent="0.15">
      <c r="AA99" s="240"/>
    </row>
    <row r="100" spans="24:36" hidden="1" x14ac:dyDescent="0.15"/>
    <row r="101" spans="24:36" ht="12" hidden="1" customHeight="1" x14ac:dyDescent="0.15">
      <c r="X101" s="240"/>
      <c r="Y101" s="240"/>
      <c r="Z101" s="240"/>
      <c r="AC101" s="240"/>
    </row>
    <row r="102" spans="24:36" ht="1.5" hidden="1" customHeight="1" x14ac:dyDescent="0.15">
      <c r="AC102" s="240"/>
      <c r="AF102" s="240"/>
    </row>
    <row r="103" spans="24:36" hidden="1" x14ac:dyDescent="0.15">
      <c r="AB103" s="240"/>
      <c r="AD103" s="240"/>
      <c r="AE103" s="240"/>
      <c r="AF103" s="240"/>
      <c r="AG103" s="240"/>
      <c r="AH103" s="240"/>
      <c r="AI103" s="240"/>
      <c r="AJ103" s="240"/>
    </row>
    <row r="104" spans="24:36" hidden="1" x14ac:dyDescent="0.15">
      <c r="AD104" s="240"/>
      <c r="AE104" s="240"/>
      <c r="AG104" s="240"/>
      <c r="AH104" s="240"/>
      <c r="AI104" s="240"/>
      <c r="AJ104" s="240"/>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1" customWidth="1"/>
    <col min="2" max="15" width="9" style="241" customWidth="1"/>
    <col min="16" max="16" width="9.125" style="241" bestFit="1" customWidth="1"/>
    <col min="17" max="34" width="9" style="241" customWidth="1"/>
    <col min="35" max="16384" width="9" style="240" hidden="1"/>
  </cols>
  <sheetData>
    <row r="1" spans="1:34"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row r="3" spans="1:34" x14ac:dyDescent="0.15"/>
    <row r="4" spans="1:34" x14ac:dyDescent="0.15">
      <c r="R4" s="240"/>
      <c r="S4" s="240"/>
      <c r="T4" s="240"/>
      <c r="U4" s="240"/>
      <c r="V4" s="240"/>
      <c r="W4" s="240"/>
      <c r="X4" s="240"/>
      <c r="Y4" s="240"/>
      <c r="Z4" s="240"/>
      <c r="AA4" s="240"/>
      <c r="AB4" s="240"/>
      <c r="AC4" s="240"/>
      <c r="AD4" s="240"/>
      <c r="AE4" s="240"/>
      <c r="AF4" s="240"/>
      <c r="AG4" s="240"/>
      <c r="AH4" s="240"/>
    </row>
    <row r="5" spans="1:34" x14ac:dyDescent="0.15">
      <c r="R5" s="240"/>
      <c r="S5" s="240"/>
      <c r="T5" s="240"/>
      <c r="U5" s="240"/>
      <c r="V5" s="240"/>
      <c r="W5" s="240"/>
      <c r="X5" s="240"/>
      <c r="Y5" s="240"/>
      <c r="Z5" s="240"/>
      <c r="AA5" s="240"/>
      <c r="AB5" s="240"/>
      <c r="AC5" s="240"/>
      <c r="AD5" s="240"/>
      <c r="AE5" s="240"/>
      <c r="AF5" s="240"/>
      <c r="AG5" s="240"/>
      <c r="AH5" s="240"/>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x14ac:dyDescent="0.15"/>
    <row r="20" spans="9:34" x14ac:dyDescent="0.15"/>
    <row r="21" spans="9:34" x14ac:dyDescent="0.15">
      <c r="AH21" s="240"/>
    </row>
    <row r="22" spans="9:34" x14ac:dyDescent="0.15">
      <c r="AE22" s="240"/>
      <c r="AF22" s="240"/>
      <c r="AG22" s="240"/>
      <c r="AH22" s="240"/>
    </row>
    <row r="23" spans="9:34" x14ac:dyDescent="0.15">
      <c r="U23" s="240"/>
      <c r="V23" s="240"/>
      <c r="W23" s="240"/>
      <c r="X23" s="240"/>
      <c r="Y23" s="240"/>
      <c r="Z23" s="240"/>
      <c r="AA23" s="240"/>
      <c r="AB23" s="240"/>
      <c r="AC23" s="240"/>
      <c r="AD23" s="240"/>
      <c r="AE23" s="240"/>
      <c r="AF23" s="240"/>
      <c r="AG23" s="240"/>
      <c r="AH23" s="240"/>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0"/>
      <c r="W35" s="240"/>
      <c r="X35" s="240"/>
      <c r="Y35" s="240"/>
      <c r="Z35" s="240"/>
      <c r="AA35" s="240"/>
      <c r="AB35" s="240"/>
      <c r="AC35" s="240"/>
      <c r="AD35" s="240"/>
      <c r="AE35" s="240"/>
      <c r="AF35" s="240"/>
      <c r="AG35" s="240"/>
      <c r="AH35" s="240"/>
    </row>
    <row r="36" spans="15:34" x14ac:dyDescent="0.15"/>
    <row r="37" spans="15:34" x14ac:dyDescent="0.15">
      <c r="AH37" s="240"/>
    </row>
    <row r="38" spans="15:34" x14ac:dyDescent="0.15">
      <c r="AE38" s="240"/>
      <c r="AF38" s="240"/>
      <c r="AG38" s="240"/>
      <c r="AH38" s="240"/>
    </row>
    <row r="39" spans="15:34" x14ac:dyDescent="0.15"/>
    <row r="40" spans="15:34" x14ac:dyDescent="0.15"/>
    <row r="41" spans="15:34" x14ac:dyDescent="0.15"/>
    <row r="42" spans="15:34" x14ac:dyDescent="0.15"/>
    <row r="43" spans="15:34" x14ac:dyDescent="0.15">
      <c r="O43" s="240"/>
      <c r="P43" s="240"/>
      <c r="Q43" s="240"/>
      <c r="R43" s="240"/>
      <c r="S43" s="240"/>
      <c r="T43" s="240"/>
      <c r="U43" s="240"/>
      <c r="V43" s="240"/>
      <c r="W43" s="240"/>
      <c r="X43" s="240"/>
      <c r="Y43" s="240"/>
      <c r="Z43" s="240"/>
      <c r="AA43" s="240"/>
      <c r="AB43" s="240"/>
      <c r="AC43" s="240"/>
      <c r="AD43" s="240"/>
      <c r="AE43" s="240"/>
      <c r="AF43" s="240"/>
      <c r="AG43" s="240"/>
      <c r="AH43" s="240"/>
    </row>
    <row r="44" spans="15:34" x14ac:dyDescent="0.15">
      <c r="AH44" s="240"/>
    </row>
    <row r="45" spans="15:34" x14ac:dyDescent="0.15"/>
    <row r="46" spans="15:34" x14ac:dyDescent="0.15">
      <c r="W46" s="240"/>
      <c r="X46" s="240"/>
      <c r="Y46" s="240"/>
      <c r="Z46" s="240"/>
      <c r="AA46" s="240"/>
      <c r="AB46" s="240"/>
      <c r="AC46" s="240"/>
      <c r="AD46" s="240"/>
      <c r="AE46" s="240"/>
      <c r="AF46" s="240"/>
      <c r="AG46" s="240"/>
      <c r="AH46" s="240"/>
    </row>
    <row r="47" spans="15:34" x14ac:dyDescent="0.15"/>
    <row r="48" spans="15:34" x14ac:dyDescent="0.15"/>
    <row r="49" spans="22:34" x14ac:dyDescent="0.15"/>
    <row r="50" spans="22:34" x14ac:dyDescent="0.15">
      <c r="V50" s="240"/>
      <c r="W50" s="240"/>
      <c r="X50" s="240"/>
      <c r="Y50" s="240"/>
      <c r="Z50" s="240"/>
      <c r="AA50" s="240"/>
      <c r="AB50" s="240"/>
      <c r="AC50" s="240"/>
      <c r="AD50" s="240"/>
      <c r="AE50" s="240"/>
      <c r="AF50" s="240"/>
      <c r="AG50" s="240"/>
      <c r="AH50" s="240"/>
    </row>
    <row r="51" spans="22:34" x14ac:dyDescent="0.15"/>
    <row r="52" spans="22:34" x14ac:dyDescent="0.15"/>
    <row r="53" spans="22:34" x14ac:dyDescent="0.15">
      <c r="AH53" s="240"/>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0"/>
      <c r="Z67" s="240"/>
      <c r="AA67" s="240"/>
      <c r="AB67" s="240"/>
      <c r="AC67" s="240"/>
      <c r="AD67" s="240"/>
      <c r="AE67" s="240"/>
      <c r="AF67" s="240"/>
      <c r="AG67" s="240"/>
      <c r="AH67" s="240"/>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heetViews>
  <sheetFormatPr defaultColWidth="0" defaultRowHeight="13.5" customHeight="1" zeroHeight="1" x14ac:dyDescent="0.15"/>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x14ac:dyDescent="0.15">
      <c r="O1" s="243"/>
      <c r="P1" s="243"/>
    </row>
    <row r="2" spans="1:16" x14ac:dyDescent="0.15">
      <c r="O2" s="243"/>
      <c r="P2" s="243"/>
    </row>
    <row r="3" spans="1:16" x14ac:dyDescent="0.15">
      <c r="O3" s="243"/>
      <c r="P3" s="243"/>
    </row>
    <row r="4" spans="1:16" x14ac:dyDescent="0.15">
      <c r="O4" s="243"/>
      <c r="P4" s="243"/>
    </row>
    <row r="5" spans="1:16" ht="17.25" x14ac:dyDescent="0.15">
      <c r="A5" s="244" t="s">
        <v>467</v>
      </c>
      <c r="B5" s="245"/>
      <c r="C5" s="245"/>
      <c r="D5" s="245"/>
      <c r="E5" s="245"/>
      <c r="F5" s="245"/>
      <c r="G5" s="245"/>
      <c r="H5" s="245"/>
      <c r="I5" s="245"/>
      <c r="J5" s="245"/>
      <c r="K5" s="245"/>
      <c r="L5" s="245"/>
      <c r="M5" s="245"/>
      <c r="N5" s="245"/>
      <c r="O5" s="246"/>
    </row>
    <row r="6" spans="1:16" x14ac:dyDescent="0.15">
      <c r="A6" s="247"/>
      <c r="B6" s="243"/>
      <c r="C6" s="243"/>
      <c r="D6" s="243"/>
      <c r="E6" s="243"/>
      <c r="F6" s="243"/>
      <c r="G6" s="248" t="s">
        <v>468</v>
      </c>
      <c r="H6" s="248"/>
      <c r="I6" s="248"/>
      <c r="J6" s="248"/>
      <c r="K6" s="243"/>
      <c r="L6" s="243"/>
      <c r="M6" s="243"/>
      <c r="N6" s="243"/>
    </row>
    <row r="7" spans="1:16" x14ac:dyDescent="0.15">
      <c r="A7" s="247"/>
      <c r="B7" s="243"/>
      <c r="C7" s="243"/>
      <c r="D7" s="243"/>
      <c r="E7" s="243"/>
      <c r="F7" s="243"/>
      <c r="G7" s="250"/>
      <c r="H7" s="251"/>
      <c r="I7" s="251"/>
      <c r="J7" s="252"/>
      <c r="K7" s="1149" t="s">
        <v>469</v>
      </c>
      <c r="L7" s="253"/>
      <c r="M7" s="254" t="s">
        <v>470</v>
      </c>
      <c r="N7" s="255"/>
    </row>
    <row r="8" spans="1:16" x14ac:dyDescent="0.15">
      <c r="A8" s="247"/>
      <c r="B8" s="243"/>
      <c r="C8" s="243"/>
      <c r="D8" s="243"/>
      <c r="E8" s="243"/>
      <c r="F8" s="243"/>
      <c r="G8" s="256"/>
      <c r="H8" s="257"/>
      <c r="I8" s="257"/>
      <c r="J8" s="258"/>
      <c r="K8" s="1150"/>
      <c r="L8" s="259" t="s">
        <v>471</v>
      </c>
      <c r="M8" s="260" t="s">
        <v>472</v>
      </c>
      <c r="N8" s="261" t="s">
        <v>473</v>
      </c>
    </row>
    <row r="9" spans="1:16" x14ac:dyDescent="0.15">
      <c r="A9" s="247"/>
      <c r="B9" s="243"/>
      <c r="C9" s="243"/>
      <c r="D9" s="243"/>
      <c r="E9" s="243"/>
      <c r="F9" s="243"/>
      <c r="G9" s="1163" t="s">
        <v>474</v>
      </c>
      <c r="H9" s="1164"/>
      <c r="I9" s="1164"/>
      <c r="J9" s="1165"/>
      <c r="K9" s="262">
        <v>2436573</v>
      </c>
      <c r="L9" s="263">
        <v>121434</v>
      </c>
      <c r="M9" s="264">
        <v>88578</v>
      </c>
      <c r="N9" s="265">
        <v>37.1</v>
      </c>
    </row>
    <row r="10" spans="1:16" x14ac:dyDescent="0.15">
      <c r="A10" s="247"/>
      <c r="B10" s="243"/>
      <c r="C10" s="243"/>
      <c r="D10" s="243"/>
      <c r="E10" s="243"/>
      <c r="F10" s="243"/>
      <c r="G10" s="1163" t="s">
        <v>475</v>
      </c>
      <c r="H10" s="1164"/>
      <c r="I10" s="1164"/>
      <c r="J10" s="1165"/>
      <c r="K10" s="266">
        <v>173978</v>
      </c>
      <c r="L10" s="267">
        <v>8671</v>
      </c>
      <c r="M10" s="268">
        <v>7040</v>
      </c>
      <c r="N10" s="269">
        <v>23.2</v>
      </c>
    </row>
    <row r="11" spans="1:16" ht="13.5" customHeight="1" x14ac:dyDescent="0.15">
      <c r="A11" s="247"/>
      <c r="B11" s="243"/>
      <c r="C11" s="243"/>
      <c r="D11" s="243"/>
      <c r="E11" s="243"/>
      <c r="F11" s="243"/>
      <c r="G11" s="1163" t="s">
        <v>476</v>
      </c>
      <c r="H11" s="1164"/>
      <c r="I11" s="1164"/>
      <c r="J11" s="1165"/>
      <c r="K11" s="266">
        <v>17065</v>
      </c>
      <c r="L11" s="267">
        <v>850</v>
      </c>
      <c r="M11" s="268">
        <v>8852</v>
      </c>
      <c r="N11" s="269">
        <v>-90.4</v>
      </c>
    </row>
    <row r="12" spans="1:16" ht="13.5" customHeight="1" x14ac:dyDescent="0.15">
      <c r="A12" s="247"/>
      <c r="B12" s="243"/>
      <c r="C12" s="243"/>
      <c r="D12" s="243"/>
      <c r="E12" s="243"/>
      <c r="F12" s="243"/>
      <c r="G12" s="1163" t="s">
        <v>477</v>
      </c>
      <c r="H12" s="1164"/>
      <c r="I12" s="1164"/>
      <c r="J12" s="1165"/>
      <c r="K12" s="266">
        <v>6061</v>
      </c>
      <c r="L12" s="267">
        <v>302</v>
      </c>
      <c r="M12" s="268">
        <v>853</v>
      </c>
      <c r="N12" s="269">
        <v>-64.599999999999994</v>
      </c>
    </row>
    <row r="13" spans="1:16" ht="13.5" customHeight="1" x14ac:dyDescent="0.15">
      <c r="A13" s="247"/>
      <c r="B13" s="243"/>
      <c r="C13" s="243"/>
      <c r="D13" s="243"/>
      <c r="E13" s="243"/>
      <c r="F13" s="243"/>
      <c r="G13" s="1163" t="s">
        <v>478</v>
      </c>
      <c r="H13" s="1164"/>
      <c r="I13" s="1164"/>
      <c r="J13" s="1165"/>
      <c r="K13" s="266" t="s">
        <v>479</v>
      </c>
      <c r="L13" s="267" t="s">
        <v>479</v>
      </c>
      <c r="M13" s="268">
        <v>12</v>
      </c>
      <c r="N13" s="269" t="s">
        <v>479</v>
      </c>
    </row>
    <row r="14" spans="1:16" ht="13.5" customHeight="1" x14ac:dyDescent="0.15">
      <c r="A14" s="247"/>
      <c r="B14" s="243"/>
      <c r="C14" s="243"/>
      <c r="D14" s="243"/>
      <c r="E14" s="243"/>
      <c r="F14" s="243"/>
      <c r="G14" s="1163" t="s">
        <v>480</v>
      </c>
      <c r="H14" s="1164"/>
      <c r="I14" s="1164"/>
      <c r="J14" s="1165"/>
      <c r="K14" s="266">
        <v>66385</v>
      </c>
      <c r="L14" s="267">
        <v>3308</v>
      </c>
      <c r="M14" s="268">
        <v>4061</v>
      </c>
      <c r="N14" s="269">
        <v>-18.5</v>
      </c>
    </row>
    <row r="15" spans="1:16" ht="13.5" customHeight="1" x14ac:dyDescent="0.15">
      <c r="A15" s="247"/>
      <c r="B15" s="243"/>
      <c r="C15" s="243"/>
      <c r="D15" s="243"/>
      <c r="E15" s="243"/>
      <c r="F15" s="243"/>
      <c r="G15" s="1163" t="s">
        <v>481</v>
      </c>
      <c r="H15" s="1164"/>
      <c r="I15" s="1164"/>
      <c r="J15" s="1165"/>
      <c r="K15" s="266">
        <v>28411</v>
      </c>
      <c r="L15" s="267">
        <v>1416</v>
      </c>
      <c r="M15" s="268">
        <v>2096</v>
      </c>
      <c r="N15" s="269">
        <v>-32.4</v>
      </c>
    </row>
    <row r="16" spans="1:16" x14ac:dyDescent="0.15">
      <c r="A16" s="247"/>
      <c r="B16" s="243"/>
      <c r="C16" s="243"/>
      <c r="D16" s="243"/>
      <c r="E16" s="243"/>
      <c r="F16" s="243"/>
      <c r="G16" s="1166" t="s">
        <v>482</v>
      </c>
      <c r="H16" s="1167"/>
      <c r="I16" s="1167"/>
      <c r="J16" s="1168"/>
      <c r="K16" s="267">
        <v>-173594</v>
      </c>
      <c r="L16" s="267">
        <v>-8652</v>
      </c>
      <c r="M16" s="268">
        <v>-9609</v>
      </c>
      <c r="N16" s="269">
        <v>-10</v>
      </c>
    </row>
    <row r="17" spans="1:16" x14ac:dyDescent="0.15">
      <c r="A17" s="247"/>
      <c r="B17" s="243"/>
      <c r="C17" s="243"/>
      <c r="D17" s="243"/>
      <c r="E17" s="243"/>
      <c r="F17" s="243"/>
      <c r="G17" s="1166" t="s">
        <v>167</v>
      </c>
      <c r="H17" s="1167"/>
      <c r="I17" s="1167"/>
      <c r="J17" s="1168"/>
      <c r="K17" s="267">
        <v>2554879</v>
      </c>
      <c r="L17" s="267">
        <v>127330</v>
      </c>
      <c r="M17" s="268">
        <v>101883</v>
      </c>
      <c r="N17" s="269">
        <v>25</v>
      </c>
    </row>
    <row r="18" spans="1:16" x14ac:dyDescent="0.15">
      <c r="A18" s="247"/>
      <c r="B18" s="243"/>
      <c r="C18" s="243"/>
      <c r="D18" s="243"/>
      <c r="E18" s="243"/>
      <c r="F18" s="243"/>
      <c r="G18" s="243"/>
      <c r="H18" s="243"/>
      <c r="I18" s="243"/>
      <c r="J18" s="243"/>
      <c r="K18" s="243"/>
      <c r="L18" s="243"/>
      <c r="M18" s="270"/>
      <c r="N18" s="270"/>
    </row>
    <row r="19" spans="1:16" x14ac:dyDescent="0.15">
      <c r="A19" s="247"/>
      <c r="B19" s="243"/>
      <c r="C19" s="243"/>
      <c r="D19" s="243"/>
      <c r="E19" s="243"/>
      <c r="F19" s="243"/>
      <c r="G19" s="243" t="s">
        <v>483</v>
      </c>
      <c r="H19" s="243"/>
      <c r="I19" s="243"/>
      <c r="J19" s="243"/>
      <c r="K19" s="243"/>
      <c r="L19" s="243"/>
      <c r="M19" s="243"/>
      <c r="N19" s="243"/>
    </row>
    <row r="20" spans="1:16" x14ac:dyDescent="0.15">
      <c r="A20" s="247"/>
      <c r="B20" s="243"/>
      <c r="C20" s="243"/>
      <c r="D20" s="243"/>
      <c r="E20" s="243"/>
      <c r="F20" s="243"/>
      <c r="G20" s="271"/>
      <c r="H20" s="272"/>
      <c r="I20" s="272"/>
      <c r="J20" s="273"/>
      <c r="K20" s="274" t="s">
        <v>484</v>
      </c>
      <c r="L20" s="275" t="s">
        <v>485</v>
      </c>
      <c r="M20" s="276" t="s">
        <v>486</v>
      </c>
      <c r="N20" s="277"/>
    </row>
    <row r="21" spans="1:16" s="283" customFormat="1" x14ac:dyDescent="0.15">
      <c r="A21" s="278"/>
      <c r="B21" s="248"/>
      <c r="C21" s="248"/>
      <c r="D21" s="248"/>
      <c r="E21" s="248"/>
      <c r="F21" s="248"/>
      <c r="G21" s="1160" t="s">
        <v>487</v>
      </c>
      <c r="H21" s="1161"/>
      <c r="I21" s="1161"/>
      <c r="J21" s="1162"/>
      <c r="K21" s="279">
        <v>14.85</v>
      </c>
      <c r="L21" s="280">
        <v>9.81</v>
      </c>
      <c r="M21" s="281">
        <v>5.04</v>
      </c>
      <c r="N21" s="248"/>
      <c r="O21" s="282"/>
      <c r="P21" s="278"/>
    </row>
    <row r="22" spans="1:16" s="283" customFormat="1" x14ac:dyDescent="0.15">
      <c r="A22" s="278"/>
      <c r="B22" s="248"/>
      <c r="C22" s="248"/>
      <c r="D22" s="248"/>
      <c r="E22" s="248"/>
      <c r="F22" s="248"/>
      <c r="G22" s="1160" t="s">
        <v>488</v>
      </c>
      <c r="H22" s="1161"/>
      <c r="I22" s="1161"/>
      <c r="J22" s="1162"/>
      <c r="K22" s="284">
        <v>96.9</v>
      </c>
      <c r="L22" s="285">
        <v>97.8</v>
      </c>
      <c r="M22" s="286">
        <v>-0.9</v>
      </c>
      <c r="N22" s="270"/>
      <c r="O22" s="282"/>
      <c r="P22" s="278"/>
    </row>
    <row r="23" spans="1:16" s="283" customFormat="1" x14ac:dyDescent="0.15">
      <c r="A23" s="278"/>
      <c r="B23" s="248"/>
      <c r="C23" s="248"/>
      <c r="D23" s="248"/>
      <c r="E23" s="248"/>
      <c r="F23" s="248"/>
      <c r="G23" s="248"/>
      <c r="H23" s="248"/>
      <c r="I23" s="248"/>
      <c r="J23" s="248"/>
      <c r="K23" s="248"/>
      <c r="L23" s="270"/>
      <c r="M23" s="270"/>
      <c r="N23" s="270"/>
      <c r="O23" s="282"/>
      <c r="P23" s="278"/>
    </row>
    <row r="24" spans="1:16" s="283" customFormat="1" x14ac:dyDescent="0.15">
      <c r="A24" s="278"/>
      <c r="B24" s="248"/>
      <c r="C24" s="248"/>
      <c r="D24" s="248"/>
      <c r="E24" s="248"/>
      <c r="F24" s="248"/>
      <c r="G24" s="248"/>
      <c r="H24" s="248"/>
      <c r="I24" s="248"/>
      <c r="J24" s="248"/>
      <c r="K24" s="248"/>
      <c r="L24" s="270"/>
      <c r="M24" s="270"/>
      <c r="N24" s="270"/>
      <c r="O24" s="282"/>
      <c r="P24" s="278"/>
    </row>
    <row r="25" spans="1:16" s="283" customFormat="1" x14ac:dyDescent="0.15">
      <c r="A25" s="287"/>
      <c r="B25" s="288"/>
      <c r="C25" s="288"/>
      <c r="D25" s="288"/>
      <c r="E25" s="288"/>
      <c r="F25" s="288"/>
      <c r="G25" s="288"/>
      <c r="H25" s="288"/>
      <c r="I25" s="288"/>
      <c r="J25" s="288"/>
      <c r="K25" s="288"/>
      <c r="L25" s="289"/>
      <c r="M25" s="289"/>
      <c r="N25" s="289"/>
      <c r="O25" s="290"/>
      <c r="P25" s="278"/>
    </row>
    <row r="26" spans="1:16" s="283" customFormat="1" x14ac:dyDescent="0.15">
      <c r="A26" s="248" t="s">
        <v>489</v>
      </c>
      <c r="B26" s="248"/>
      <c r="C26" s="248"/>
      <c r="D26" s="248"/>
      <c r="E26" s="248"/>
      <c r="F26" s="248"/>
      <c r="G26" s="248"/>
      <c r="H26" s="248"/>
      <c r="I26" s="248"/>
      <c r="J26" s="248"/>
      <c r="K26" s="248"/>
      <c r="L26" s="270"/>
      <c r="M26" s="270"/>
      <c r="N26" s="270"/>
      <c r="O26" s="248"/>
      <c r="P26" s="248"/>
    </row>
    <row r="27" spans="1:16" x14ac:dyDescent="0.15">
      <c r="K27" s="243"/>
      <c r="L27" s="243"/>
      <c r="M27" s="243"/>
      <c r="N27" s="243"/>
      <c r="O27" s="243"/>
      <c r="P27" s="243"/>
    </row>
    <row r="28" spans="1:16" ht="17.25" x14ac:dyDescent="0.15">
      <c r="A28" s="244" t="s">
        <v>490</v>
      </c>
      <c r="B28" s="245"/>
      <c r="C28" s="245"/>
      <c r="D28" s="245"/>
      <c r="E28" s="245"/>
      <c r="F28" s="245"/>
      <c r="G28" s="245"/>
      <c r="H28" s="245"/>
      <c r="I28" s="245"/>
      <c r="J28" s="245"/>
      <c r="K28" s="245"/>
      <c r="L28" s="245"/>
      <c r="M28" s="245"/>
      <c r="N28" s="245"/>
      <c r="O28" s="291"/>
    </row>
    <row r="29" spans="1:16" x14ac:dyDescent="0.15">
      <c r="A29" s="247"/>
      <c r="B29" s="243"/>
      <c r="C29" s="243"/>
      <c r="D29" s="243"/>
      <c r="E29" s="243"/>
      <c r="F29" s="243"/>
      <c r="G29" s="248" t="s">
        <v>491</v>
      </c>
      <c r="H29" s="248"/>
      <c r="I29" s="248"/>
      <c r="J29" s="248"/>
      <c r="K29" s="243"/>
      <c r="L29" s="243"/>
      <c r="M29" s="243"/>
      <c r="N29" s="243"/>
      <c r="O29" s="292"/>
    </row>
    <row r="30" spans="1:16" x14ac:dyDescent="0.15">
      <c r="A30" s="247"/>
      <c r="B30" s="243"/>
      <c r="C30" s="243"/>
      <c r="D30" s="243"/>
      <c r="E30" s="243"/>
      <c r="F30" s="243"/>
      <c r="G30" s="250"/>
      <c r="H30" s="251"/>
      <c r="I30" s="251"/>
      <c r="J30" s="252"/>
      <c r="K30" s="1149" t="s">
        <v>469</v>
      </c>
      <c r="L30" s="253"/>
      <c r="M30" s="254" t="s">
        <v>470</v>
      </c>
      <c r="N30" s="255"/>
    </row>
    <row r="31" spans="1:16" x14ac:dyDescent="0.15">
      <c r="A31" s="247"/>
      <c r="B31" s="243"/>
      <c r="C31" s="243"/>
      <c r="D31" s="243"/>
      <c r="E31" s="243"/>
      <c r="F31" s="243"/>
      <c r="G31" s="256"/>
      <c r="H31" s="257"/>
      <c r="I31" s="257"/>
      <c r="J31" s="258"/>
      <c r="K31" s="1150"/>
      <c r="L31" s="259" t="s">
        <v>471</v>
      </c>
      <c r="M31" s="260" t="s">
        <v>472</v>
      </c>
      <c r="N31" s="261" t="s">
        <v>473</v>
      </c>
    </row>
    <row r="32" spans="1:16" ht="27" customHeight="1" x14ac:dyDescent="0.15">
      <c r="A32" s="247"/>
      <c r="B32" s="243"/>
      <c r="C32" s="243"/>
      <c r="D32" s="243"/>
      <c r="E32" s="243"/>
      <c r="F32" s="243"/>
      <c r="G32" s="1151" t="s">
        <v>492</v>
      </c>
      <c r="H32" s="1152"/>
      <c r="I32" s="1152"/>
      <c r="J32" s="1153"/>
      <c r="K32" s="293">
        <v>1286426</v>
      </c>
      <c r="L32" s="293">
        <v>64113</v>
      </c>
      <c r="M32" s="294">
        <v>68295</v>
      </c>
      <c r="N32" s="295">
        <v>-6.1</v>
      </c>
    </row>
    <row r="33" spans="1:16" ht="13.5" customHeight="1" x14ac:dyDescent="0.15">
      <c r="A33" s="247"/>
      <c r="B33" s="243"/>
      <c r="C33" s="243"/>
      <c r="D33" s="243"/>
      <c r="E33" s="243"/>
      <c r="F33" s="243"/>
      <c r="G33" s="1151" t="s">
        <v>493</v>
      </c>
      <c r="H33" s="1152"/>
      <c r="I33" s="1152"/>
      <c r="J33" s="1153"/>
      <c r="K33" s="293" t="s">
        <v>479</v>
      </c>
      <c r="L33" s="293" t="s">
        <v>479</v>
      </c>
      <c r="M33" s="294" t="s">
        <v>479</v>
      </c>
      <c r="N33" s="295" t="s">
        <v>479</v>
      </c>
    </row>
    <row r="34" spans="1:16" ht="27" customHeight="1" x14ac:dyDescent="0.15">
      <c r="A34" s="247"/>
      <c r="B34" s="243"/>
      <c r="C34" s="243"/>
      <c r="D34" s="243"/>
      <c r="E34" s="243"/>
      <c r="F34" s="243"/>
      <c r="G34" s="1151" t="s">
        <v>494</v>
      </c>
      <c r="H34" s="1152"/>
      <c r="I34" s="1152"/>
      <c r="J34" s="1153"/>
      <c r="K34" s="293" t="s">
        <v>479</v>
      </c>
      <c r="L34" s="293" t="s">
        <v>479</v>
      </c>
      <c r="M34" s="294">
        <v>20</v>
      </c>
      <c r="N34" s="295" t="s">
        <v>479</v>
      </c>
    </row>
    <row r="35" spans="1:16" ht="27" customHeight="1" x14ac:dyDescent="0.15">
      <c r="A35" s="247"/>
      <c r="B35" s="243"/>
      <c r="C35" s="243"/>
      <c r="D35" s="243"/>
      <c r="E35" s="243"/>
      <c r="F35" s="243"/>
      <c r="G35" s="1151" t="s">
        <v>495</v>
      </c>
      <c r="H35" s="1152"/>
      <c r="I35" s="1152"/>
      <c r="J35" s="1153"/>
      <c r="K35" s="293">
        <v>121939</v>
      </c>
      <c r="L35" s="293">
        <v>6077</v>
      </c>
      <c r="M35" s="294">
        <v>17270</v>
      </c>
      <c r="N35" s="295">
        <v>-64.8</v>
      </c>
    </row>
    <row r="36" spans="1:16" ht="27" customHeight="1" x14ac:dyDescent="0.15">
      <c r="A36" s="247"/>
      <c r="B36" s="243"/>
      <c r="C36" s="243"/>
      <c r="D36" s="243"/>
      <c r="E36" s="243"/>
      <c r="F36" s="243"/>
      <c r="G36" s="1151" t="s">
        <v>496</v>
      </c>
      <c r="H36" s="1152"/>
      <c r="I36" s="1152"/>
      <c r="J36" s="1153"/>
      <c r="K36" s="293">
        <v>89401</v>
      </c>
      <c r="L36" s="293">
        <v>4456</v>
      </c>
      <c r="M36" s="294">
        <v>2908</v>
      </c>
      <c r="N36" s="295">
        <v>53.2</v>
      </c>
    </row>
    <row r="37" spans="1:16" ht="13.5" customHeight="1" x14ac:dyDescent="0.15">
      <c r="A37" s="247"/>
      <c r="B37" s="243"/>
      <c r="C37" s="243"/>
      <c r="D37" s="243"/>
      <c r="E37" s="243"/>
      <c r="F37" s="243"/>
      <c r="G37" s="1151" t="s">
        <v>497</v>
      </c>
      <c r="H37" s="1152"/>
      <c r="I37" s="1152"/>
      <c r="J37" s="1153"/>
      <c r="K37" s="293" t="s">
        <v>479</v>
      </c>
      <c r="L37" s="293" t="s">
        <v>479</v>
      </c>
      <c r="M37" s="294">
        <v>1444</v>
      </c>
      <c r="N37" s="295" t="s">
        <v>479</v>
      </c>
    </row>
    <row r="38" spans="1:16" ht="27" customHeight="1" x14ac:dyDescent="0.15">
      <c r="A38" s="247"/>
      <c r="B38" s="243"/>
      <c r="C38" s="243"/>
      <c r="D38" s="243"/>
      <c r="E38" s="243"/>
      <c r="F38" s="243"/>
      <c r="G38" s="1154" t="s">
        <v>498</v>
      </c>
      <c r="H38" s="1155"/>
      <c r="I38" s="1155"/>
      <c r="J38" s="1156"/>
      <c r="K38" s="296" t="s">
        <v>479</v>
      </c>
      <c r="L38" s="296" t="s">
        <v>479</v>
      </c>
      <c r="M38" s="297">
        <v>7</v>
      </c>
      <c r="N38" s="298" t="s">
        <v>479</v>
      </c>
      <c r="O38" s="292"/>
    </row>
    <row r="39" spans="1:16" x14ac:dyDescent="0.15">
      <c r="A39" s="247"/>
      <c r="B39" s="243"/>
      <c r="C39" s="243"/>
      <c r="D39" s="243"/>
      <c r="E39" s="243"/>
      <c r="F39" s="243"/>
      <c r="G39" s="1154" t="s">
        <v>499</v>
      </c>
      <c r="H39" s="1155"/>
      <c r="I39" s="1155"/>
      <c r="J39" s="1156"/>
      <c r="K39" s="299">
        <v>-134783</v>
      </c>
      <c r="L39" s="299">
        <v>-6717</v>
      </c>
      <c r="M39" s="300">
        <v>-4412</v>
      </c>
      <c r="N39" s="301">
        <v>52.2</v>
      </c>
      <c r="O39" s="292"/>
    </row>
    <row r="40" spans="1:16" ht="27" customHeight="1" x14ac:dyDescent="0.15">
      <c r="A40" s="247"/>
      <c r="B40" s="243"/>
      <c r="C40" s="243"/>
      <c r="D40" s="243"/>
      <c r="E40" s="243"/>
      <c r="F40" s="243"/>
      <c r="G40" s="1151" t="s">
        <v>500</v>
      </c>
      <c r="H40" s="1152"/>
      <c r="I40" s="1152"/>
      <c r="J40" s="1153"/>
      <c r="K40" s="299">
        <v>-969473</v>
      </c>
      <c r="L40" s="299">
        <v>-48317</v>
      </c>
      <c r="M40" s="300">
        <v>-58381</v>
      </c>
      <c r="N40" s="301">
        <v>-17.2</v>
      </c>
      <c r="O40" s="292"/>
    </row>
    <row r="41" spans="1:16" x14ac:dyDescent="0.15">
      <c r="A41" s="247"/>
      <c r="B41" s="243"/>
      <c r="C41" s="243"/>
      <c r="D41" s="243"/>
      <c r="E41" s="243"/>
      <c r="F41" s="243"/>
      <c r="G41" s="1157" t="s">
        <v>278</v>
      </c>
      <c r="H41" s="1158"/>
      <c r="I41" s="1158"/>
      <c r="J41" s="1159"/>
      <c r="K41" s="293">
        <v>393510</v>
      </c>
      <c r="L41" s="299">
        <v>19612</v>
      </c>
      <c r="M41" s="300">
        <v>27153</v>
      </c>
      <c r="N41" s="301">
        <v>-27.8</v>
      </c>
      <c r="O41" s="292"/>
    </row>
    <row r="42" spans="1:16" x14ac:dyDescent="0.15">
      <c r="A42" s="247"/>
      <c r="B42" s="243"/>
      <c r="C42" s="243"/>
      <c r="D42" s="243"/>
      <c r="E42" s="243"/>
      <c r="F42" s="243"/>
      <c r="G42" s="302" t="s">
        <v>501</v>
      </c>
      <c r="H42" s="243"/>
      <c r="I42" s="243"/>
      <c r="J42" s="243"/>
      <c r="K42" s="243"/>
      <c r="L42" s="243"/>
      <c r="M42" s="270"/>
      <c r="N42" s="270"/>
      <c r="O42" s="292"/>
    </row>
    <row r="43" spans="1:16" x14ac:dyDescent="0.15">
      <c r="A43" s="247"/>
      <c r="B43" s="243"/>
      <c r="C43" s="243"/>
      <c r="D43" s="243"/>
      <c r="E43" s="243"/>
      <c r="F43" s="243"/>
      <c r="G43" s="243"/>
      <c r="H43" s="243"/>
      <c r="I43" s="243"/>
      <c r="J43" s="243"/>
      <c r="K43" s="243"/>
      <c r="L43" s="303"/>
      <c r="M43" s="270"/>
      <c r="N43" s="243"/>
      <c r="O43" s="292"/>
    </row>
    <row r="44" spans="1:16" x14ac:dyDescent="0.15">
      <c r="A44" s="247"/>
      <c r="B44" s="243"/>
      <c r="C44" s="243"/>
      <c r="D44" s="243"/>
      <c r="E44" s="243"/>
      <c r="F44" s="243"/>
      <c r="G44" s="243"/>
      <c r="H44" s="243"/>
      <c r="I44" s="243"/>
      <c r="J44" s="243"/>
      <c r="K44" s="243"/>
      <c r="L44" s="243"/>
      <c r="M44" s="270"/>
      <c r="N44" s="243"/>
    </row>
    <row r="45" spans="1:16" x14ac:dyDescent="0.15">
      <c r="A45" s="245"/>
      <c r="B45" s="245"/>
      <c r="C45" s="245"/>
      <c r="D45" s="245"/>
      <c r="E45" s="245"/>
      <c r="F45" s="245"/>
      <c r="G45" s="245"/>
      <c r="H45" s="245"/>
      <c r="I45" s="245"/>
      <c r="J45" s="245"/>
      <c r="K45" s="245"/>
      <c r="L45" s="245"/>
      <c r="M45" s="304"/>
      <c r="N45" s="245"/>
      <c r="O45" s="245"/>
      <c r="P45" s="243"/>
    </row>
    <row r="46" spans="1:16" x14ac:dyDescent="0.15">
      <c r="A46" s="305"/>
      <c r="B46" s="305"/>
      <c r="C46" s="305"/>
      <c r="D46" s="305"/>
      <c r="E46" s="305"/>
      <c r="F46" s="305"/>
      <c r="G46" s="305"/>
      <c r="H46" s="305"/>
      <c r="I46" s="305"/>
      <c r="J46" s="305"/>
      <c r="K46" s="305"/>
      <c r="L46" s="305"/>
      <c r="M46" s="305"/>
      <c r="N46" s="305"/>
      <c r="O46" s="305"/>
      <c r="P46" s="243"/>
    </row>
    <row r="47" spans="1:16" ht="17.25" customHeight="1" x14ac:dyDescent="0.15">
      <c r="A47" s="306" t="s">
        <v>502</v>
      </c>
      <c r="B47" s="243"/>
      <c r="C47" s="243"/>
      <c r="D47" s="243"/>
      <c r="E47" s="243"/>
      <c r="F47" s="243"/>
      <c r="G47" s="243"/>
      <c r="H47" s="243"/>
      <c r="I47" s="243"/>
      <c r="J47" s="243"/>
      <c r="K47" s="243"/>
      <c r="L47" s="243"/>
      <c r="M47" s="243"/>
      <c r="N47" s="243"/>
    </row>
    <row r="48" spans="1:16" x14ac:dyDescent="0.15">
      <c r="A48" s="247"/>
      <c r="B48" s="243"/>
      <c r="C48" s="243"/>
      <c r="D48" s="243"/>
      <c r="E48" s="243"/>
      <c r="F48" s="243"/>
      <c r="G48" s="307" t="s">
        <v>503</v>
      </c>
      <c r="H48" s="307"/>
      <c r="I48" s="307"/>
      <c r="J48" s="307"/>
      <c r="K48" s="307"/>
      <c r="L48" s="307"/>
      <c r="M48" s="308"/>
      <c r="N48" s="307"/>
    </row>
    <row r="49" spans="1:14" ht="13.5" customHeight="1" x14ac:dyDescent="0.15">
      <c r="A49" s="247"/>
      <c r="B49" s="243"/>
      <c r="C49" s="243"/>
      <c r="D49" s="243"/>
      <c r="E49" s="243"/>
      <c r="F49" s="243"/>
      <c r="G49" s="309"/>
      <c r="H49" s="310"/>
      <c r="I49" s="1144" t="s">
        <v>469</v>
      </c>
      <c r="J49" s="1146" t="s">
        <v>504</v>
      </c>
      <c r="K49" s="1147"/>
      <c r="L49" s="1147"/>
      <c r="M49" s="1147"/>
      <c r="N49" s="1148"/>
    </row>
    <row r="50" spans="1:14" x14ac:dyDescent="0.15">
      <c r="A50" s="247"/>
      <c r="B50" s="243"/>
      <c r="C50" s="243"/>
      <c r="D50" s="243"/>
      <c r="E50" s="243"/>
      <c r="F50" s="243"/>
      <c r="G50" s="311"/>
      <c r="H50" s="312"/>
      <c r="I50" s="1145"/>
      <c r="J50" s="313" t="s">
        <v>505</v>
      </c>
      <c r="K50" s="314" t="s">
        <v>506</v>
      </c>
      <c r="L50" s="315" t="s">
        <v>507</v>
      </c>
      <c r="M50" s="316" t="s">
        <v>508</v>
      </c>
      <c r="N50" s="317" t="s">
        <v>509</v>
      </c>
    </row>
    <row r="51" spans="1:14" x14ac:dyDescent="0.15">
      <c r="A51" s="247"/>
      <c r="B51" s="243"/>
      <c r="C51" s="243"/>
      <c r="D51" s="243"/>
      <c r="E51" s="243"/>
      <c r="F51" s="243"/>
      <c r="G51" s="309" t="s">
        <v>510</v>
      </c>
      <c r="H51" s="310"/>
      <c r="I51" s="318">
        <v>1829583</v>
      </c>
      <c r="J51" s="319">
        <v>85216</v>
      </c>
      <c r="K51" s="320">
        <v>-40.6</v>
      </c>
      <c r="L51" s="321">
        <v>67201</v>
      </c>
      <c r="M51" s="322">
        <v>-14.6</v>
      </c>
      <c r="N51" s="323">
        <v>-26</v>
      </c>
    </row>
    <row r="52" spans="1:14" x14ac:dyDescent="0.15">
      <c r="A52" s="247"/>
      <c r="B52" s="243"/>
      <c r="C52" s="243"/>
      <c r="D52" s="243"/>
      <c r="E52" s="243"/>
      <c r="F52" s="243"/>
      <c r="G52" s="324"/>
      <c r="H52" s="325" t="s">
        <v>511</v>
      </c>
      <c r="I52" s="326">
        <v>944979</v>
      </c>
      <c r="J52" s="327">
        <v>44014</v>
      </c>
      <c r="K52" s="328">
        <v>-2.8</v>
      </c>
      <c r="L52" s="329">
        <v>35210</v>
      </c>
      <c r="M52" s="330">
        <v>-7.6</v>
      </c>
      <c r="N52" s="331">
        <v>4.8</v>
      </c>
    </row>
    <row r="53" spans="1:14" x14ac:dyDescent="0.15">
      <c r="A53" s="247"/>
      <c r="B53" s="243"/>
      <c r="C53" s="243"/>
      <c r="D53" s="243"/>
      <c r="E53" s="243"/>
      <c r="F53" s="243"/>
      <c r="G53" s="309" t="s">
        <v>512</v>
      </c>
      <c r="H53" s="310"/>
      <c r="I53" s="318">
        <v>2298986</v>
      </c>
      <c r="J53" s="319">
        <v>108561</v>
      </c>
      <c r="K53" s="320">
        <v>27.4</v>
      </c>
      <c r="L53" s="321">
        <v>75709</v>
      </c>
      <c r="M53" s="322">
        <v>12.7</v>
      </c>
      <c r="N53" s="323">
        <v>14.7</v>
      </c>
    </row>
    <row r="54" spans="1:14" x14ac:dyDescent="0.15">
      <c r="A54" s="247"/>
      <c r="B54" s="243"/>
      <c r="C54" s="243"/>
      <c r="D54" s="243"/>
      <c r="E54" s="243"/>
      <c r="F54" s="243"/>
      <c r="G54" s="324"/>
      <c r="H54" s="325" t="s">
        <v>511</v>
      </c>
      <c r="I54" s="326">
        <v>989338</v>
      </c>
      <c r="J54" s="327">
        <v>46718</v>
      </c>
      <c r="K54" s="328">
        <v>6.1</v>
      </c>
      <c r="L54" s="329">
        <v>35212</v>
      </c>
      <c r="M54" s="330">
        <v>0</v>
      </c>
      <c r="N54" s="331">
        <v>6.1</v>
      </c>
    </row>
    <row r="55" spans="1:14" x14ac:dyDescent="0.15">
      <c r="A55" s="247"/>
      <c r="B55" s="243"/>
      <c r="C55" s="243"/>
      <c r="D55" s="243"/>
      <c r="E55" s="243"/>
      <c r="F55" s="243"/>
      <c r="G55" s="309" t="s">
        <v>513</v>
      </c>
      <c r="H55" s="310"/>
      <c r="I55" s="318">
        <v>1482053</v>
      </c>
      <c r="J55" s="319">
        <v>70736</v>
      </c>
      <c r="K55" s="320">
        <v>-34.799999999999997</v>
      </c>
      <c r="L55" s="321">
        <v>90961</v>
      </c>
      <c r="M55" s="322">
        <v>20.100000000000001</v>
      </c>
      <c r="N55" s="323">
        <v>-54.9</v>
      </c>
    </row>
    <row r="56" spans="1:14" x14ac:dyDescent="0.15">
      <c r="A56" s="247"/>
      <c r="B56" s="243"/>
      <c r="C56" s="243"/>
      <c r="D56" s="243"/>
      <c r="E56" s="243"/>
      <c r="F56" s="243"/>
      <c r="G56" s="324"/>
      <c r="H56" s="325" t="s">
        <v>511</v>
      </c>
      <c r="I56" s="326">
        <v>820194</v>
      </c>
      <c r="J56" s="327">
        <v>39146</v>
      </c>
      <c r="K56" s="328">
        <v>-16.2</v>
      </c>
      <c r="L56" s="329">
        <v>37720</v>
      </c>
      <c r="M56" s="330">
        <v>7.1</v>
      </c>
      <c r="N56" s="331">
        <v>-23.3</v>
      </c>
    </row>
    <row r="57" spans="1:14" x14ac:dyDescent="0.15">
      <c r="A57" s="247"/>
      <c r="B57" s="243"/>
      <c r="C57" s="243"/>
      <c r="D57" s="243"/>
      <c r="E57" s="243"/>
      <c r="F57" s="243"/>
      <c r="G57" s="309" t="s">
        <v>514</v>
      </c>
      <c r="H57" s="310"/>
      <c r="I57" s="318">
        <v>1869414</v>
      </c>
      <c r="J57" s="319">
        <v>91436</v>
      </c>
      <c r="K57" s="320">
        <v>29.3</v>
      </c>
      <c r="L57" s="321">
        <v>106614</v>
      </c>
      <c r="M57" s="322">
        <v>17.2</v>
      </c>
      <c r="N57" s="323">
        <v>12.1</v>
      </c>
    </row>
    <row r="58" spans="1:14" x14ac:dyDescent="0.15">
      <c r="A58" s="247"/>
      <c r="B58" s="243"/>
      <c r="C58" s="243"/>
      <c r="D58" s="243"/>
      <c r="E58" s="243"/>
      <c r="F58" s="243"/>
      <c r="G58" s="324"/>
      <c r="H58" s="325" t="s">
        <v>511</v>
      </c>
      <c r="I58" s="326">
        <v>1009553</v>
      </c>
      <c r="J58" s="327">
        <v>49379</v>
      </c>
      <c r="K58" s="328">
        <v>26.1</v>
      </c>
      <c r="L58" s="329">
        <v>45545</v>
      </c>
      <c r="M58" s="330">
        <v>20.7</v>
      </c>
      <c r="N58" s="331">
        <v>5.4</v>
      </c>
    </row>
    <row r="59" spans="1:14" x14ac:dyDescent="0.15">
      <c r="A59" s="247"/>
      <c r="B59" s="243"/>
      <c r="C59" s="243"/>
      <c r="D59" s="243"/>
      <c r="E59" s="243"/>
      <c r="F59" s="243"/>
      <c r="G59" s="309" t="s">
        <v>515</v>
      </c>
      <c r="H59" s="310"/>
      <c r="I59" s="318">
        <v>1203606</v>
      </c>
      <c r="J59" s="319">
        <v>59985</v>
      </c>
      <c r="K59" s="320">
        <v>-34.4</v>
      </c>
      <c r="L59" s="321">
        <v>85459</v>
      </c>
      <c r="M59" s="322">
        <v>-19.8</v>
      </c>
      <c r="N59" s="323">
        <v>-14.6</v>
      </c>
    </row>
    <row r="60" spans="1:14" x14ac:dyDescent="0.15">
      <c r="A60" s="247"/>
      <c r="B60" s="243"/>
      <c r="C60" s="243"/>
      <c r="D60" s="243"/>
      <c r="E60" s="243"/>
      <c r="F60" s="243"/>
      <c r="G60" s="324"/>
      <c r="H60" s="325" t="s">
        <v>511</v>
      </c>
      <c r="I60" s="332">
        <v>829490</v>
      </c>
      <c r="J60" s="327">
        <v>41340</v>
      </c>
      <c r="K60" s="328">
        <v>-16.3</v>
      </c>
      <c r="L60" s="329">
        <v>44378</v>
      </c>
      <c r="M60" s="330">
        <v>-2.6</v>
      </c>
      <c r="N60" s="331">
        <v>-13.7</v>
      </c>
    </row>
    <row r="61" spans="1:14" x14ac:dyDescent="0.15">
      <c r="A61" s="247"/>
      <c r="B61" s="243"/>
      <c r="C61" s="243"/>
      <c r="D61" s="243"/>
      <c r="E61" s="243"/>
      <c r="F61" s="243"/>
      <c r="G61" s="309" t="s">
        <v>516</v>
      </c>
      <c r="H61" s="333"/>
      <c r="I61" s="334">
        <v>1736728</v>
      </c>
      <c r="J61" s="335">
        <v>83187</v>
      </c>
      <c r="K61" s="336">
        <v>-10.6</v>
      </c>
      <c r="L61" s="337">
        <v>85189</v>
      </c>
      <c r="M61" s="338">
        <v>3.1</v>
      </c>
      <c r="N61" s="323">
        <v>-13.7</v>
      </c>
    </row>
    <row r="62" spans="1:14" x14ac:dyDescent="0.15">
      <c r="A62" s="247"/>
      <c r="B62" s="243"/>
      <c r="C62" s="243"/>
      <c r="D62" s="243"/>
      <c r="E62" s="243"/>
      <c r="F62" s="243"/>
      <c r="G62" s="324"/>
      <c r="H62" s="325" t="s">
        <v>511</v>
      </c>
      <c r="I62" s="326">
        <v>918711</v>
      </c>
      <c r="J62" s="327">
        <v>44119</v>
      </c>
      <c r="K62" s="328">
        <v>-0.6</v>
      </c>
      <c r="L62" s="329">
        <v>39613</v>
      </c>
      <c r="M62" s="330">
        <v>3.5</v>
      </c>
      <c r="N62" s="331">
        <v>-4.0999999999999996</v>
      </c>
    </row>
    <row r="63" spans="1:14" x14ac:dyDescent="0.15">
      <c r="A63" s="247"/>
      <c r="B63" s="243"/>
      <c r="C63" s="243"/>
      <c r="D63" s="243"/>
      <c r="E63" s="243"/>
      <c r="F63" s="243"/>
      <c r="G63" s="243"/>
      <c r="H63" s="243"/>
      <c r="I63" s="243"/>
      <c r="J63" s="243"/>
      <c r="K63" s="243"/>
      <c r="L63" s="243"/>
      <c r="M63" s="243"/>
      <c r="N63" s="243"/>
    </row>
    <row r="64" spans="1:14" x14ac:dyDescent="0.15">
      <c r="A64" s="247"/>
      <c r="B64" s="243"/>
      <c r="C64" s="243"/>
      <c r="D64" s="243"/>
      <c r="E64" s="243"/>
      <c r="F64" s="243"/>
      <c r="G64" s="243"/>
      <c r="H64" s="243"/>
      <c r="I64" s="243"/>
      <c r="J64" s="243"/>
      <c r="K64" s="243"/>
      <c r="L64" s="243"/>
      <c r="M64" s="243"/>
      <c r="N64" s="243"/>
    </row>
    <row r="65" spans="1:16" x14ac:dyDescent="0.15">
      <c r="A65" s="247"/>
      <c r="B65" s="243"/>
      <c r="C65" s="243"/>
      <c r="D65" s="243"/>
      <c r="E65" s="243"/>
      <c r="F65" s="243"/>
      <c r="G65" s="243"/>
      <c r="H65" s="243"/>
      <c r="I65" s="243"/>
      <c r="J65" s="243"/>
      <c r="K65" s="243"/>
      <c r="L65" s="243"/>
      <c r="M65" s="243"/>
      <c r="N65" s="243"/>
    </row>
    <row r="66" spans="1:16" x14ac:dyDescent="0.15">
      <c r="A66" s="339"/>
      <c r="B66" s="305"/>
      <c r="C66" s="305"/>
      <c r="D66" s="305"/>
      <c r="E66" s="305"/>
      <c r="F66" s="305"/>
      <c r="G66" s="305"/>
      <c r="H66" s="305"/>
      <c r="I66" s="305"/>
      <c r="J66" s="305"/>
      <c r="K66" s="305"/>
      <c r="L66" s="305"/>
      <c r="M66" s="305"/>
      <c r="N66" s="305"/>
      <c r="O66" s="340"/>
    </row>
    <row r="67" spans="1:16" ht="13.5" hidden="1" customHeight="1" x14ac:dyDescent="0.15">
      <c r="G67" s="243"/>
      <c r="H67" s="243"/>
      <c r="I67" s="243"/>
      <c r="J67" s="243"/>
      <c r="K67" s="243"/>
      <c r="L67" s="243"/>
      <c r="M67" s="243"/>
      <c r="N67" s="243"/>
      <c r="O67" s="243"/>
      <c r="P67" s="243"/>
    </row>
    <row r="68" spans="1:16" ht="13.5" hidden="1" customHeight="1" x14ac:dyDescent="0.15">
      <c r="G68" s="243"/>
      <c r="H68" s="243"/>
      <c r="I68" s="243"/>
      <c r="J68" s="243"/>
      <c r="K68" s="243"/>
      <c r="L68" s="243"/>
      <c r="M68" s="243"/>
      <c r="N68" s="243"/>
    </row>
    <row r="69" spans="1:16" ht="13.5" hidden="1" customHeight="1" x14ac:dyDescent="0.15">
      <c r="G69" s="243"/>
      <c r="H69" s="243"/>
      <c r="I69" s="243"/>
      <c r="J69" s="243"/>
      <c r="K69" s="243"/>
      <c r="L69" s="243"/>
      <c r="M69" s="243"/>
      <c r="N69" s="243"/>
    </row>
    <row r="70" spans="1:16" hidden="1" x14ac:dyDescent="0.15">
      <c r="G70" s="243"/>
      <c r="H70" s="243"/>
      <c r="I70" s="243"/>
      <c r="J70" s="243"/>
      <c r="K70" s="243"/>
      <c r="L70" s="243"/>
      <c r="M70" s="243"/>
      <c r="N70" s="243"/>
    </row>
    <row r="71" spans="1:16" hidden="1" x14ac:dyDescent="0.15">
      <c r="G71" s="243"/>
      <c r="H71" s="243"/>
      <c r="I71" s="243"/>
      <c r="J71" s="243"/>
      <c r="K71" s="243"/>
      <c r="L71" s="243"/>
      <c r="M71" s="243"/>
      <c r="N71" s="243"/>
    </row>
    <row r="72" spans="1:16" hidden="1" x14ac:dyDescent="0.15">
      <c r="G72" s="243"/>
      <c r="H72" s="243"/>
      <c r="I72" s="243"/>
      <c r="J72" s="243"/>
      <c r="K72" s="243"/>
      <c r="L72" s="243"/>
      <c r="M72" s="243"/>
      <c r="N72" s="243"/>
    </row>
    <row r="73" spans="1:16" hidden="1" x14ac:dyDescent="0.15">
      <c r="G73" s="243"/>
      <c r="H73" s="243"/>
      <c r="I73" s="243"/>
      <c r="J73" s="243"/>
      <c r="K73" s="243"/>
      <c r="L73" s="243"/>
      <c r="M73" s="243"/>
      <c r="N73" s="243"/>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2:34" ht="13.5" customHeight="1" x14ac:dyDescent="0.15">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2:34" x14ac:dyDescent="0.15">
      <c r="B2" s="240"/>
      <c r="T2" s="240"/>
    </row>
    <row r="3" spans="2: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2:34" x14ac:dyDescent="0.15"/>
    <row r="5" spans="2:34" x14ac:dyDescent="0.15"/>
    <row r="6" spans="2:34" x14ac:dyDescent="0.15"/>
    <row r="7" spans="2:34" x14ac:dyDescent="0.15"/>
    <row r="8" spans="2:34" x14ac:dyDescent="0.15"/>
    <row r="9" spans="2:34" x14ac:dyDescent="0.15">
      <c r="AH9" s="240"/>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0"/>
    </row>
    <row r="18" spans="34:34" x14ac:dyDescent="0.15"/>
    <row r="19" spans="34:34" x14ac:dyDescent="0.15"/>
    <row r="20" spans="34:34" x14ac:dyDescent="0.15">
      <c r="AH20" s="240"/>
    </row>
    <row r="21" spans="34:34" x14ac:dyDescent="0.15">
      <c r="AH21" s="240"/>
    </row>
    <row r="22" spans="34:34" x14ac:dyDescent="0.15"/>
    <row r="23" spans="34:34" x14ac:dyDescent="0.15"/>
    <row r="24" spans="34:34" x14ac:dyDescent="0.15"/>
    <row r="25" spans="34:34" x14ac:dyDescent="0.15"/>
    <row r="26" spans="34:34" x14ac:dyDescent="0.15"/>
    <row r="27" spans="34:34" x14ac:dyDescent="0.15"/>
    <row r="28" spans="34:34" x14ac:dyDescent="0.15">
      <c r="AH28" s="240"/>
    </row>
    <row r="29" spans="34:34" x14ac:dyDescent="0.15"/>
    <row r="30" spans="34:34" x14ac:dyDescent="0.15"/>
    <row r="31" spans="34:34" x14ac:dyDescent="0.15"/>
    <row r="32" spans="34:34" x14ac:dyDescent="0.15"/>
    <row r="33" spans="2:34" x14ac:dyDescent="0.15">
      <c r="B33" s="240"/>
      <c r="G33" s="240"/>
      <c r="I33" s="240"/>
    </row>
    <row r="34" spans="2:34" x14ac:dyDescent="0.15">
      <c r="C34" s="240"/>
      <c r="P34" s="240"/>
      <c r="R34" s="240"/>
      <c r="U34" s="240"/>
    </row>
    <row r="35" spans="2:34" x14ac:dyDescent="0.15">
      <c r="D35" s="240"/>
      <c r="E35" s="240"/>
      <c r="T35" s="240"/>
      <c r="W35" s="240"/>
      <c r="AC35" s="240"/>
      <c r="AD35" s="240"/>
      <c r="AE35" s="240"/>
      <c r="AF35" s="240"/>
      <c r="AG35" s="240"/>
      <c r="AH35" s="240"/>
    </row>
    <row r="36" spans="2:34" x14ac:dyDescent="0.15">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U40" s="240"/>
    </row>
    <row r="41" spans="2:34" x14ac:dyDescent="0.15">
      <c r="R41" s="240"/>
    </row>
    <row r="42" spans="2:34" x14ac:dyDescent="0.15">
      <c r="T42" s="240"/>
      <c r="W42" s="240"/>
    </row>
    <row r="43" spans="2:34" x14ac:dyDescent="0.15">
      <c r="Q43" s="240"/>
      <c r="S43" s="240"/>
      <c r="V43" s="240"/>
      <c r="X43" s="240"/>
      <c r="Y43" s="240"/>
      <c r="Z43" s="240"/>
      <c r="AA43" s="240"/>
      <c r="AB43" s="240"/>
      <c r="AC43" s="240"/>
      <c r="AD43" s="240"/>
      <c r="AE43" s="240"/>
      <c r="AF43" s="240"/>
      <c r="AG43" s="240"/>
      <c r="AH43" s="240"/>
    </row>
    <row r="44" spans="2:34" x14ac:dyDescent="0.15">
      <c r="AH44" s="240"/>
    </row>
    <row r="45" spans="2:34" x14ac:dyDescent="0.15"/>
    <row r="46" spans="2:34" x14ac:dyDescent="0.15"/>
    <row r="47" spans="2:34" x14ac:dyDescent="0.15"/>
    <row r="48" spans="2:34" x14ac:dyDescent="0.15">
      <c r="AG48" s="240"/>
      <c r="AH48" s="240"/>
    </row>
    <row r="49" spans="29:34" x14ac:dyDescent="0.15">
      <c r="AH49" s="240"/>
    </row>
    <row r="50" spans="29:34" x14ac:dyDescent="0.15">
      <c r="AH50" s="240"/>
    </row>
    <row r="51" spans="29:34" x14ac:dyDescent="0.15">
      <c r="AC51" s="240"/>
      <c r="AD51" s="240"/>
      <c r="AE51" s="240"/>
      <c r="AF51" s="240"/>
      <c r="AG51" s="240"/>
      <c r="AH51" s="240"/>
    </row>
    <row r="52" spans="29:34" x14ac:dyDescent="0.15"/>
    <row r="53" spans="29:34" x14ac:dyDescent="0.15"/>
    <row r="54" spans="29:34" x14ac:dyDescent="0.15">
      <c r="AH54" s="240"/>
    </row>
    <row r="55" spans="29:34" x14ac:dyDescent="0.15"/>
    <row r="56" spans="29:34" x14ac:dyDescent="0.15"/>
    <row r="57" spans="29:34" x14ac:dyDescent="0.15"/>
    <row r="58" spans="29:34" x14ac:dyDescent="0.15">
      <c r="AH58" s="240"/>
    </row>
    <row r="59" spans="29:34" x14ac:dyDescent="0.15"/>
    <row r="60" spans="29:34" x14ac:dyDescent="0.15"/>
    <row r="61" spans="29:34" x14ac:dyDescent="0.15"/>
    <row r="62" spans="29:34" x14ac:dyDescent="0.15"/>
    <row r="63" spans="29:34" x14ac:dyDescent="0.15">
      <c r="AH63" s="240"/>
    </row>
    <row r="64" spans="29:34" x14ac:dyDescent="0.15">
      <c r="AG64" s="240"/>
      <c r="AH64" s="240"/>
    </row>
    <row r="65" spans="32:34" x14ac:dyDescent="0.15"/>
    <row r="66" spans="32:34" x14ac:dyDescent="0.15"/>
    <row r="67" spans="32:34" x14ac:dyDescent="0.15"/>
    <row r="68" spans="32:34" x14ac:dyDescent="0.15"/>
    <row r="69" spans="32:34" x14ac:dyDescent="0.15">
      <c r="AF69" s="240"/>
      <c r="AG69" s="240"/>
      <c r="AH69" s="24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0"/>
    </row>
    <row r="83" spans="25:34" x14ac:dyDescent="0.15">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x14ac:dyDescent="0.15"/>
  <cols>
    <col min="1" max="1" width="9.125" style="241" customWidth="1"/>
    <col min="2" max="16" width="9" style="241" customWidth="1"/>
    <col min="17" max="17" width="9.125" style="241" customWidth="1"/>
    <col min="18" max="18" width="9.125" style="241" bestFit="1" customWidth="1"/>
    <col min="19" max="34" width="9" style="241" customWidth="1"/>
    <col min="35" max="16384" width="9" style="240" hidden="1"/>
  </cols>
  <sheetData>
    <row r="1" spans="1:34" ht="13.5" customHeight="1" x14ac:dyDescent="0.15">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x14ac:dyDescent="0.15">
      <c r="B2" s="240"/>
      <c r="T2" s="240"/>
    </row>
    <row r="3" spans="1:34" x14ac:dyDescent="0.15">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row>
    <row r="4" spans="1:34" x14ac:dyDescent="0.15"/>
    <row r="5" spans="1:34" x14ac:dyDescent="0.15"/>
    <row r="6" spans="1:34" x14ac:dyDescent="0.15"/>
    <row r="7" spans="1:34" x14ac:dyDescent="0.15"/>
    <row r="8" spans="1:34" x14ac:dyDescent="0.15"/>
    <row r="9" spans="1:34" x14ac:dyDescent="0.15">
      <c r="AH9" s="240"/>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0"/>
    </row>
    <row r="18" spans="34:34" x14ac:dyDescent="0.15"/>
    <row r="19" spans="34:34" x14ac:dyDescent="0.15"/>
    <row r="20" spans="34:34" x14ac:dyDescent="0.15">
      <c r="AH20" s="240"/>
    </row>
    <row r="21" spans="34:34" x14ac:dyDescent="0.15">
      <c r="AH21" s="240"/>
    </row>
    <row r="22" spans="34:34" x14ac:dyDescent="0.15"/>
    <row r="23" spans="34:34" x14ac:dyDescent="0.15"/>
    <row r="24" spans="34:34" x14ac:dyDescent="0.15"/>
    <row r="25" spans="34:34" x14ac:dyDescent="0.15"/>
    <row r="26" spans="34:34" x14ac:dyDescent="0.15"/>
    <row r="27" spans="34:34" x14ac:dyDescent="0.15"/>
    <row r="28" spans="34:34" x14ac:dyDescent="0.15">
      <c r="AH28" s="240"/>
    </row>
    <row r="29" spans="34:34" x14ac:dyDescent="0.15"/>
    <row r="30" spans="34:34" x14ac:dyDescent="0.15"/>
    <row r="31" spans="34:34" x14ac:dyDescent="0.15"/>
    <row r="32" spans="34:34" x14ac:dyDescent="0.15"/>
    <row r="33" spans="2:34" x14ac:dyDescent="0.15">
      <c r="B33" s="240"/>
      <c r="G33" s="240"/>
      <c r="I33" s="240"/>
    </row>
    <row r="34" spans="2:34" x14ac:dyDescent="0.15">
      <c r="C34" s="240"/>
      <c r="P34" s="240"/>
      <c r="R34" s="240"/>
      <c r="U34" s="240"/>
    </row>
    <row r="35" spans="2:34" x14ac:dyDescent="0.15">
      <c r="D35" s="240"/>
      <c r="E35" s="240"/>
      <c r="T35" s="240"/>
      <c r="W35" s="240"/>
      <c r="AC35" s="240"/>
      <c r="AD35" s="240"/>
      <c r="AE35" s="240"/>
      <c r="AF35" s="240"/>
      <c r="AG35" s="240"/>
      <c r="AH35" s="240"/>
    </row>
    <row r="36" spans="2:34" x14ac:dyDescent="0.15">
      <c r="F36" s="240"/>
      <c r="H36" s="240"/>
      <c r="J36" s="240"/>
      <c r="K36" s="240"/>
      <c r="L36" s="240"/>
      <c r="M36" s="240"/>
      <c r="N36" s="240"/>
      <c r="O36" s="240"/>
      <c r="Q36" s="240"/>
      <c r="S36" s="240"/>
      <c r="V36" s="240"/>
      <c r="X36" s="240"/>
      <c r="Y36" s="240"/>
      <c r="Z36" s="240"/>
      <c r="AA36" s="240"/>
      <c r="AB36" s="240"/>
      <c r="AC36" s="240"/>
      <c r="AD36" s="240"/>
      <c r="AE36" s="240"/>
      <c r="AF36" s="240"/>
      <c r="AG36" s="240"/>
      <c r="AH36" s="240"/>
    </row>
    <row r="37" spans="2:34" x14ac:dyDescent="0.15">
      <c r="AH37" s="240"/>
    </row>
    <row r="38" spans="2:34" x14ac:dyDescent="0.15">
      <c r="AG38" s="240"/>
      <c r="AH38" s="240"/>
    </row>
    <row r="39" spans="2:34" x14ac:dyDescent="0.15"/>
    <row r="40" spans="2:34" x14ac:dyDescent="0.15">
      <c r="U40" s="240"/>
    </row>
    <row r="41" spans="2:34" x14ac:dyDescent="0.15">
      <c r="R41" s="240"/>
    </row>
    <row r="42" spans="2:34" x14ac:dyDescent="0.15">
      <c r="T42" s="240"/>
      <c r="W42" s="240"/>
    </row>
    <row r="43" spans="2:34" x14ac:dyDescent="0.15">
      <c r="Q43" s="240"/>
      <c r="S43" s="240"/>
      <c r="V43" s="240"/>
      <c r="X43" s="240"/>
      <c r="Y43" s="240"/>
      <c r="Z43" s="240"/>
      <c r="AA43" s="240"/>
      <c r="AB43" s="240"/>
      <c r="AC43" s="240"/>
      <c r="AD43" s="240"/>
      <c r="AE43" s="240"/>
      <c r="AF43" s="240"/>
      <c r="AG43" s="240"/>
      <c r="AH43" s="240"/>
    </row>
    <row r="44" spans="2:34" x14ac:dyDescent="0.15">
      <c r="AH44" s="240"/>
    </row>
    <row r="45" spans="2:34" x14ac:dyDescent="0.15"/>
    <row r="46" spans="2:34" x14ac:dyDescent="0.15"/>
    <row r="47" spans="2:34" x14ac:dyDescent="0.15"/>
    <row r="48" spans="2:34" x14ac:dyDescent="0.15">
      <c r="AG48" s="240"/>
      <c r="AH48" s="240"/>
    </row>
    <row r="49" spans="29:34" x14ac:dyDescent="0.15">
      <c r="AH49" s="240"/>
    </row>
    <row r="50" spans="29:34" x14ac:dyDescent="0.15">
      <c r="AH50" s="240"/>
    </row>
    <row r="51" spans="29:34" x14ac:dyDescent="0.15">
      <c r="AC51" s="240"/>
      <c r="AD51" s="240"/>
      <c r="AE51" s="240"/>
      <c r="AF51" s="240"/>
      <c r="AG51" s="240"/>
      <c r="AH51" s="240"/>
    </row>
    <row r="52" spans="29:34" x14ac:dyDescent="0.15"/>
    <row r="53" spans="29:34" x14ac:dyDescent="0.15"/>
    <row r="54" spans="29:34" x14ac:dyDescent="0.15">
      <c r="AH54" s="240"/>
    </row>
    <row r="55" spans="29:34" x14ac:dyDescent="0.15"/>
    <row r="56" spans="29:34" x14ac:dyDescent="0.15"/>
    <row r="57" spans="29:34" x14ac:dyDescent="0.15"/>
    <row r="58" spans="29:34" x14ac:dyDescent="0.15">
      <c r="AH58" s="240"/>
    </row>
    <row r="59" spans="29:34" x14ac:dyDescent="0.15"/>
    <row r="60" spans="29:34" x14ac:dyDescent="0.15"/>
    <row r="61" spans="29:34" x14ac:dyDescent="0.15"/>
    <row r="62" spans="29:34" x14ac:dyDescent="0.15"/>
    <row r="63" spans="29:34" x14ac:dyDescent="0.15">
      <c r="AH63" s="240"/>
    </row>
    <row r="64" spans="29:34" x14ac:dyDescent="0.15">
      <c r="AG64" s="240"/>
      <c r="AH64" s="240"/>
    </row>
    <row r="65" spans="32:34" x14ac:dyDescent="0.15"/>
    <row r="66" spans="32:34" x14ac:dyDescent="0.15"/>
    <row r="67" spans="32:34" x14ac:dyDescent="0.15"/>
    <row r="68" spans="32:34" x14ac:dyDescent="0.15"/>
    <row r="69" spans="32:34" x14ac:dyDescent="0.15">
      <c r="AF69" s="240"/>
      <c r="AG69" s="240"/>
      <c r="AH69" s="240"/>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0"/>
    </row>
    <row r="83" spans="25:34" x14ac:dyDescent="0.15">
      <c r="Z83" s="240"/>
      <c r="AA83" s="240"/>
      <c r="AB83" s="240"/>
      <c r="AC83" s="240"/>
      <c r="AD83" s="240"/>
      <c r="AE83" s="240"/>
      <c r="AF83" s="240"/>
      <c r="AG83" s="240"/>
      <c r="AH83" s="240"/>
    </row>
    <row r="84" spans="25:34" x14ac:dyDescent="0.15"/>
    <row r="85" spans="25:34" x14ac:dyDescent="0.15"/>
    <row r="86" spans="25:34" x14ac:dyDescent="0.15"/>
    <row r="87" spans="25:34" x14ac:dyDescent="0.15"/>
    <row r="88" spans="25:34" x14ac:dyDescent="0.15">
      <c r="AH88" s="24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0"/>
      <c r="AG94" s="240"/>
      <c r="AH94" s="240"/>
    </row>
    <row r="95" spans="25:34" ht="13.5" customHeight="1" x14ac:dyDescent="0.15">
      <c r="AH95" s="24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0"/>
    </row>
    <row r="102" spans="33:34" ht="13.5" customHeight="1" x14ac:dyDescent="0.15"/>
    <row r="103" spans="33:34" ht="13.5" customHeight="1" x14ac:dyDescent="0.15"/>
    <row r="104" spans="33:34" ht="13.5" customHeight="1" x14ac:dyDescent="0.15">
      <c r="AG104" s="240"/>
      <c r="AH104" s="24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0"/>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0"/>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69" t="s">
        <v>3</v>
      </c>
      <c r="D47" s="1169"/>
      <c r="E47" s="1170"/>
      <c r="F47" s="11">
        <v>5.92</v>
      </c>
      <c r="G47" s="12">
        <v>6.04</v>
      </c>
      <c r="H47" s="12">
        <v>5.98</v>
      </c>
      <c r="I47" s="12">
        <v>7.24</v>
      </c>
      <c r="J47" s="13">
        <v>8.83</v>
      </c>
    </row>
    <row r="48" spans="2:10" ht="57.75" customHeight="1" x14ac:dyDescent="0.15">
      <c r="B48" s="14"/>
      <c r="C48" s="1171" t="s">
        <v>4</v>
      </c>
      <c r="D48" s="1171"/>
      <c r="E48" s="1172"/>
      <c r="F48" s="15">
        <v>6.32</v>
      </c>
      <c r="G48" s="16">
        <v>6.19</v>
      </c>
      <c r="H48" s="16">
        <v>7.72</v>
      </c>
      <c r="I48" s="16">
        <v>3.66</v>
      </c>
      <c r="J48" s="17">
        <v>4.76</v>
      </c>
    </row>
    <row r="49" spans="2:10" ht="57.75" customHeight="1" thickBot="1" x14ac:dyDescent="0.2">
      <c r="B49" s="18"/>
      <c r="C49" s="1173" t="s">
        <v>5</v>
      </c>
      <c r="D49" s="1173"/>
      <c r="E49" s="1174"/>
      <c r="F49" s="19">
        <v>1.82</v>
      </c>
      <c r="G49" s="20">
        <v>0.88</v>
      </c>
      <c r="H49" s="20">
        <v>1.61</v>
      </c>
      <c r="I49" s="20" t="s">
        <v>523</v>
      </c>
      <c r="J49" s="21">
        <v>3.02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MK</cp:lastModifiedBy>
  <cp:lastPrinted>2017-04-10T03:03:57Z</cp:lastPrinted>
  <dcterms:created xsi:type="dcterms:W3CDTF">2017-02-15T20:01:47Z</dcterms:created>
  <dcterms:modified xsi:type="dcterms:W3CDTF">2017-05-24T07:33:13Z</dcterms:modified>
</cp:coreProperties>
</file>