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BW35" i="9"/>
  <c r="BW36" i="9" s="1"/>
  <c r="BW37" i="9" s="1"/>
  <c r="BW38" i="9" s="1"/>
  <c r="BW39" i="9" s="1"/>
  <c r="BW40" i="9" s="1"/>
  <c r="BW41" i="9" s="1"/>
  <c r="BW42" i="9" s="1"/>
  <c r="BW43" i="9" s="1"/>
  <c r="AM35" i="9"/>
  <c r="CO34" i="9"/>
  <c r="CO35" i="9" s="1"/>
  <c r="CO36" i="9" s="1"/>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 r="BE35" i="9" s="1"/>
</calcChain>
</file>

<file path=xl/sharedStrings.xml><?xml version="1.0" encoding="utf-8"?>
<sst xmlns="http://schemas.openxmlformats.org/spreadsheetml/2006/main" count="1106" uniqueCount="571">
  <si>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</si>
  <si>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</si>
  <si>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</si>
  <si>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</si>
  <si>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</si>
  <si>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</si>
  <si>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</si>
  <si>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</si>
  <si>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</si>
  <si>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</si>
  <si>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</si>
  <si>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</si>
  <si>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</si>
  <si>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</si>
  <si>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</si>
  <si>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</si>
  <si>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</si>
  <si>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</si>
  <si>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</si>
  <si>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</si>
  <si>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</si>
  <si>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</si>
  <si>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</si>
  <si>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</si>
  <si>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</si>
  <si>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</si>
  <si>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</si>
  <si>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</si>
  <si>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</si>
  <si>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</si>
  <si>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</si>
  <si>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</si>
  <si>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</si>
  <si>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</si>
  <si>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</si>
  <si>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</si>
  <si>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</si>
  <si>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</si>
  <si>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</si>
  <si>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</si>
  <si>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</si>
  <si>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</si>
  <si>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</si>
  <si>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</si>
  <si>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</si>
  <si>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</si>
  <si>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</si>
  <si>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</si>
  <si>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</si>
  <si>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</si>
  <si>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</si>
  <si>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</si>
  <si>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</si>
  <si>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</si>
  <si>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</si>
  <si>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</si>
  <si>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</si>
  <si>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</si>
  <si>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</si>
  <si>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</si>
  <si>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</si>
  <si>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</si>
  <si>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</si>
  <si>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</si>
  <si>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</si>
  <si>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</si>
  <si>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</si>
  <si>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</si>
  <si>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</si>
  <si>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</si>
  <si>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</si>
  <si>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</si>
  <si>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</si>
  <si>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</si>
  <si>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</si>
  <si>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</si>
  <si>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</si>
  <si>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</si>
  <si>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</si>
  <si>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</si>
  <si>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</si>
  <si>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</si>
  <si>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</si>
  <si>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</si>
  <si>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</si>
  <si>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</si>
  <si>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</si>
  <si>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</si>
  <si>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</si>
  <si>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</si>
  <si>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</si>
  <si>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</si>
  <si>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</si>
  <si>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</si>
  <si>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</si>
  <si>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</si>
  <si>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</si>
  <si>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</si>
  <si>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</si>
  <si>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</si>
  <si>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</si>
  <si>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</si>
  <si>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</si>
  <si>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</si>
  <si>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</si>
  <si>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</si>
  <si>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</si>
  <si>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</si>
  <si>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</si>
  <si>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</si>
  <si>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</si>
  <si>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</si>
  <si>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</si>
  <si>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</si>
  <si>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</si>
  <si>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</si>
  <si>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</si>
  <si>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</si>
  <si>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</si>
  <si>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</si>
  <si>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</si>
  <si>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</si>
  <si>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</si>
  <si>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</si>
  <si>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</si>
  <si>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</si>
  <si>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</si>
  <si>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</si>
  <si>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</si>
  <si>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</si>
  <si>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</si>
  <si>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</si>
  <si>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</si>
  <si>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</si>
  <si>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</si>
  <si>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</si>
  <si>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</si>
  <si>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</si>
  <si>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</si>
  <si>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</si>
  <si>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</si>
  <si>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</si>
  <si>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</si>
  <si>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</si>
  <si>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</si>
  <si>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</si>
  <si>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</si>
  <si>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</si>
  <si>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</si>
  <si>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</si>
  <si>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</si>
  <si>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</si>
  <si>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</si>
  <si>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</si>
  <si>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</si>
  <si>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</si>
  <si>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</si>
  <si>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</si>
  <si>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</si>
  <si>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</si>
  <si>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</si>
  <si>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</si>
  <si>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</si>
  <si>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</si>
  <si>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</si>
  <si>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</si>
  <si>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</si>
  <si>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</si>
  <si>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</si>
  <si>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</si>
  <si>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</si>
  <si>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</si>
  <si>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</si>
  <si>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</si>
  <si>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</si>
  <si>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</si>
  <si>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</si>
  <si>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</si>
  <si>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</si>
  <si>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</si>
  <si>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</si>
  <si>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</si>
  <si>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</si>
  <si>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</si>
  <si>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</si>
  <si>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</si>
  <si>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</si>
  <si>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</si>
  <si>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</si>
  <si>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</si>
  <si>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</si>
  <si>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</si>
  <si>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</si>
  <si>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</si>
  <si>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三重県熊野市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</si>
  <si>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</si>
  <si>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</si>
  <si>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</si>
  <si>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</si>
  <si>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</si>
  <si>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</si>
  <si>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</si>
  <si>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</si>
  <si>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</si>
  <si>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</si>
  <si>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</si>
  <si>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</si>
  <si>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</si>
  <si>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</si>
  <si>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</si>
  <si>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</si>
  <si>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</si>
  <si>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</si>
  <si>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</si>
  <si>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</si>
  <si>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</si>
  <si>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</si>
  <si>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</si>
  <si>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</si>
  <si>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</si>
  <si>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</si>
  <si>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</si>
  <si>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</si>
  <si>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</si>
  <si>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</si>
  <si>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</si>
  <si>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</si>
  <si>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</si>
  <si>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</si>
  <si>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</si>
  <si>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</si>
  <si>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</si>
  <si>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</si>
  <si>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</si>
  <si>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</si>
  <si>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</si>
  <si>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</si>
  <si>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</si>
  <si>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</si>
  <si>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</si>
  <si>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</si>
  <si>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</si>
  <si>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</si>
  <si>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</si>
  <si>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</si>
  <si>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</si>
  <si>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</si>
  <si>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</si>
  <si>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</si>
  <si>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</si>
  <si>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</si>
  <si>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</si>
  <si>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</si>
  <si>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</si>
  <si>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</si>
  <si>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</si>
  <si>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</si>
  <si>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</si>
  <si>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</si>
  <si>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</si>
  <si>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</si>
  <si>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</si>
  <si>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</si>
  <si>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</si>
  <si>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</si>
  <si>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</si>
  <si>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</si>
  <si>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</si>
  <si>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</si>
  <si>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</si>
  <si>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</si>
  <si>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</si>
  <si>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</si>
  <si>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</si>
  <si>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</si>
  <si>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</si>
  <si>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</si>
  <si>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</si>
  <si>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</si>
  <si>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</si>
  <si>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</si>
  <si>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</si>
  <si>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</si>
  <si>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</si>
  <si>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</si>
  <si>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</si>
  <si>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</si>
  <si>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</si>
  <si>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</si>
  <si>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</si>
  <si>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</si>
  <si>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</si>
  <si>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</si>
  <si>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</si>
  <si>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</si>
  <si>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</si>
  <si>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</si>
  <si>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</si>
  <si>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</si>
  <si>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</si>
  <si>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</si>
  <si>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</si>
  <si>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</si>
  <si>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</si>
  <si>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</si>
  <si>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</si>
  <si>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</si>
  <si>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</si>
  <si>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</si>
  <si>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</si>
  <si>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</si>
  <si>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</si>
  <si>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</si>
  <si>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</si>
  <si>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</si>
  <si>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</si>
  <si>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</si>
  <si>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</si>
  <si>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</si>
  <si>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</si>
  <si>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</si>
  <si>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</si>
  <si>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</si>
  <si>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</si>
  <si>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</si>
  <si>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</si>
  <si>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</si>
  <si>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</si>
  <si>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</si>
  <si>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</si>
  <si>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</si>
  <si>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</si>
  <si>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</si>
  <si>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</si>
  <si>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</si>
  <si>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</si>
  <si>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</si>
  <si>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</si>
  <si>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</si>
  <si>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</si>
  <si>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</si>
  <si>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</si>
  <si>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三重県熊野市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</si>
  <si>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</si>
  <si>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</si>
  <si>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</si>
  <si>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</si>
  <si>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</si>
  <si>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</si>
  <si>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</si>
  <si>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</si>
  <si>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</si>
  <si>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</si>
  <si>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</si>
  <si>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</si>
  <si>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</si>
  <si>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</si>
  <si>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</si>
  <si>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</si>
  <si>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</si>
  <si>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</si>
  <si>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</si>
  <si>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</si>
  <si>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</si>
  <si>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</si>
  <si>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</si>
  <si>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</si>
  <si>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</si>
  <si>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</si>
  <si>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</si>
  <si>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</si>
  <si>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</si>
  <si>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</si>
  <si>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</si>
  <si>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</si>
  <si>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</si>
  <si>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紀和地区水道事業特別会計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</si>
  <si>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</si>
  <si>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</si>
  <si>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</si>
  <si>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</si>
  <si>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</si>
  <si>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</si>
  <si>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</si>
  <si>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</si>
  <si>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</si>
  <si>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</si>
  <si>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</si>
  <si>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</si>
  <si>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</si>
  <si>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</si>
  <si>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</si>
  <si>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</si>
  <si>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</si>
  <si>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</si>
  <si>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</si>
  <si>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</si>
  <si>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</si>
  <si>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</si>
  <si>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</si>
  <si>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</si>
  <si>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</si>
  <si>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</si>
  <si>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</si>
  <si>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</si>
  <si>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</si>
  <si>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</si>
  <si>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</si>
  <si>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</si>
  <si>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</si>
  <si>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</si>
  <si>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</si>
  <si>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</si>
  <si>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</si>
  <si>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</si>
  <si>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</si>
  <si>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</si>
  <si>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</si>
  <si>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</si>
  <si>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</si>
  <si>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</si>
  <si>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</si>
  <si>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</si>
  <si>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</si>
  <si>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</si>
  <si>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</si>
  <si>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</si>
  <si>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</si>
  <si>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</si>
  <si>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</si>
  <si>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</si>
  <si>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</si>
  <si>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</si>
  <si>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</si>
  <si>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</si>
  <si>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</si>
  <si>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</si>
  <si>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</si>
  <si>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</si>
  <si>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</si>
  <si>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</si>
  <si>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</si>
  <si>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</si>
  <si>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</si>
  <si>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</si>
  <si>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</si>
  <si>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</si>
  <si>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</si>
  <si>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</si>
  <si>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</si>
  <si>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</si>
  <si>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</si>
  <si>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</si>
  <si>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</si>
  <si>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</si>
  <si>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</si>
  <si>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</si>
  <si>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</si>
  <si>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</si>
  <si>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</si>
  <si>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</si>
  <si>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</si>
  <si>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</si>
  <si>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</si>
  <si>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</si>
  <si>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</si>
  <si>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</si>
  <si>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</si>
  <si>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</si>
  <si>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</si>
  <si>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</si>
  <si>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</si>
  <si>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</si>
  <si>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</si>
  <si>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</si>
  <si>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</si>
  <si>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</si>
  <si>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</si>
  <si>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</si>
  <si>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</si>
  <si>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</si>
  <si>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</si>
  <si>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</si>
  <si>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</si>
  <si>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</si>
  <si>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</si>
  <si>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</si>
  <si>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</si>
  <si>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</si>
  <si>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</si>
  <si>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</si>
  <si>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</si>
  <si>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</si>
  <si>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</si>
  <si>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</si>
  <si>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</si>
  <si>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</si>
  <si>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</si>
  <si>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</si>
  <si>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</si>
  <si>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</si>
  <si>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</si>
  <si>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</si>
  <si>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</si>
  <si>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</si>
  <si>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</si>
  <si>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</si>
  <si>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</si>
  <si>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</si>
  <si>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</si>
  <si>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</si>
  <si>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</si>
  <si>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</si>
  <si>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</si>
  <si>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</si>
  <si>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</si>
  <si>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</si>
  <si>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</si>
  <si>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</si>
  <si>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水道事業会計</t>
  </si>
  <si>
    <t>紀和診療所事業特別会計</t>
  </si>
  <si>
    <t>後期高齢者医療事業特別会計</t>
  </si>
  <si>
    <t>市有林整備事業特別会計</t>
  </si>
  <si>
    <t>青年の家事業特別会計</t>
  </si>
  <si>
    <t>紀和地区水道事業特別会計</t>
  </si>
  <si>
    <t>その他会計（赤字）</t>
  </si>
  <si>
    <t>その他会計（黒字）</t>
  </si>
  <si>
    <t>一般会計</t>
    <phoneticPr fontId="5"/>
  </si>
  <si>
    <t>市有林整備事業特別会計</t>
    <phoneticPr fontId="5"/>
  </si>
  <si>
    <t>紀和診療所事業特別会計</t>
    <phoneticPr fontId="5"/>
  </si>
  <si>
    <t>国民健康保険事業特別会計</t>
    <phoneticPr fontId="5"/>
  </si>
  <si>
    <t>-</t>
    <phoneticPr fontId="2"/>
  </si>
  <si>
    <t>後期高齢者医療事業特別会計</t>
    <phoneticPr fontId="5"/>
  </si>
  <si>
    <t>-</t>
    <phoneticPr fontId="2"/>
  </si>
  <si>
    <t>水道事業会計</t>
    <phoneticPr fontId="5"/>
  </si>
  <si>
    <t>法適用企業</t>
    <phoneticPr fontId="5"/>
  </si>
  <si>
    <t>紀和地区水道事業特別会計</t>
    <phoneticPr fontId="5"/>
  </si>
  <si>
    <t>法非適用企業</t>
    <phoneticPr fontId="5"/>
  </si>
  <si>
    <t>青年の家事業特別会計</t>
    <phoneticPr fontId="5"/>
  </si>
  <si>
    <t>紀南病院組合　病院事業会計</t>
    <rPh sb="0" eb="1">
      <t>キ</t>
    </rPh>
    <rPh sb="1" eb="2">
      <t>ナン</t>
    </rPh>
    <rPh sb="2" eb="4">
      <t>ビョウイン</t>
    </rPh>
    <rPh sb="4" eb="6">
      <t>クミアイ</t>
    </rPh>
    <rPh sb="7" eb="9">
      <t>ビョウイン</t>
    </rPh>
    <rPh sb="9" eb="11">
      <t>ジギョウ</t>
    </rPh>
    <rPh sb="11" eb="13">
      <t>カイケイ</t>
    </rPh>
    <phoneticPr fontId="2"/>
  </si>
  <si>
    <t>南牟婁清掃施設組合　一般会計</t>
    <rPh sb="0" eb="3">
      <t>ミナミムロ</t>
    </rPh>
    <rPh sb="3" eb="5">
      <t>セイソウ</t>
    </rPh>
    <rPh sb="5" eb="7">
      <t>シセツ</t>
    </rPh>
    <rPh sb="7" eb="9">
      <t>クミアイ</t>
    </rPh>
    <rPh sb="10" eb="12">
      <t>イッパン</t>
    </rPh>
    <rPh sb="12" eb="14">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</si>
  <si>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</si>
  <si>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</si>
  <si>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</si>
  <si>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三重県地方税管理回収機構　一般会計</t>
    <rPh sb="0" eb="3">
      <t>ミエケン</t>
    </rPh>
    <rPh sb="3" eb="5">
      <t>チホウ</t>
    </rPh>
    <rPh sb="5" eb="6">
      <t>ゼイ</t>
    </rPh>
    <rPh sb="6" eb="8">
      <t>カンリ</t>
    </rPh>
    <rPh sb="8" eb="10">
      <t>カイシュウ</t>
    </rPh>
    <rPh sb="10" eb="12">
      <t>キコウ</t>
    </rPh>
    <rPh sb="13" eb="15">
      <t>イッパン</t>
    </rPh>
    <rPh sb="15" eb="17">
      <t>カイケイ</t>
    </rPh>
    <phoneticPr fontId="2"/>
  </si>
  <si>
    <t>三重県地方税管理回収機構　滞納整理拡充事業特別会計</t>
    <rPh sb="0" eb="3">
      <t>ミエケン</t>
    </rPh>
    <rPh sb="3" eb="5">
      <t>チホウ</t>
    </rPh>
    <rPh sb="5" eb="6">
      <t>ゼイ</t>
    </rPh>
    <rPh sb="6" eb="8">
      <t>カンリ</t>
    </rPh>
    <rPh sb="8" eb="10">
      <t>カイシュウ</t>
    </rPh>
    <rPh sb="10" eb="12">
      <t>キコウ</t>
    </rPh>
    <rPh sb="13" eb="15">
      <t>タイノウ</t>
    </rPh>
    <rPh sb="15" eb="17">
      <t>セイリ</t>
    </rPh>
    <rPh sb="17" eb="19">
      <t>カクジュウ</t>
    </rPh>
    <rPh sb="19" eb="21">
      <t>ジギョウ</t>
    </rPh>
    <rPh sb="21" eb="23">
      <t>トクベツ</t>
    </rPh>
    <rPh sb="23" eb="25">
      <t>カイケイ</t>
    </rPh>
    <phoneticPr fontId="2"/>
  </si>
  <si>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2"/>
  </si>
  <si>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2"/>
  </si>
  <si>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2"/>
  </si>
  <si>
    <t>紀南特別養護老人ホーム組合　地域密着型介護老人福祉事業特別会計</t>
    <rPh sb="0" eb="1">
      <t>キ</t>
    </rPh>
    <rPh sb="1" eb="2">
      <t>ナン</t>
    </rPh>
    <rPh sb="2" eb="4">
      <t>トクベツ</t>
    </rPh>
    <rPh sb="4" eb="6">
      <t>ヨウゴ</t>
    </rPh>
    <rPh sb="6" eb="8">
      <t>ロウジン</t>
    </rPh>
    <rPh sb="11" eb="13">
      <t>クミアイ</t>
    </rPh>
    <rPh sb="14" eb="16">
      <t>チイキ</t>
    </rPh>
    <rPh sb="16" eb="19">
      <t>ミッチャクガタ</t>
    </rPh>
    <rPh sb="19" eb="21">
      <t>カイゴ</t>
    </rPh>
    <rPh sb="21" eb="23">
      <t>ロウジン</t>
    </rPh>
    <rPh sb="23" eb="25">
      <t>フクシ</t>
    </rPh>
    <rPh sb="25" eb="27">
      <t>ジギョウ</t>
    </rPh>
    <rPh sb="27" eb="29">
      <t>トクベツ</t>
    </rPh>
    <rPh sb="29" eb="31">
      <t>カイケイ</t>
    </rPh>
    <phoneticPr fontId="2"/>
  </si>
  <si>
    <t>東紀州農業共済事務組合　農業共済事業会計</t>
    <rPh sb="0" eb="1">
      <t>ヒガシ</t>
    </rPh>
    <rPh sb="1" eb="3">
      <t>キシュウ</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</si>
  <si>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2"/>
  </si>
  <si>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</si>
  <si>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</si>
  <si>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</si>
  <si>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</si>
  <si>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</si>
  <si>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</si>
  <si>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</si>
  <si>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</si>
  <si>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</si>
  <si>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</si>
  <si>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</si>
  <si>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</si>
  <si>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</si>
  <si>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</si>
  <si>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</si>
  <si>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</si>
  <si>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</si>
  <si>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</si>
  <si>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人件費等の経常経費の節減や地方債の繰上償還等に取り組んできた結果、充当可能な財源等が将来負担額を上回っており、今後も現在と将来の負担のバランスを考えた財政運営に努めていく。
実質公債費比率について、起債対象事業の適切な選択と地方債の繰上償還により元利償還金の抑制を図ってきたが、H23紀伊半島大水害による災害復旧事業債の発行額が増加したこと等により、実質公債費比率の分子の値は増加傾向にあり、今後も、引き続き起債対象事業の適切な選択等により、発行額の抑制を行っていく。</t>
    <rPh sb="0" eb="2">
      <t>ショウライ</t>
    </rPh>
    <rPh sb="2" eb="4">
      <t>フタン</t>
    </rPh>
    <rPh sb="4" eb="6">
      <t>ヒリツ</t>
    </rPh>
    <rPh sb="11" eb="14">
      <t>ジンケンヒ</t>
    </rPh>
    <rPh sb="14" eb="15">
      <t>トウ</t>
    </rPh>
    <rPh sb="16" eb="18">
      <t>ケイジョウ</t>
    </rPh>
    <rPh sb="18" eb="20">
      <t>ケイヒ</t>
    </rPh>
    <rPh sb="21" eb="23">
      <t>セツゲン</t>
    </rPh>
    <rPh sb="24" eb="27">
      <t>チホウサイ</t>
    </rPh>
    <rPh sb="28" eb="30">
      <t>クリアゲ</t>
    </rPh>
    <rPh sb="30" eb="32">
      <t>ショウカン</t>
    </rPh>
    <rPh sb="32" eb="33">
      <t>トウ</t>
    </rPh>
    <rPh sb="34" eb="35">
      <t>ト</t>
    </rPh>
    <rPh sb="36" eb="37">
      <t>ク</t>
    </rPh>
    <rPh sb="41" eb="43">
      <t>ケッカ</t>
    </rPh>
    <rPh sb="44" eb="46">
      <t>ジュウトウ</t>
    </rPh>
    <rPh sb="46" eb="48">
      <t>カノウ</t>
    </rPh>
    <rPh sb="49" eb="51">
      <t>ザイゲン</t>
    </rPh>
    <rPh sb="51" eb="52">
      <t>トウ</t>
    </rPh>
    <rPh sb="53" eb="55">
      <t>ショウライ</t>
    </rPh>
    <rPh sb="55" eb="57">
      <t>フタン</t>
    </rPh>
    <rPh sb="57" eb="58">
      <t>ガク</t>
    </rPh>
    <rPh sb="59" eb="61">
      <t>ウワマワ</t>
    </rPh>
    <rPh sb="66" eb="68">
      <t>コンゴ</t>
    </rPh>
    <rPh sb="69" eb="71">
      <t>ゲンザイ</t>
    </rPh>
    <rPh sb="72" eb="74">
      <t>ショウライ</t>
    </rPh>
    <rPh sb="75" eb="77">
      <t>フタン</t>
    </rPh>
    <rPh sb="83" eb="84">
      <t>カンガ</t>
    </rPh>
    <rPh sb="86" eb="88">
      <t>ザイセイ</t>
    </rPh>
    <rPh sb="88" eb="90">
      <t>ウンエイ</t>
    </rPh>
    <rPh sb="91" eb="92">
      <t>ツト</t>
    </rPh>
    <rPh sb="98" eb="100">
      <t>ジッシツ</t>
    </rPh>
    <rPh sb="100" eb="103">
      <t>コウサイヒ</t>
    </rPh>
    <rPh sb="103" eb="105">
      <t>ヒリツ</t>
    </rPh>
    <rPh sb="110" eb="112">
      <t>キサイ</t>
    </rPh>
    <rPh sb="112" eb="114">
      <t>タイショウ</t>
    </rPh>
    <rPh sb="114" eb="116">
      <t>ジギョウ</t>
    </rPh>
    <rPh sb="117" eb="119">
      <t>テキセツ</t>
    </rPh>
    <rPh sb="120" eb="122">
      <t>センタク</t>
    </rPh>
    <rPh sb="123" eb="126">
      <t>チホウサイ</t>
    </rPh>
    <rPh sb="127" eb="129">
      <t>クリアゲ</t>
    </rPh>
    <rPh sb="129" eb="131">
      <t>ショウカン</t>
    </rPh>
    <rPh sb="134" eb="136">
      <t>ガンリ</t>
    </rPh>
    <rPh sb="136" eb="138">
      <t>ショウカン</t>
    </rPh>
    <rPh sb="138" eb="139">
      <t>キン</t>
    </rPh>
    <rPh sb="140" eb="142">
      <t>ヨクセイ</t>
    </rPh>
    <rPh sb="143" eb="144">
      <t>ハカ</t>
    </rPh>
    <rPh sb="153" eb="155">
      <t>キイ</t>
    </rPh>
    <rPh sb="155" eb="157">
      <t>ハントウ</t>
    </rPh>
    <rPh sb="157" eb="160">
      <t>ダイスイガイ</t>
    </rPh>
    <rPh sb="163" eb="165">
      <t>サイガイ</t>
    </rPh>
    <rPh sb="165" eb="167">
      <t>フッキュウ</t>
    </rPh>
    <rPh sb="167" eb="170">
      <t>ジギョウサイ</t>
    </rPh>
    <rPh sb="171" eb="174">
      <t>ハッコウガク</t>
    </rPh>
    <rPh sb="175" eb="177">
      <t>ゾウカ</t>
    </rPh>
    <rPh sb="181" eb="182">
      <t>トウ</t>
    </rPh>
    <rPh sb="186" eb="188">
      <t>ジッシツ</t>
    </rPh>
    <rPh sb="188" eb="191">
      <t>コウサイヒ</t>
    </rPh>
    <rPh sb="191" eb="193">
      <t>ヒリツ</t>
    </rPh>
    <rPh sb="194" eb="196">
      <t>ブンシ</t>
    </rPh>
    <rPh sb="197" eb="198">
      <t>アタイ</t>
    </rPh>
    <rPh sb="199" eb="201">
      <t>ゾウカ</t>
    </rPh>
    <rPh sb="201" eb="203">
      <t>ケイコウ</t>
    </rPh>
    <rPh sb="207" eb="209">
      <t>コンゴ</t>
    </rPh>
    <rPh sb="211" eb="212">
      <t>ヒ</t>
    </rPh>
    <rPh sb="213" eb="214">
      <t>ツヅ</t>
    </rPh>
    <rPh sb="215" eb="217">
      <t>キサイ</t>
    </rPh>
    <rPh sb="217" eb="219">
      <t>タイショウ</t>
    </rPh>
    <rPh sb="219" eb="221">
      <t>ジギョウ</t>
    </rPh>
    <rPh sb="222" eb="224">
      <t>テキセツ</t>
    </rPh>
    <rPh sb="225" eb="227">
      <t>センタク</t>
    </rPh>
    <rPh sb="227" eb="228">
      <t>トウ</t>
    </rPh>
    <rPh sb="232" eb="235">
      <t>ハッコウガク</t>
    </rPh>
    <rPh sb="236" eb="238">
      <t>ヨクセイ</t>
    </rPh>
    <rPh sb="239" eb="24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</si>
</sst>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120840</c:v>
                </c:pt>
                <c:pt idx="1">
                  <c:v>126241</c:v>
                </c:pt>
                <c:pt idx="2">
                  <c:v>149421</c:v>
                </c:pt>
                <c:pt idx="3">
                  <c:v>158788</c:v>
                </c:pt>
                <c:pt idx="4">
                  <c:v>151186</c:v>
                </c:pt>
              </c:numCache>
            </c:numRef>
          </c:val>
          <c:smooth val="0"/>
        </c:ser>
        <c:dLbls>
          <c:showLegendKey val="0"/>
          <c:showVal val="0"/>
          <c:showCatName val="0"/>
          <c:showSerName val="0"/>
          <c:showPercent val="0"/>
          <c:showBubbleSize val="0"/>
        </c:dLbls>
        <c:marker val="1"/>
        <c:smooth val="0"/>
        <c:axId val="123650432"/>
        <c:axId val="123658624"/>
      </c:lineChart>
      <c:catAx>
        <c:axId val="123650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58624"/>
        <c:crosses val="autoZero"/>
        <c:auto val="1"/>
        <c:lblAlgn val="ctr"/>
        <c:lblOffset val="100"/>
        <c:tickLblSkip val="1"/>
        <c:tickMarkSkip val="1"/>
        <c:noMultiLvlLbl val="0"/>
      </c:catAx>
      <c:valAx>
        <c:axId val="1236586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5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5.63</c:v>
                </c:pt>
                <c:pt idx="1">
                  <c:v>8.5399999999999991</c:v>
                </c:pt>
                <c:pt idx="2">
                  <c:v>7.28</c:v>
                </c:pt>
                <c:pt idx="3">
                  <c:v>7.1</c:v>
                </c:pt>
                <c:pt idx="4">
                  <c:v>7.81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44.17</c:v>
                </c:pt>
                <c:pt idx="1">
                  <c:v>46.51</c:v>
                </c:pt>
                <c:pt idx="2">
                  <c:v>46.7</c:v>
                </c:pt>
                <c:pt idx="3">
                  <c:v>46.56</c:v>
                </c:pt>
                <c:pt idx="4">
                  <c:v>48.26</c:v>
                </c:pt>
              </c:numCache>
            </c:numRef>
          </c:val>
        </c:ser>
        <c:dLbls>
          <c:showLegendKey val="0"/>
          <c:showVal val="0"/>
          <c:showCatName val="0"/>
          <c:showSerName val="0"/>
          <c:showPercent val="0"/>
          <c:showBubbleSize val="0"/>
        </c:dLbls>
        <c:gapWidth val="250"/>
        <c:overlap val="100"/>
        <c:axId val="88767488"/>
        <c:axId val="8877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4.04</c:v>
                </c:pt>
                <c:pt idx="1">
                  <c:v>7.77</c:v>
                </c:pt>
                <c:pt idx="2">
                  <c:v>0.93</c:v>
                </c:pt>
                <c:pt idx="3">
                  <c:v>4.08</c:v>
                </c:pt>
                <c:pt idx="4">
                  <c:v>5.6</c:v>
                </c:pt>
              </c:numCache>
            </c:numRef>
          </c:val>
          <c:smooth val="0"/>
        </c:ser>
        <c:dLbls>
          <c:showLegendKey val="0"/>
          <c:showVal val="0"/>
          <c:showCatName val="0"/>
          <c:showSerName val="0"/>
          <c:showPercent val="0"/>
          <c:showBubbleSize val="0"/>
        </c:dLbls>
        <c:marker val="1"/>
        <c:smooth val="0"/>
        <c:axId val="88767488"/>
        <c:axId val="88773760"/>
      </c:lineChart>
      <c:catAx>
        <c:axId val="887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773760"/>
        <c:crosses val="autoZero"/>
        <c:auto val="1"/>
        <c:lblAlgn val="ctr"/>
        <c:lblOffset val="100"/>
        <c:tickLblSkip val="1"/>
        <c:tickMarkSkip val="1"/>
        <c:noMultiLvlLbl val="0"/>
      </c:catAx>
      <c:valAx>
        <c:axId val="887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紀和地区水道事業特別会計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青年の家事業特別会計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市有林整備事業特別会計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0.05</c:v>
                </c:pt>
                <c:pt idx="8">
                  <c:v>#N/A</c:v>
                </c:pt>
                <c:pt idx="9">
                  <c:v>0.05</c:v>
                </c:pt>
              </c:numCache>
            </c:numRef>
          </c:val>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0.12</c:v>
                </c:pt>
                <c:pt idx="4">
                  <c:v>#N/A</c:v>
                </c:pt>
                <c:pt idx="5">
                  <c:v>0.1</c:v>
                </c:pt>
                <c:pt idx="6">
                  <c:v>#N/A</c:v>
                </c:pt>
                <c:pt idx="7">
                  <c:v>0.14000000000000001</c:v>
                </c:pt>
                <c:pt idx="8">
                  <c:v>#N/A</c:v>
                </c:pt>
                <c:pt idx="9">
                  <c:v>7.0000000000000007E-2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c:v>
                </c:pt>
                <c:pt idx="2">
                  <c:v>#N/A</c:v>
                </c:pt>
                <c:pt idx="3">
                  <c:v>2.82</c:v>
                </c:pt>
                <c:pt idx="4">
                  <c:v>#N/A</c:v>
                </c:pt>
                <c:pt idx="5">
                  <c:v>3.33</c:v>
                </c:pt>
                <c:pt idx="6">
                  <c:v>#N/A</c:v>
                </c:pt>
                <c:pt idx="7">
                  <c:v>1.25</c:v>
                </c:pt>
                <c:pt idx="8">
                  <c:v>#N/A</c:v>
                </c:pt>
                <c:pt idx="9">
                  <c:v>2.14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2.52</c:v>
                </c:pt>
                <c:pt idx="2">
                  <c:v>#N/A</c:v>
                </c:pt>
                <c:pt idx="3">
                  <c:v>4.04</c:v>
                </c:pt>
                <c:pt idx="4">
                  <c:v>#N/A</c:v>
                </c:pt>
                <c:pt idx="5">
                  <c:v>1.57</c:v>
                </c:pt>
                <c:pt idx="6">
                  <c:v>#N/A</c:v>
                </c:pt>
                <c:pt idx="7">
                  <c:v>1.78</c:v>
                </c:pt>
                <c:pt idx="8">
                  <c:v>#N/A</c:v>
                </c:pt>
                <c:pt idx="9">
                  <c:v>3.47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5.45</c:v>
                </c:pt>
                <c:pt idx="2">
                  <c:v>#N/A</c:v>
                </c:pt>
                <c:pt idx="3">
                  <c:v>8.4</c:v>
                </c:pt>
                <c:pt idx="4">
                  <c:v>#N/A</c:v>
                </c:pt>
                <c:pt idx="5">
                  <c:v>7.16</c:v>
                </c:pt>
                <c:pt idx="6">
                  <c:v>#N/A</c:v>
                </c:pt>
                <c:pt idx="7">
                  <c:v>6.96</c:v>
                </c:pt>
                <c:pt idx="8">
                  <c:v>#N/A</c:v>
                </c:pt>
                <c:pt idx="9">
                  <c:v>7.73</c:v>
                </c:pt>
              </c:numCache>
            </c:numRef>
          </c:val>
        </c:ser>
        <c:dLbls>
          <c:showLegendKey val="0"/>
          <c:showVal val="0"/>
          <c:showCatName val="0"/>
          <c:showSerName val="0"/>
          <c:showPercent val="0"/>
          <c:showBubbleSize val="0"/>
        </c:dLbls>
        <c:gapWidth val="150"/>
        <c:overlap val="100"/>
        <c:axId val="88883968"/>
        <c:axId val="88885504"/>
      </c:barChart>
      <c:catAx>
        <c:axId val="888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85504"/>
        <c:crosses val="autoZero"/>
        <c:auto val="1"/>
        <c:lblAlgn val="ctr"/>
        <c:lblOffset val="100"/>
        <c:tickLblSkip val="1"/>
        <c:tickMarkSkip val="1"/>
        <c:noMultiLvlLbl val="0"/>
      </c:catAx>
      <c:valAx>
        <c:axId val="8888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8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940</c:v>
                </c:pt>
                <c:pt idx="5">
                  <c:v>1017</c:v>
                </c:pt>
                <c:pt idx="8">
                  <c:v>1047</c:v>
                </c:pt>
                <c:pt idx="11">
                  <c:v>1125</c:v>
                </c:pt>
                <c:pt idx="14">
                  <c:v>1251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c:v>
                </c:pt>
                <c:pt idx="3">
                  <c:v>82</c:v>
                </c:pt>
                <c:pt idx="6">
                  <c:v>79</c:v>
                </c:pt>
                <c:pt idx="9">
                  <c:v>94</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c:v>
                </c:pt>
                <c:pt idx="3">
                  <c:v>95</c:v>
                </c:pt>
                <c:pt idx="6">
                  <c:v>72</c:v>
                </c:pt>
                <c:pt idx="9">
                  <c:v>122</c:v>
                </c:pt>
                <c:pt idx="12">
                  <c:v>177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8</c:v>
                </c:pt>
                <c:pt idx="3">
                  <c:v>8</c:v>
                </c:pt>
                <c:pt idx="6">
                  <c:v>9</c:v>
                </c:pt>
                <c:pt idx="9">
                  <c:v>9</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1088</c:v>
                </c:pt>
                <c:pt idx="3">
                  <c:v>1094</c:v>
                </c:pt>
                <c:pt idx="6">
                  <c:v>1081</c:v>
                </c:pt>
                <c:pt idx="9">
                  <c:v>1091</c:v>
                </c:pt>
                <c:pt idx="12">
                  <c:v>1174</c:v>
                </c:pt>
              </c:numCache>
            </c:numRef>
          </c:val>
        </c:ser>
        <c:dLbls>
          <c:showLegendKey val="0"/>
          <c:showVal val="0"/>
          <c:showCatName val="0"/>
          <c:showSerName val="0"/>
          <c:showPercent val="0"/>
          <c:showBubbleSize val="0"/>
        </c:dLbls>
        <c:gapWidth val="100"/>
        <c:overlap val="100"/>
        <c:axId val="88973696"/>
        <c:axId val="8897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346</c:v>
                </c:pt>
                <c:pt idx="2">
                  <c:v>#N/A</c:v>
                </c:pt>
                <c:pt idx="3">
                  <c:v>#N/A</c:v>
                </c:pt>
                <c:pt idx="4">
                  <c:v>262</c:v>
                </c:pt>
                <c:pt idx="5">
                  <c:v>#N/A</c:v>
                </c:pt>
                <c:pt idx="6">
                  <c:v>#N/A</c:v>
                </c:pt>
                <c:pt idx="7">
                  <c:v>194</c:v>
                </c:pt>
                <c:pt idx="8">
                  <c:v>#N/A</c:v>
                </c:pt>
                <c:pt idx="9">
                  <c:v>#N/A</c:v>
                </c:pt>
                <c:pt idx="10">
                  <c:v>191</c:v>
                </c:pt>
                <c:pt idx="11">
                  <c:v>#N/A</c:v>
                </c:pt>
                <c:pt idx="12">
                  <c:v>#N/A</c:v>
                </c:pt>
                <c:pt idx="13">
                  <c:v>213</c:v>
                </c:pt>
                <c:pt idx="14">
                  <c:v>#N/A</c:v>
                </c:pt>
              </c:numCache>
            </c:numRef>
          </c:val>
          <c:smooth val="0"/>
        </c:ser>
        <c:dLbls>
          <c:showLegendKey val="0"/>
          <c:showVal val="0"/>
          <c:showCatName val="0"/>
          <c:showSerName val="0"/>
          <c:showPercent val="0"/>
          <c:showBubbleSize val="0"/>
        </c:dLbls>
        <c:marker val="1"/>
        <c:smooth val="0"/>
        <c:axId val="88973696"/>
        <c:axId val="88975616"/>
      </c:lineChart>
      <c:catAx>
        <c:axId val="889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75616"/>
        <c:crosses val="autoZero"/>
        <c:auto val="1"/>
        <c:lblAlgn val="ctr"/>
        <c:lblOffset val="100"/>
        <c:tickLblSkip val="1"/>
        <c:tickMarkSkip val="1"/>
        <c:noMultiLvlLbl val="0"/>
      </c:catAx>
      <c:valAx>
        <c:axId val="8897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7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11259</c:v>
                </c:pt>
                <c:pt idx="5">
                  <c:v>11841</c:v>
                </c:pt>
                <c:pt idx="8">
                  <c:v>12765</c:v>
                </c:pt>
                <c:pt idx="11">
                  <c:v>13217</c:v>
                </c:pt>
                <c:pt idx="14">
                  <c:v>14028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c:v>
                </c:pt>
                <c:pt idx="5">
                  <c:v>34</c:v>
                </c:pt>
                <c:pt idx="8">
                  <c:v>31</c:v>
                </c:pt>
                <c:pt idx="11">
                  <c:v>28</c:v>
                </c:pt>
                <c:pt idx="14">
                  <c:v>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3741</c:v>
                </c:pt>
                <c:pt idx="5">
                  <c:v>4203</c:v>
                </c:pt>
                <c:pt idx="8">
                  <c:v>4473</c:v>
                </c:pt>
                <c:pt idx="11">
                  <c:v>4458</c:v>
                </c:pt>
                <c:pt idx="14">
                  <c:v>4596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2610</c:v>
                </c:pt>
                <c:pt idx="3">
                  <c:v>2653</c:v>
                </c:pt>
                <c:pt idx="6">
                  <c:v>2504</c:v>
                </c:pt>
                <c:pt idx="9">
                  <c:v>2389</c:v>
                </c:pt>
                <c:pt idx="12">
                  <c:v>2389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684</c:v>
                </c:pt>
                <c:pt idx="3">
                  <c:v>772</c:v>
                </c:pt>
                <c:pt idx="6">
                  <c:v>827</c:v>
                </c:pt>
                <c:pt idx="9">
                  <c:v>927</c:v>
                </c:pt>
                <c:pt idx="12">
                  <c:v>1139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1383</c:v>
                </c:pt>
                <c:pt idx="3">
                  <c:v>1184</c:v>
                </c:pt>
                <c:pt idx="6">
                  <c:v>1080</c:v>
                </c:pt>
                <c:pt idx="9">
                  <c:v>999</c:v>
                </c:pt>
                <c:pt idx="12">
                  <c:v>1116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12595</c:v>
                </c:pt>
                <c:pt idx="3">
                  <c:v>13282</c:v>
                </c:pt>
                <c:pt idx="6">
                  <c:v>13488</c:v>
                </c:pt>
                <c:pt idx="9">
                  <c:v>13226</c:v>
                </c:pt>
                <c:pt idx="12">
                  <c:v>13694</c:v>
                </c:pt>
              </c:numCache>
            </c:numRef>
          </c:val>
        </c:ser>
        <c:dLbls>
          <c:showLegendKey val="0"/>
          <c:showVal val="0"/>
          <c:showCatName val="0"/>
          <c:showSerName val="0"/>
          <c:showPercent val="0"/>
          <c:showBubbleSize val="0"/>
        </c:dLbls>
        <c:gapWidth val="100"/>
        <c:overlap val="100"/>
        <c:axId val="89115264"/>
        <c:axId val="89125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2237</c:v>
                </c:pt>
                <c:pt idx="2">
                  <c:v>#N/A</c:v>
                </c:pt>
                <c:pt idx="3">
                  <c:v>#N/A</c:v>
                </c:pt>
                <c:pt idx="4">
                  <c:v>1813</c:v>
                </c:pt>
                <c:pt idx="5">
                  <c:v>#N/A</c:v>
                </c:pt>
                <c:pt idx="6">
                  <c:v>#N/A</c:v>
                </c:pt>
                <c:pt idx="7">
                  <c:v>629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9115264"/>
        <c:axId val="89125632"/>
      </c:lineChart>
      <c:catAx>
        <c:axId val="891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125632"/>
        <c:crosses val="autoZero"/>
        <c:auto val="1"/>
        <c:lblAlgn val="ctr"/>
        <c:lblOffset val="100"/>
        <c:tickLblSkip val="1"/>
        <c:tickMarkSkip val="1"/>
        <c:noMultiLvlLbl val="0"/>
      </c:catAx>
      <c:valAx>
        <c:axId val="8912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209088"/>
        <c:axId val="89239936"/>
      </c:scatterChart>
      <c:valAx>
        <c:axId val="89209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39936"/>
        <c:crosses val="autoZero"/>
        <c:crossBetween val="midCat"/>
      </c:valAx>
      <c:valAx>
        <c:axId val="89239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209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7.4</c:v>
                </c:pt>
                <c:pt idx="1">
                  <c:v>5.5</c:v>
                </c:pt>
                <c:pt idx="2">
                  <c:v>4.4000000000000004</c:v>
                </c:pt>
                <c:pt idx="3">
                  <c:v>3.6</c:v>
                </c:pt>
                <c:pt idx="4">
                  <c:v>3.3</c:v>
                </c:pt>
              </c:numCache>
            </c:numRef>
          </c:xVal>
          <c:yVal>
            <c:numRef>
              <c:f>公会計指標分析・財政指標組合せ分析表!$K$73:$O$73</c:f>
              <c:numCache>
                <c:formatCode>#,##0.0;"▲ "#,##0.0</c:formatCode>
                <c:ptCount val="5"/>
                <c:pt idx="0">
                  <c:v>37.4</c:v>
                </c:pt>
                <c:pt idx="1">
                  <c:v>30.3</c:v>
                </c:pt>
                <c:pt idx="2">
                  <c:v>10.6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89261184"/>
        <c:axId val="89263104"/>
      </c:scatterChart>
      <c:valAx>
        <c:axId val="89261184"/>
        <c:scaling>
          <c:orientation val="minMax"/>
          <c:max val="14.6"/>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63104"/>
        <c:crosses val="autoZero"/>
        <c:crossBetween val="midCat"/>
      </c:valAx>
      <c:valAx>
        <c:axId val="89263104"/>
        <c:scaling>
          <c:orientation val="minMax"/>
          <c:max val="10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261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起債対象事業の適切な選択と地方債の繰上償還により、元利償還金の抑制を図ってきたが、</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紀伊半島大水害による災害復旧事業債の発行額が増加した等の影響により、実質公債費比率の分子の値は増加傾向にある。</a:t>
          </a:r>
        </a:p>
        <a:p>
          <a:r>
            <a:rPr kumimoji="1" lang="ja-JP" altLang="en-US" sz="1400">
              <a:latin typeface="ＭＳ ゴシック" pitchFamily="49" charset="-128"/>
              <a:ea typeface="ＭＳ ゴシック" pitchFamily="49" charset="-128"/>
            </a:rPr>
            <a:t>今後も、起債対象事業の適切な選択等、発行額の抑制を継続的に行っていく。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傾向にあり、公営企業債等繰入見込額、組合等負担等見込額も前年度に比べ増加しているが、充当可能基金や基準財政需要額算入見込額の増加により、将来負担比率の分子の値は減少傾向にある。</a:t>
          </a:r>
        </a:p>
        <a:p>
          <a:r>
            <a:rPr kumimoji="1" lang="ja-JP" altLang="en-US" sz="1400">
              <a:latin typeface="ＭＳ ゴシック" pitchFamily="49" charset="-128"/>
              <a:ea typeface="ＭＳ ゴシック" pitchFamily="49" charset="-128"/>
            </a:rPr>
            <a:t>今後も、現在と将来の負担のバランスを考えた財政運営に努めていく。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H27.10.1</a:t>
          </a:r>
          <a:r>
            <a:rPr kumimoji="1" lang="ja-JP" altLang="en-US" sz="1300">
              <a:latin typeface="ＭＳ Ｐゴシック"/>
            </a:rPr>
            <a:t>現在：全国</a:t>
          </a:r>
          <a:r>
            <a:rPr kumimoji="1" lang="en-US" altLang="ja-JP" sz="1300">
              <a:latin typeface="ＭＳ Ｐゴシック"/>
            </a:rPr>
            <a:t>26.7</a:t>
          </a:r>
          <a:r>
            <a:rPr kumimoji="1" lang="ja-JP" altLang="en-US" sz="1300">
              <a:latin typeface="ＭＳ Ｐゴシック"/>
            </a:rPr>
            <a:t>％に対し熊野市</a:t>
          </a:r>
          <a:r>
            <a:rPr kumimoji="1" lang="en-US" altLang="ja-JP" sz="1300">
              <a:latin typeface="ＭＳ Ｐゴシック"/>
            </a:rPr>
            <a:t>40.8</a:t>
          </a:r>
          <a:r>
            <a:rPr kumimoji="1" lang="ja-JP" altLang="en-US" sz="1300">
              <a:latin typeface="ＭＳ Ｐゴシック"/>
            </a:rPr>
            <a:t>％）等により、市民税（個人・法人）が減少しており、前年と同様に類似団体平均を下回っている。</a:t>
          </a:r>
        </a:p>
        <a:p>
          <a:r>
            <a:rPr kumimoji="1" lang="ja-JP" altLang="en-US" sz="1300">
              <a:latin typeface="ＭＳ Ｐゴシック"/>
            </a:rPr>
            <a:t>その傾向は続くと見込まれ、市税の滞納整理の強化等により、自主財源の確保に努めていく。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42</xdr:row>
      <xdr:rowOff>163285</xdr:rowOff>
    </xdr:to>
    <xdr:cxnSp macro="">
      <xdr:nvCxnSpPr>
        <xdr:cNvPr id="78" name="直線コネクタ 77"/>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5" name="テキスト ボックス 94"/>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7" name="テキスト ボックス 96"/>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平均を下回っており、職員数、物件費の各課配分枠の縮小、地方債の繰上償還等といった経常的経費の削減効果が表れている。引き続き、事務事業の見直しを進め、経常経費の削減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111337</xdr:rowOff>
    </xdr:to>
    <xdr:cxnSp macro="">
      <xdr:nvCxnSpPr>
        <xdr:cNvPr id="132" name="直線コネクタ 131"/>
        <xdr:cNvCxnSpPr/>
      </xdr:nvCxnSpPr>
      <xdr:spPr>
        <a:xfrm flipV="1">
          <a:off x="4114800" y="104089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111337</xdr:rowOff>
    </xdr:to>
    <xdr:cxnSp macro="">
      <xdr:nvCxnSpPr>
        <xdr:cNvPr id="135" name="直線コネクタ 134"/>
        <xdr:cNvCxnSpPr/>
      </xdr:nvCxnSpPr>
      <xdr:spPr>
        <a:xfrm>
          <a:off x="3225800" y="105054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7" name="テキスト ボックス 136"/>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61</xdr:row>
      <xdr:rowOff>46990</xdr:rowOff>
    </xdr:to>
    <xdr:cxnSp macro="">
      <xdr:nvCxnSpPr>
        <xdr:cNvPr id="138" name="直線コネクタ 137"/>
        <xdr:cNvCxnSpPr/>
      </xdr:nvCxnSpPr>
      <xdr:spPr>
        <a:xfrm>
          <a:off x="2336800" y="1016762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124460</xdr:rowOff>
    </xdr:to>
    <xdr:cxnSp macro="">
      <xdr:nvCxnSpPr>
        <xdr:cNvPr id="141" name="直線コネクタ 140"/>
        <xdr:cNvCxnSpPr/>
      </xdr:nvCxnSpPr>
      <xdr:spPr>
        <a:xfrm flipV="1">
          <a:off x="1447800" y="101676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3" name="テキスト ボックス 142"/>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5" name="テキスト ボックス 144"/>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1" name="円/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3" name="円/楕円 152"/>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4" name="テキスト ボックス 153"/>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5" name="円/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6" name="テキスト ボックス 155"/>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7" name="円/楕円 156"/>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8" name="テキスト ボックス 157"/>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9" name="円/楕円 158"/>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60" name="テキスト ボックス 159"/>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[240,553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前年度と同様に類似団体平均を上回っており、主な要因として、職員数は減少しているものの、合併により市域が大きく拡大したことや、隣接する南牟婁郡の消防受託などがあげられる。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135139</xdr:rowOff>
    </xdr:from>
    <xdr:to>
      <xdr:col>7</xdr:col>
      <xdr:colOff>152400</xdr:colOff>
      <xdr:row>84</xdr:row>
      <xdr:rowOff>157609</xdr:rowOff>
    </xdr:to>
    <xdr:cxnSp macro="">
      <xdr:nvCxnSpPr>
        <xdr:cNvPr id="193" name="直線コネクタ 192"/>
        <xdr:cNvCxnSpPr/>
      </xdr:nvCxnSpPr>
      <xdr:spPr>
        <a:xfrm>
          <a:off x="4114800" y="14536939"/>
          <a:ext cx="838200" cy="2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87250</xdr:rowOff>
    </xdr:from>
    <xdr:to>
      <xdr:col>6</xdr:col>
      <xdr:colOff>0</xdr:colOff>
      <xdr:row>84</xdr:row>
      <xdr:rowOff>135139</xdr:rowOff>
    </xdr:to>
    <xdr:cxnSp macro="">
      <xdr:nvCxnSpPr>
        <xdr:cNvPr id="196" name="直線コネクタ 195"/>
        <xdr:cNvCxnSpPr/>
      </xdr:nvCxnSpPr>
      <xdr:spPr>
        <a:xfrm>
          <a:off x="3225800" y="14489050"/>
          <a:ext cx="889000" cy="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134897</xdr:rowOff>
    </xdr:from>
    <xdr:ext cx="736600" cy="259045"/>
    <xdr:sp macro="" textlink="">
      <xdr:nvSpPr>
        <xdr:cNvPr id="198" name="テキスト ボックス 197"/>
        <xdr:cNvSpPr txBox="1"/>
      </xdr:nvSpPr>
      <xdr:spPr>
        <a:xfrm>
          <a:off x="3733800" y="13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65765</xdr:rowOff>
    </xdr:from>
    <xdr:to>
      <xdr:col>4</xdr:col>
      <xdr:colOff>482600</xdr:colOff>
      <xdr:row>84</xdr:row>
      <xdr:rowOff>87250</xdr:rowOff>
    </xdr:to>
    <xdr:cxnSp macro="">
      <xdr:nvCxnSpPr>
        <xdr:cNvPr id="199" name="直線コネクタ 198"/>
        <xdr:cNvCxnSpPr/>
      </xdr:nvCxnSpPr>
      <xdr:spPr>
        <a:xfrm>
          <a:off x="2336800" y="14467565"/>
          <a:ext cx="889000" cy="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112157</xdr:rowOff>
    </xdr:from>
    <xdr:ext cx="762000" cy="259045"/>
    <xdr:sp macro="" textlink="">
      <xdr:nvSpPr>
        <xdr:cNvPr id="201" name="テキスト ボックス 200"/>
        <xdr:cNvSpPr txBox="1"/>
      </xdr:nvSpPr>
      <xdr:spPr>
        <a:xfrm>
          <a:off x="2844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65765</xdr:rowOff>
    </xdr:from>
    <xdr:to>
      <xdr:col>3</xdr:col>
      <xdr:colOff>279400</xdr:colOff>
      <xdr:row>84</xdr:row>
      <xdr:rowOff>163540</xdr:rowOff>
    </xdr:to>
    <xdr:cxnSp macro="">
      <xdr:nvCxnSpPr>
        <xdr:cNvPr id="202" name="直線コネクタ 201"/>
        <xdr:cNvCxnSpPr/>
      </xdr:nvCxnSpPr>
      <xdr:spPr>
        <a:xfrm flipV="1">
          <a:off x="1447800" y="14467565"/>
          <a:ext cx="889000" cy="9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121133</xdr:rowOff>
    </xdr:from>
    <xdr:ext cx="762000" cy="259045"/>
    <xdr:sp macro="" textlink="">
      <xdr:nvSpPr>
        <xdr:cNvPr id="204" name="テキスト ボックス 203"/>
        <xdr:cNvSpPr txBox="1"/>
      </xdr:nvSpPr>
      <xdr:spPr>
        <a:xfrm>
          <a:off x="1955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158244</xdr:rowOff>
    </xdr:from>
    <xdr:ext cx="762000" cy="259045"/>
    <xdr:sp macro="" textlink="">
      <xdr:nvSpPr>
        <xdr:cNvPr id="206" name="テキスト ボックス 205"/>
        <xdr:cNvSpPr txBox="1"/>
      </xdr:nvSpPr>
      <xdr:spPr>
        <a:xfrm>
          <a:off x="1066800" y="138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106809</xdr:rowOff>
    </xdr:from>
    <xdr:to>
      <xdr:col>7</xdr:col>
      <xdr:colOff>203200</xdr:colOff>
      <xdr:row>85</xdr:row>
      <xdr:rowOff>36959</xdr:rowOff>
    </xdr:to>
    <xdr:sp macro="" textlink="">
      <xdr:nvSpPr>
        <xdr:cNvPr id="212" name="円/楕円 211"/>
        <xdr:cNvSpPr/>
      </xdr:nvSpPr>
      <xdr:spPr>
        <a:xfrm>
          <a:off x="4902200" y="145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78886</xdr:rowOff>
    </xdr:from>
    <xdr:ext cx="762000" cy="259045"/>
    <xdr:sp macro="" textlink="">
      <xdr:nvSpPr>
        <xdr:cNvPr id="213" name="人件費・物件費等の状況該当値テキスト"/>
        <xdr:cNvSpPr txBox="1"/>
      </xdr:nvSpPr>
      <xdr:spPr>
        <a:xfrm>
          <a:off x="5041900" y="1448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240,553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84339</xdr:rowOff>
    </xdr:from>
    <xdr:to>
      <xdr:col>6</xdr:col>
      <xdr:colOff>50800</xdr:colOff>
      <xdr:row>85</xdr:row>
      <xdr:rowOff>14489</xdr:rowOff>
    </xdr:to>
    <xdr:sp macro="" textlink="">
      <xdr:nvSpPr>
        <xdr:cNvPr id="214" name="円/楕円 213"/>
        <xdr:cNvSpPr/>
      </xdr:nvSpPr>
      <xdr:spPr>
        <a:xfrm>
          <a:off x="4064000" y="14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170716</xdr:rowOff>
    </xdr:from>
    <xdr:ext cx="736600" cy="259045"/>
    <xdr:sp macro="" textlink="">
      <xdr:nvSpPr>
        <xdr:cNvPr id="215" name="テキスト ボックス 214"/>
        <xdr:cNvSpPr txBox="1"/>
      </xdr:nvSpPr>
      <xdr:spPr>
        <a:xfrm>
          <a:off x="3733800" y="14572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235,897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36450</xdr:rowOff>
    </xdr:from>
    <xdr:to>
      <xdr:col>4</xdr:col>
      <xdr:colOff>533400</xdr:colOff>
      <xdr:row>84</xdr:row>
      <xdr:rowOff>138050</xdr:rowOff>
    </xdr:to>
    <xdr:sp macro="" textlink="">
      <xdr:nvSpPr>
        <xdr:cNvPr id="216" name="円/楕円 215"/>
        <xdr:cNvSpPr/>
      </xdr:nvSpPr>
      <xdr:spPr>
        <a:xfrm>
          <a:off x="3175000" y="144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122827</xdr:rowOff>
    </xdr:from>
    <xdr:ext cx="762000" cy="259045"/>
    <xdr:sp macro="" textlink="">
      <xdr:nvSpPr>
        <xdr:cNvPr id="217" name="テキスト ボックス 216"/>
        <xdr:cNvSpPr txBox="1"/>
      </xdr:nvSpPr>
      <xdr:spPr>
        <a:xfrm>
          <a:off x="2844800" y="145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225,974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14965</xdr:rowOff>
    </xdr:from>
    <xdr:to>
      <xdr:col>3</xdr:col>
      <xdr:colOff>330200</xdr:colOff>
      <xdr:row>84</xdr:row>
      <xdr:rowOff>116565</xdr:rowOff>
    </xdr:to>
    <xdr:sp macro="" textlink="">
      <xdr:nvSpPr>
        <xdr:cNvPr id="218" name="円/楕円 217"/>
        <xdr:cNvSpPr/>
      </xdr:nvSpPr>
      <xdr:spPr>
        <a:xfrm>
          <a:off x="2286000" y="144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101342</xdr:rowOff>
    </xdr:from>
    <xdr:ext cx="762000" cy="259045"/>
    <xdr:sp macro="" textlink="">
      <xdr:nvSpPr>
        <xdr:cNvPr id="219" name="テキスト ボックス 218"/>
        <xdr:cNvSpPr txBox="1"/>
      </xdr:nvSpPr>
      <xdr:spPr>
        <a:xfrm>
          <a:off x="1955800" y="1450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221,522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112740</xdr:rowOff>
    </xdr:from>
    <xdr:to>
      <xdr:col>2</xdr:col>
      <xdr:colOff>127000</xdr:colOff>
      <xdr:row>85</xdr:row>
      <xdr:rowOff>42890</xdr:rowOff>
    </xdr:to>
    <xdr:sp macro="" textlink="">
      <xdr:nvSpPr>
        <xdr:cNvPr id="220" name="円/楕円 219"/>
        <xdr:cNvSpPr/>
      </xdr:nvSpPr>
      <xdr:spPr>
        <a:xfrm>
          <a:off x="1397000" y="145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27667</xdr:rowOff>
    </xdr:from>
    <xdr:ext cx="762000" cy="259045"/>
    <xdr:sp macro="" textlink="">
      <xdr:nvSpPr>
        <xdr:cNvPr id="221" name="テキスト ボックス 220"/>
        <xdr:cNvSpPr txBox="1"/>
      </xdr:nvSpPr>
      <xdr:spPr>
        <a:xfrm>
          <a:off x="1066800" y="146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241,782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前年度と同様に類似団体平均を上回っており、国準拠を基本とした給与制度運営を行っている。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55880</xdr:rowOff>
    </xdr:to>
    <xdr:cxnSp macro="">
      <xdr:nvCxnSpPr>
        <xdr:cNvPr id="255" name="直線コネクタ 254"/>
        <xdr:cNvCxnSpPr/>
      </xdr:nvCxnSpPr>
      <xdr:spPr>
        <a:xfrm>
          <a:off x="16179800" y="1457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39793</xdr:rowOff>
    </xdr:to>
    <xdr:cxnSp macro="">
      <xdr:nvCxnSpPr>
        <xdr:cNvPr id="258" name="直線コネクタ 257"/>
        <xdr:cNvCxnSpPr/>
      </xdr:nvCxnSpPr>
      <xdr:spPr>
        <a:xfrm flipV="1">
          <a:off x="15290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0" name="テキスト ボックス 25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89</xdr:row>
      <xdr:rowOff>29634</xdr:rowOff>
    </xdr:to>
    <xdr:cxnSp macro="">
      <xdr:nvCxnSpPr>
        <xdr:cNvPr id="261" name="直線コネクタ 260"/>
        <xdr:cNvCxnSpPr/>
      </xdr:nvCxnSpPr>
      <xdr:spPr>
        <a:xfrm flipV="1">
          <a:off x="14401800" y="14613043"/>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29634</xdr:rowOff>
    </xdr:to>
    <xdr:cxnSp macro="">
      <xdr:nvCxnSpPr>
        <xdr:cNvPr id="264" name="直線コネクタ 263"/>
        <xdr:cNvCxnSpPr/>
      </xdr:nvCxnSpPr>
      <xdr:spPr>
        <a:xfrm>
          <a:off x="13512800" y="15288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6" name="テキスト ボックス 265"/>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4" name="円/楕円 273"/>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5"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6" name="円/楕円 275"/>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7" name="テキスト ボックス 276"/>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8" name="円/楕円 277"/>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9" name="テキスト ボックス 278"/>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0" name="円/楕円 279"/>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1" name="テキスト ボックス 280"/>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2" name="円/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前年度と同様に類似団体平均を上回っており、主な要因として、職員数は減少しているものの、合併により市域が大きく拡大したことや、隣接する南牟婁郡の消防受託などがあげられる。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6680</xdr:rowOff>
    </xdr:from>
    <xdr:to>
      <xdr:col>24</xdr:col>
      <xdr:colOff>558800</xdr:colOff>
      <xdr:row>63</xdr:row>
      <xdr:rowOff>8128</xdr:rowOff>
    </xdr:to>
    <xdr:cxnSp macro="">
      <xdr:nvCxnSpPr>
        <xdr:cNvPr id="315" name="直線コネクタ 314"/>
        <xdr:cNvCxnSpPr/>
      </xdr:nvCxnSpPr>
      <xdr:spPr>
        <a:xfrm>
          <a:off x="16179800" y="1080803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6"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168961</xdr:rowOff>
    </xdr:from>
    <xdr:to>
      <xdr:col>23</xdr:col>
      <xdr:colOff>406400</xdr:colOff>
      <xdr:row>63</xdr:row>
      <xdr:rowOff>6680</xdr:rowOff>
    </xdr:to>
    <xdr:cxnSp macro="">
      <xdr:nvCxnSpPr>
        <xdr:cNvPr id="318" name="直線コネクタ 317"/>
        <xdr:cNvCxnSpPr/>
      </xdr:nvCxnSpPr>
      <xdr:spPr>
        <a:xfrm>
          <a:off x="15290800" y="1079886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126788</xdr:rowOff>
    </xdr:from>
    <xdr:ext cx="736600" cy="259045"/>
    <xdr:sp macro="" textlink="">
      <xdr:nvSpPr>
        <xdr:cNvPr id="320" name="テキスト ボックス 319"/>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168961</xdr:rowOff>
    </xdr:from>
    <xdr:to>
      <xdr:col>22</xdr:col>
      <xdr:colOff>203200</xdr:colOff>
      <xdr:row>63</xdr:row>
      <xdr:rowOff>9576</xdr:rowOff>
    </xdr:to>
    <xdr:cxnSp macro="">
      <xdr:nvCxnSpPr>
        <xdr:cNvPr id="321" name="直線コネクタ 320"/>
        <xdr:cNvCxnSpPr/>
      </xdr:nvCxnSpPr>
      <xdr:spPr>
        <a:xfrm flipV="1">
          <a:off x="14401800" y="107988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125341</xdr:rowOff>
    </xdr:from>
    <xdr:ext cx="762000" cy="259045"/>
    <xdr:sp macro="" textlink="">
      <xdr:nvSpPr>
        <xdr:cNvPr id="323" name="テキスト ボックス 322"/>
        <xdr:cNvSpPr txBox="1"/>
      </xdr:nvSpPr>
      <xdr:spPr>
        <a:xfrm>
          <a:off x="14909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4750</xdr:rowOff>
    </xdr:from>
    <xdr:to>
      <xdr:col>21</xdr:col>
      <xdr:colOff>0</xdr:colOff>
      <xdr:row>63</xdr:row>
      <xdr:rowOff>9576</xdr:rowOff>
    </xdr:to>
    <xdr:cxnSp macro="">
      <xdr:nvCxnSpPr>
        <xdr:cNvPr id="324" name="直線コネクタ 323"/>
        <xdr:cNvCxnSpPr/>
      </xdr:nvCxnSpPr>
      <xdr:spPr>
        <a:xfrm>
          <a:off x="13512800" y="108061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127271</xdr:rowOff>
    </xdr:from>
    <xdr:ext cx="762000" cy="259045"/>
    <xdr:sp macro="" textlink="">
      <xdr:nvSpPr>
        <xdr:cNvPr id="326" name="テキスト ボックス 325"/>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131132</xdr:rowOff>
    </xdr:from>
    <xdr:ext cx="762000" cy="259045"/>
    <xdr:sp macro="" textlink="">
      <xdr:nvSpPr>
        <xdr:cNvPr id="328" name="テキスト ボックス 327"/>
        <xdr:cNvSpPr txBox="1"/>
      </xdr:nvSpPr>
      <xdr:spPr>
        <a:xfrm>
          <a:off x="13131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34" name="円/楕円 333"/>
        <xdr:cNvSpPr/>
      </xdr:nvSpPr>
      <xdr:spPr>
        <a:xfrm>
          <a:off x="16967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100855</xdr:rowOff>
    </xdr:from>
    <xdr:ext cx="762000" cy="259045"/>
    <xdr:sp macro="" textlink="">
      <xdr:nvSpPr>
        <xdr:cNvPr id="335" name="定員管理の状況該当値テキスト"/>
        <xdr:cNvSpPr txBox="1"/>
      </xdr:nvSpPr>
      <xdr:spPr>
        <a:xfrm>
          <a:off x="17106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127330</xdr:rowOff>
    </xdr:from>
    <xdr:to>
      <xdr:col>23</xdr:col>
      <xdr:colOff>457200</xdr:colOff>
      <xdr:row>63</xdr:row>
      <xdr:rowOff>57480</xdr:rowOff>
    </xdr:to>
    <xdr:sp macro="" textlink="">
      <xdr:nvSpPr>
        <xdr:cNvPr id="336" name="円/楕円 335"/>
        <xdr:cNvSpPr/>
      </xdr:nvSpPr>
      <xdr:spPr>
        <a:xfrm>
          <a:off x="16129000" y="107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42257</xdr:rowOff>
    </xdr:from>
    <xdr:ext cx="736600" cy="259045"/>
    <xdr:sp macro="" textlink="">
      <xdr:nvSpPr>
        <xdr:cNvPr id="337" name="テキスト ボックス 336"/>
        <xdr:cNvSpPr txBox="1"/>
      </xdr:nvSpPr>
      <xdr:spPr>
        <a:xfrm>
          <a:off x="15798800" y="1084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118161</xdr:rowOff>
    </xdr:from>
    <xdr:to>
      <xdr:col>22</xdr:col>
      <xdr:colOff>254000</xdr:colOff>
      <xdr:row>63</xdr:row>
      <xdr:rowOff>48311</xdr:rowOff>
    </xdr:to>
    <xdr:sp macro="" textlink="">
      <xdr:nvSpPr>
        <xdr:cNvPr id="338" name="円/楕円 337"/>
        <xdr:cNvSpPr/>
      </xdr:nvSpPr>
      <xdr:spPr>
        <a:xfrm>
          <a:off x="15240000" y="107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33088</xdr:rowOff>
    </xdr:from>
    <xdr:ext cx="762000" cy="259045"/>
    <xdr:sp macro="" textlink="">
      <xdr:nvSpPr>
        <xdr:cNvPr id="339" name="テキスト ボックス 338"/>
        <xdr:cNvSpPr txBox="1"/>
      </xdr:nvSpPr>
      <xdr:spPr>
        <a:xfrm>
          <a:off x="14909800" y="1083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130226</xdr:rowOff>
    </xdr:from>
    <xdr:to>
      <xdr:col>21</xdr:col>
      <xdr:colOff>50800</xdr:colOff>
      <xdr:row>63</xdr:row>
      <xdr:rowOff>60376</xdr:rowOff>
    </xdr:to>
    <xdr:sp macro="" textlink="">
      <xdr:nvSpPr>
        <xdr:cNvPr id="340" name="円/楕円 339"/>
        <xdr:cNvSpPr/>
      </xdr:nvSpPr>
      <xdr:spPr>
        <a:xfrm>
          <a:off x="14351000" y="107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45153</xdr:rowOff>
    </xdr:from>
    <xdr:ext cx="762000" cy="259045"/>
    <xdr:sp macro="" textlink="">
      <xdr:nvSpPr>
        <xdr:cNvPr id="341" name="テキスト ボックス 340"/>
        <xdr:cNvSpPr txBox="1"/>
      </xdr:nvSpPr>
      <xdr:spPr>
        <a:xfrm>
          <a:off x="14020800" y="1084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125400</xdr:rowOff>
    </xdr:from>
    <xdr:to>
      <xdr:col>19</xdr:col>
      <xdr:colOff>533400</xdr:colOff>
      <xdr:row>63</xdr:row>
      <xdr:rowOff>55550</xdr:rowOff>
    </xdr:to>
    <xdr:sp macro="" textlink="">
      <xdr:nvSpPr>
        <xdr:cNvPr id="342" name="円/楕円 341"/>
        <xdr:cNvSpPr/>
      </xdr:nvSpPr>
      <xdr:spPr>
        <a:xfrm>
          <a:off x="13462000" y="107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40327</xdr:rowOff>
    </xdr:from>
    <xdr:ext cx="762000" cy="259045"/>
    <xdr:sp macro="" textlink="">
      <xdr:nvSpPr>
        <xdr:cNvPr id="343" name="テキスト ボックス 342"/>
        <xdr:cNvSpPr txBox="1"/>
      </xdr:nvSpPr>
      <xdr:spPr>
        <a:xfrm>
          <a:off x="13131800" y="1084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前年と同様に類似団体平均を下回っており、今後も起債対象事業の適切な選択と、発行の抑制を継続的に行っていく。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102447</xdr:rowOff>
    </xdr:from>
    <xdr:to>
      <xdr:col>24</xdr:col>
      <xdr:colOff>558800</xdr:colOff>
      <xdr:row>37</xdr:row>
      <xdr:rowOff>126577</xdr:rowOff>
    </xdr:to>
    <xdr:cxnSp macro="">
      <xdr:nvCxnSpPr>
        <xdr:cNvPr id="377" name="直線コネクタ 376"/>
        <xdr:cNvCxnSpPr/>
      </xdr:nvCxnSpPr>
      <xdr:spPr>
        <a:xfrm flipV="1">
          <a:off x="16179800" y="6446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126577</xdr:rowOff>
    </xdr:from>
    <xdr:to>
      <xdr:col>23</xdr:col>
      <xdr:colOff>406400</xdr:colOff>
      <xdr:row>38</xdr:row>
      <xdr:rowOff>19473</xdr:rowOff>
    </xdr:to>
    <xdr:cxnSp macro="">
      <xdr:nvCxnSpPr>
        <xdr:cNvPr id="380" name="直線コネクタ 379"/>
        <xdr:cNvCxnSpPr/>
      </xdr:nvCxnSpPr>
      <xdr:spPr>
        <a:xfrm flipV="1">
          <a:off x="15290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19473</xdr:rowOff>
    </xdr:from>
    <xdr:to>
      <xdr:col>22</xdr:col>
      <xdr:colOff>203200</xdr:colOff>
      <xdr:row>38</xdr:row>
      <xdr:rowOff>107950</xdr:rowOff>
    </xdr:to>
    <xdr:cxnSp macro="">
      <xdr:nvCxnSpPr>
        <xdr:cNvPr id="383" name="直線コネクタ 382"/>
        <xdr:cNvCxnSpPr/>
      </xdr:nvCxnSpPr>
      <xdr:spPr>
        <a:xfrm flipV="1">
          <a:off x="14401800" y="653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39</xdr:row>
      <xdr:rowOff>89323</xdr:rowOff>
    </xdr:to>
    <xdr:cxnSp macro="">
      <xdr:nvCxnSpPr>
        <xdr:cNvPr id="386" name="直線コネクタ 385"/>
        <xdr:cNvCxnSpPr/>
      </xdr:nvCxnSpPr>
      <xdr:spPr>
        <a:xfrm flipV="1">
          <a:off x="13512800" y="66230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51647</xdr:rowOff>
    </xdr:from>
    <xdr:to>
      <xdr:col>24</xdr:col>
      <xdr:colOff>609600</xdr:colOff>
      <xdr:row>37</xdr:row>
      <xdr:rowOff>153247</xdr:rowOff>
    </xdr:to>
    <xdr:sp macro="" textlink="">
      <xdr:nvSpPr>
        <xdr:cNvPr id="396" name="円/楕円 395"/>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68174</xdr:rowOff>
    </xdr:from>
    <xdr:ext cx="762000" cy="259045"/>
    <xdr:sp macro="" textlink="">
      <xdr:nvSpPr>
        <xdr:cNvPr id="397" name="公債費負担の状況該当値テキスト"/>
        <xdr:cNvSpPr txBox="1"/>
      </xdr:nvSpPr>
      <xdr:spPr>
        <a:xfrm>
          <a:off x="171069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75777</xdr:rowOff>
    </xdr:from>
    <xdr:to>
      <xdr:col>23</xdr:col>
      <xdr:colOff>457200</xdr:colOff>
      <xdr:row>38</xdr:row>
      <xdr:rowOff>5927</xdr:rowOff>
    </xdr:to>
    <xdr:sp macro="" textlink="">
      <xdr:nvSpPr>
        <xdr:cNvPr id="398" name="円/楕円 397"/>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16104</xdr:rowOff>
    </xdr:from>
    <xdr:ext cx="736600" cy="259045"/>
    <xdr:sp macro="" textlink="">
      <xdr:nvSpPr>
        <xdr:cNvPr id="399" name="テキスト ボックス 398"/>
        <xdr:cNvSpPr txBox="1"/>
      </xdr:nvSpPr>
      <xdr:spPr>
        <a:xfrm>
          <a:off x="15798800" y="61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140123</xdr:rowOff>
    </xdr:from>
    <xdr:to>
      <xdr:col>22</xdr:col>
      <xdr:colOff>254000</xdr:colOff>
      <xdr:row>38</xdr:row>
      <xdr:rowOff>70273</xdr:rowOff>
    </xdr:to>
    <xdr:sp macro="" textlink="">
      <xdr:nvSpPr>
        <xdr:cNvPr id="400" name="円/楕円 399"/>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80450</xdr:rowOff>
    </xdr:from>
    <xdr:ext cx="762000" cy="259045"/>
    <xdr:sp macro="" textlink="">
      <xdr:nvSpPr>
        <xdr:cNvPr id="401" name="テキスト ボックス 400"/>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402" name="円/楕円 401"/>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03" name="テキスト ボックス 402"/>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404" name="円/楕円 403"/>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405" name="テキスト ボックス 404"/>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人件費等の経常経費の節減や地方債の繰上償還等に取り組んできた結果、充当可能な財源等が将来負担額を上回り、将来負担比率が「</a:t>
          </a:r>
          <a:r>
            <a:rPr kumimoji="1" lang="en-US" altLang="ja-JP" sz="1300">
              <a:latin typeface="ＭＳ Ｐゴシック"/>
            </a:rPr>
            <a:t>-</a:t>
          </a:r>
          <a:r>
            <a:rPr kumimoji="1" lang="ja-JP" altLang="en-US" sz="1300">
              <a:latin typeface="ＭＳ Ｐゴシック"/>
            </a:rPr>
            <a:t>％」となった。今後も、現在と将来の負担のバランスを考えた財政運営に努めていく。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34713</xdr:rowOff>
    </xdr:from>
    <xdr:to>
      <xdr:col>22</xdr:col>
      <xdr:colOff>203200</xdr:colOff>
      <xdr:row>15</xdr:row>
      <xdr:rowOff>89626</xdr:rowOff>
    </xdr:to>
    <xdr:cxnSp macro="">
      <xdr:nvCxnSpPr>
        <xdr:cNvPr id="441" name="直線コネクタ 440"/>
        <xdr:cNvCxnSpPr/>
      </xdr:nvCxnSpPr>
      <xdr:spPr>
        <a:xfrm flipV="1">
          <a:off x="14401800" y="2435013"/>
          <a:ext cx="889000" cy="2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2"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89626</xdr:rowOff>
    </xdr:from>
    <xdr:to>
      <xdr:col>21</xdr:col>
      <xdr:colOff>0</xdr:colOff>
      <xdr:row>15</xdr:row>
      <xdr:rowOff>171208</xdr:rowOff>
    </xdr:to>
    <xdr:cxnSp macro="">
      <xdr:nvCxnSpPr>
        <xdr:cNvPr id="444" name="直線コネクタ 443"/>
        <xdr:cNvCxnSpPr/>
      </xdr:nvCxnSpPr>
      <xdr:spPr>
        <a:xfrm flipV="1">
          <a:off x="13512800" y="2661376"/>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6" name="テキスト ボックス 445"/>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98092</xdr:rowOff>
    </xdr:from>
    <xdr:to>
      <xdr:col>22</xdr:col>
      <xdr:colOff>254000</xdr:colOff>
      <xdr:row>18</xdr:row>
      <xdr:rowOff>28242</xdr:rowOff>
    </xdr:to>
    <xdr:sp macro="" textlink="">
      <xdr:nvSpPr>
        <xdr:cNvPr id="447" name="フローチャート : 判断 446"/>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8" name="テキスト ボックス 447"/>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51888</xdr:rowOff>
    </xdr:from>
    <xdr:to>
      <xdr:col>21</xdr:col>
      <xdr:colOff>50800</xdr:colOff>
      <xdr:row>18</xdr:row>
      <xdr:rowOff>153488</xdr:rowOff>
    </xdr:to>
    <xdr:sp macro="" textlink="">
      <xdr:nvSpPr>
        <xdr:cNvPr id="449" name="フローチャート : 判断 448"/>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0" name="テキスト ボックス 449"/>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1" name="フローチャート : 判断 450"/>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2" name="テキスト ボックス 451"/>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155363</xdr:rowOff>
    </xdr:from>
    <xdr:to>
      <xdr:col>22</xdr:col>
      <xdr:colOff>254000</xdr:colOff>
      <xdr:row>14</xdr:row>
      <xdr:rowOff>85513</xdr:rowOff>
    </xdr:to>
    <xdr:sp macro="" textlink="">
      <xdr:nvSpPr>
        <xdr:cNvPr id="458" name="円/楕円 457"/>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95690</xdr:rowOff>
    </xdr:from>
    <xdr:ext cx="762000" cy="259045"/>
    <xdr:sp macro="" textlink="">
      <xdr:nvSpPr>
        <xdr:cNvPr id="459" name="テキスト ボックス 458"/>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38826</xdr:rowOff>
    </xdr:from>
    <xdr:to>
      <xdr:col>21</xdr:col>
      <xdr:colOff>50800</xdr:colOff>
      <xdr:row>15</xdr:row>
      <xdr:rowOff>140426</xdr:rowOff>
    </xdr:to>
    <xdr:sp macro="" textlink="">
      <xdr:nvSpPr>
        <xdr:cNvPr id="460" name="円/楕円 459"/>
        <xdr:cNvSpPr/>
      </xdr:nvSpPr>
      <xdr:spPr>
        <a:xfrm>
          <a:off x="14351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150603</xdr:rowOff>
    </xdr:from>
    <xdr:ext cx="762000" cy="259045"/>
    <xdr:sp macro="" textlink="">
      <xdr:nvSpPr>
        <xdr:cNvPr id="461" name="テキスト ボックス 460"/>
        <xdr:cNvSpPr txBox="1"/>
      </xdr:nvSpPr>
      <xdr:spPr>
        <a:xfrm>
          <a:off x="14020800" y="237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120408</xdr:rowOff>
    </xdr:from>
    <xdr:to>
      <xdr:col>19</xdr:col>
      <xdr:colOff>533400</xdr:colOff>
      <xdr:row>16</xdr:row>
      <xdr:rowOff>50558</xdr:rowOff>
    </xdr:to>
    <xdr:sp macro="" textlink="">
      <xdr:nvSpPr>
        <xdr:cNvPr id="462" name="円/楕円 461"/>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60735</xdr:rowOff>
    </xdr:from>
    <xdr:ext cx="762000" cy="259045"/>
    <xdr:sp macro="" textlink="">
      <xdr:nvSpPr>
        <xdr:cNvPr id="463" name="テキスト ボックス 462"/>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職員数が減少しており、対前年△</a:t>
          </a:r>
          <a:r>
            <a:rPr kumimoji="1" lang="en-US" altLang="ja-JP" sz="1300">
              <a:latin typeface="ＭＳ Ｐゴシック"/>
            </a:rPr>
            <a:t>1.7</a:t>
          </a:r>
          <a:r>
            <a:rPr kumimoji="1" lang="ja-JP" altLang="en-US" sz="1300">
              <a:latin typeface="ＭＳ Ｐゴシック"/>
            </a:rPr>
            <a:t>％となったが、類似団体平均を上回る結果となっている。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38</xdr:row>
      <xdr:rowOff>35560</xdr:rowOff>
    </xdr:to>
    <xdr:cxnSp macro="">
      <xdr:nvCxnSpPr>
        <xdr:cNvPr id="64" name="直線コネクタ 63"/>
        <xdr:cNvCxnSpPr/>
      </xdr:nvCxnSpPr>
      <xdr:spPr>
        <a:xfrm flipV="1">
          <a:off x="3987800" y="64729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94996</xdr:rowOff>
    </xdr:to>
    <xdr:cxnSp macro="">
      <xdr:nvCxnSpPr>
        <xdr:cNvPr id="67" name="直線コネクタ 66"/>
        <xdr:cNvCxnSpPr/>
      </xdr:nvCxnSpPr>
      <xdr:spPr>
        <a:xfrm flipV="1">
          <a:off x="3098800" y="65506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94996</xdr:rowOff>
    </xdr:to>
    <xdr:cxnSp macro="">
      <xdr:nvCxnSpPr>
        <xdr:cNvPr id="70" name="直線コネクタ 69"/>
        <xdr:cNvCxnSpPr/>
      </xdr:nvCxnSpPr>
      <xdr:spPr>
        <a:xfrm>
          <a:off x="2209800" y="6527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30988</xdr:rowOff>
    </xdr:to>
    <xdr:cxnSp macro="">
      <xdr:nvCxnSpPr>
        <xdr:cNvPr id="73" name="直線コネクタ 72"/>
        <xdr:cNvCxnSpPr/>
      </xdr:nvCxnSpPr>
      <xdr:spPr>
        <a:xfrm flipV="1">
          <a:off x="1320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44196</xdr:rowOff>
    </xdr:from>
    <xdr:to>
      <xdr:col>4</xdr:col>
      <xdr:colOff>396875</xdr:colOff>
      <xdr:row>38</xdr:row>
      <xdr:rowOff>145796</xdr:rowOff>
    </xdr:to>
    <xdr:sp macro="" textlink="">
      <xdr:nvSpPr>
        <xdr:cNvPr id="87" name="円/楕円 86"/>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130573</xdr:rowOff>
    </xdr:from>
    <xdr:ext cx="762000" cy="259045"/>
    <xdr:sp macro="" textlink="">
      <xdr:nvSpPr>
        <xdr:cNvPr id="88" name="テキスト ボックス 87"/>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151638</xdr:rowOff>
    </xdr:from>
    <xdr:to>
      <xdr:col>1</xdr:col>
      <xdr:colOff>676275</xdr:colOff>
      <xdr:row>38</xdr:row>
      <xdr:rowOff>81788</xdr:rowOff>
    </xdr:to>
    <xdr:sp macro="" textlink="">
      <xdr:nvSpPr>
        <xdr:cNvPr id="91" name="円/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25</a:t>
          </a:r>
          <a:r>
            <a:rPr kumimoji="1" lang="ja-JP" altLang="en-US" sz="1300">
              <a:latin typeface="ＭＳ Ｐゴシック"/>
            </a:rPr>
            <a:t>年度の高速道路開通、</a:t>
          </a:r>
          <a:r>
            <a:rPr kumimoji="1" lang="en-US" altLang="ja-JP" sz="1300">
              <a:latin typeface="ＭＳ Ｐゴシック"/>
            </a:rPr>
            <a:t>26</a:t>
          </a:r>
          <a:r>
            <a:rPr kumimoji="1" lang="ja-JP" altLang="en-US" sz="1300">
              <a:latin typeface="ＭＳ Ｐゴシック"/>
            </a:rPr>
            <a:t>年度の熊野古道世界遺産登録</a:t>
          </a:r>
          <a:r>
            <a:rPr kumimoji="1" lang="en-US" altLang="ja-JP" sz="1300">
              <a:latin typeface="ＭＳ Ｐゴシック"/>
            </a:rPr>
            <a:t>10</a:t>
          </a:r>
          <a:r>
            <a:rPr kumimoji="1" lang="ja-JP" altLang="en-US" sz="1300">
              <a:latin typeface="ＭＳ Ｐゴシック"/>
            </a:rPr>
            <a:t>周年といった大型キャンペーンが続いたことから、</a:t>
          </a:r>
          <a:r>
            <a:rPr kumimoji="1" lang="en-US" altLang="ja-JP" sz="1300">
              <a:latin typeface="ＭＳ Ｐゴシック"/>
            </a:rPr>
            <a:t>27</a:t>
          </a:r>
          <a:r>
            <a:rPr kumimoji="1" lang="ja-JP" altLang="en-US" sz="1300">
              <a:latin typeface="ＭＳ Ｐゴシック"/>
            </a:rPr>
            <a:t>年度は前年度に比べ</a:t>
          </a:r>
          <a:r>
            <a:rPr kumimoji="1" lang="en-US" altLang="ja-JP" sz="1300">
              <a:latin typeface="ＭＳ Ｐゴシック"/>
            </a:rPr>
            <a:t>0.7</a:t>
          </a:r>
          <a:r>
            <a:rPr kumimoji="1" lang="ja-JP" altLang="en-US" sz="1300">
              <a:latin typeface="ＭＳ Ｐゴシック"/>
            </a:rPr>
            <a:t>％の減となったが、類似団体平均は上回っている。</a:t>
          </a:r>
        </a:p>
        <a:p>
          <a:r>
            <a:rPr kumimoji="1" lang="ja-JP" altLang="en-US" sz="1300">
              <a:latin typeface="ＭＳ Ｐゴシック"/>
            </a:rPr>
            <a:t>今後も、各課への物件費配分枠の調整を行い、総額の抑制に努めていく。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115570</xdr:rowOff>
    </xdr:from>
    <xdr:to>
      <xdr:col>24</xdr:col>
      <xdr:colOff>31750</xdr:colOff>
      <xdr:row>19</xdr:row>
      <xdr:rowOff>168910</xdr:rowOff>
    </xdr:to>
    <xdr:cxnSp macro="">
      <xdr:nvCxnSpPr>
        <xdr:cNvPr id="124" name="直線コネクタ 123"/>
        <xdr:cNvCxnSpPr/>
      </xdr:nvCxnSpPr>
      <xdr:spPr>
        <a:xfrm flipV="1">
          <a:off x="15671800" y="3373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130810</xdr:rowOff>
    </xdr:from>
    <xdr:to>
      <xdr:col>22</xdr:col>
      <xdr:colOff>565150</xdr:colOff>
      <xdr:row>19</xdr:row>
      <xdr:rowOff>168910</xdr:rowOff>
    </xdr:to>
    <xdr:cxnSp macro="">
      <xdr:nvCxnSpPr>
        <xdr:cNvPr id="127" name="直線コネクタ 126"/>
        <xdr:cNvCxnSpPr/>
      </xdr:nvCxnSpPr>
      <xdr:spPr>
        <a:xfrm>
          <a:off x="14782800" y="3388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24130</xdr:rowOff>
    </xdr:from>
    <xdr:to>
      <xdr:col>21</xdr:col>
      <xdr:colOff>361950</xdr:colOff>
      <xdr:row>19</xdr:row>
      <xdr:rowOff>130810</xdr:rowOff>
    </xdr:to>
    <xdr:cxnSp macro="">
      <xdr:nvCxnSpPr>
        <xdr:cNvPr id="130" name="直線コネクタ 129"/>
        <xdr:cNvCxnSpPr/>
      </xdr:nvCxnSpPr>
      <xdr:spPr>
        <a:xfrm>
          <a:off x="13893800" y="3281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24130</xdr:rowOff>
    </xdr:from>
    <xdr:to>
      <xdr:col>20</xdr:col>
      <xdr:colOff>158750</xdr:colOff>
      <xdr:row>19</xdr:row>
      <xdr:rowOff>31750</xdr:rowOff>
    </xdr:to>
    <xdr:cxnSp macro="">
      <xdr:nvCxnSpPr>
        <xdr:cNvPr id="133" name="直線コネクタ 132"/>
        <xdr:cNvCxnSpPr/>
      </xdr:nvCxnSpPr>
      <xdr:spPr>
        <a:xfrm flipV="1">
          <a:off x="13004800" y="3281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64770</xdr:rowOff>
    </xdr:from>
    <xdr:to>
      <xdr:col>24</xdr:col>
      <xdr:colOff>82550</xdr:colOff>
      <xdr:row>19</xdr:row>
      <xdr:rowOff>166370</xdr:rowOff>
    </xdr:to>
    <xdr:sp macro="" textlink="">
      <xdr:nvSpPr>
        <xdr:cNvPr id="143" name="円/楕円 142"/>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36847</xdr:rowOff>
    </xdr:from>
    <xdr:ext cx="762000" cy="259045"/>
    <xdr:sp macro="" textlink="">
      <xdr:nvSpPr>
        <xdr:cNvPr id="144"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118110</xdr:rowOff>
    </xdr:from>
    <xdr:to>
      <xdr:col>22</xdr:col>
      <xdr:colOff>615950</xdr:colOff>
      <xdr:row>20</xdr:row>
      <xdr:rowOff>48260</xdr:rowOff>
    </xdr:to>
    <xdr:sp macro="" textlink="">
      <xdr:nvSpPr>
        <xdr:cNvPr id="145" name="円/楕円 144"/>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33037</xdr:rowOff>
    </xdr:from>
    <xdr:ext cx="736600" cy="259045"/>
    <xdr:sp macro="" textlink="">
      <xdr:nvSpPr>
        <xdr:cNvPr id="146" name="テキスト ボックス 145"/>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80010</xdr:rowOff>
    </xdr:from>
    <xdr:to>
      <xdr:col>21</xdr:col>
      <xdr:colOff>412750</xdr:colOff>
      <xdr:row>20</xdr:row>
      <xdr:rowOff>10160</xdr:rowOff>
    </xdr:to>
    <xdr:sp macro="" textlink="">
      <xdr:nvSpPr>
        <xdr:cNvPr id="147" name="円/楕円 146"/>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166387</xdr:rowOff>
    </xdr:from>
    <xdr:ext cx="762000" cy="259045"/>
    <xdr:sp macro="" textlink="">
      <xdr:nvSpPr>
        <xdr:cNvPr id="148" name="テキスト ボックス 147"/>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144780</xdr:rowOff>
    </xdr:from>
    <xdr:to>
      <xdr:col>20</xdr:col>
      <xdr:colOff>209550</xdr:colOff>
      <xdr:row>19</xdr:row>
      <xdr:rowOff>74930</xdr:rowOff>
    </xdr:to>
    <xdr:sp macro="" textlink="">
      <xdr:nvSpPr>
        <xdr:cNvPr id="149" name="円/楕円 148"/>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59707</xdr:rowOff>
    </xdr:from>
    <xdr:ext cx="762000" cy="259045"/>
    <xdr:sp macro="" textlink="">
      <xdr:nvSpPr>
        <xdr:cNvPr id="150" name="テキスト ボックス 149"/>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1" name="円/楕円 150"/>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2" name="テキスト ボックス 151"/>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医療費等が増加傾向にあるが、前年度と同様に類似団体平均と比べ、低い割合で推移している。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136525</xdr:rowOff>
    </xdr:from>
    <xdr:to>
      <xdr:col>7</xdr:col>
      <xdr:colOff>15875</xdr:colOff>
      <xdr:row>54</xdr:row>
      <xdr:rowOff>22225</xdr:rowOff>
    </xdr:to>
    <xdr:cxnSp macro="">
      <xdr:nvCxnSpPr>
        <xdr:cNvPr id="189" name="直線コネクタ 188"/>
        <xdr:cNvCxnSpPr/>
      </xdr:nvCxnSpPr>
      <xdr:spPr>
        <a:xfrm flipV="1">
          <a:off x="3987800" y="9223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22225</xdr:rowOff>
    </xdr:to>
    <xdr:cxnSp macro="">
      <xdr:nvCxnSpPr>
        <xdr:cNvPr id="192" name="直線コネクタ 191"/>
        <xdr:cNvCxnSpPr/>
      </xdr:nvCxnSpPr>
      <xdr:spPr>
        <a:xfrm>
          <a:off x="3098800" y="9232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136525</xdr:rowOff>
    </xdr:from>
    <xdr:to>
      <xdr:col>4</xdr:col>
      <xdr:colOff>346075</xdr:colOff>
      <xdr:row>53</xdr:row>
      <xdr:rowOff>146050</xdr:rowOff>
    </xdr:to>
    <xdr:cxnSp macro="">
      <xdr:nvCxnSpPr>
        <xdr:cNvPr id="195" name="直線コネクタ 194"/>
        <xdr:cNvCxnSpPr/>
      </xdr:nvCxnSpPr>
      <xdr:spPr>
        <a:xfrm>
          <a:off x="2209800" y="9223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197" name="テキスト ボックス 196"/>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117475</xdr:rowOff>
    </xdr:from>
    <xdr:to>
      <xdr:col>3</xdr:col>
      <xdr:colOff>142875</xdr:colOff>
      <xdr:row>53</xdr:row>
      <xdr:rowOff>136525</xdr:rowOff>
    </xdr:to>
    <xdr:cxnSp macro="">
      <xdr:nvCxnSpPr>
        <xdr:cNvPr id="198" name="直線コネクタ 197"/>
        <xdr:cNvCxnSpPr/>
      </xdr:nvCxnSpPr>
      <xdr:spPr>
        <a:xfrm>
          <a:off x="1320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652</xdr:rowOff>
    </xdr:from>
    <xdr:ext cx="762000" cy="259045"/>
    <xdr:sp macro="" textlink="">
      <xdr:nvSpPr>
        <xdr:cNvPr id="202" name="テキスト ボックス 201"/>
        <xdr:cNvSpPr txBox="1"/>
      </xdr:nvSpPr>
      <xdr:spPr>
        <a:xfrm>
          <a:off x="939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85725</xdr:rowOff>
    </xdr:from>
    <xdr:to>
      <xdr:col>7</xdr:col>
      <xdr:colOff>66675</xdr:colOff>
      <xdr:row>54</xdr:row>
      <xdr:rowOff>15875</xdr:rowOff>
    </xdr:to>
    <xdr:sp macro="" textlink="">
      <xdr:nvSpPr>
        <xdr:cNvPr id="208" name="円/楕円 207"/>
        <xdr:cNvSpPr/>
      </xdr:nvSpPr>
      <xdr:spPr>
        <a:xfrm>
          <a:off x="47752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165752</xdr:rowOff>
    </xdr:from>
    <xdr:ext cx="762000" cy="259045"/>
    <xdr:sp macro="" textlink="">
      <xdr:nvSpPr>
        <xdr:cNvPr id="209" name="扶助費該当値テキスト"/>
        <xdr:cNvSpPr txBox="1"/>
      </xdr:nvSpPr>
      <xdr:spPr>
        <a:xfrm>
          <a:off x="4914900" y="90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142875</xdr:rowOff>
    </xdr:from>
    <xdr:to>
      <xdr:col>5</xdr:col>
      <xdr:colOff>600075</xdr:colOff>
      <xdr:row>54</xdr:row>
      <xdr:rowOff>73025</xdr:rowOff>
    </xdr:to>
    <xdr:sp macro="" textlink="">
      <xdr:nvSpPr>
        <xdr:cNvPr id="210" name="円/楕円 209"/>
        <xdr:cNvSpPr/>
      </xdr:nvSpPr>
      <xdr:spPr>
        <a:xfrm>
          <a:off x="3937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83202</xdr:rowOff>
    </xdr:from>
    <xdr:ext cx="736600" cy="259045"/>
    <xdr:sp macro="" textlink="">
      <xdr:nvSpPr>
        <xdr:cNvPr id="211" name="テキスト ボックス 210"/>
        <xdr:cNvSpPr txBox="1"/>
      </xdr:nvSpPr>
      <xdr:spPr>
        <a:xfrm>
          <a:off x="3606800" y="899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2" name="円/楕円 211"/>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3" name="テキスト ボックス 212"/>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85725</xdr:rowOff>
    </xdr:from>
    <xdr:to>
      <xdr:col>3</xdr:col>
      <xdr:colOff>193675</xdr:colOff>
      <xdr:row>54</xdr:row>
      <xdr:rowOff>15875</xdr:rowOff>
    </xdr:to>
    <xdr:sp macro="" textlink="">
      <xdr:nvSpPr>
        <xdr:cNvPr id="214" name="円/楕円 213"/>
        <xdr:cNvSpPr/>
      </xdr:nvSpPr>
      <xdr:spPr>
        <a:xfrm>
          <a:off x="2159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26052</xdr:rowOff>
    </xdr:from>
    <xdr:ext cx="762000" cy="259045"/>
    <xdr:sp macro="" textlink="">
      <xdr:nvSpPr>
        <xdr:cNvPr id="215" name="テキスト ボックス 214"/>
        <xdr:cNvSpPr txBox="1"/>
      </xdr:nvSpPr>
      <xdr:spPr>
        <a:xfrm>
          <a:off x="1828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66675</xdr:rowOff>
    </xdr:from>
    <xdr:to>
      <xdr:col>1</xdr:col>
      <xdr:colOff>676275</xdr:colOff>
      <xdr:row>53</xdr:row>
      <xdr:rowOff>168275</xdr:rowOff>
    </xdr:to>
    <xdr:sp macro="" textlink="">
      <xdr:nvSpPr>
        <xdr:cNvPr id="216" name="円/楕円 215"/>
        <xdr:cNvSpPr/>
      </xdr:nvSpPr>
      <xdr:spPr>
        <a:xfrm>
          <a:off x="1270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7002</xdr:rowOff>
    </xdr:from>
    <xdr:ext cx="762000" cy="259045"/>
    <xdr:sp macro="" textlink="">
      <xdr:nvSpPr>
        <xdr:cNvPr id="217" name="テキスト ボックス 216"/>
        <xdr:cNvSpPr txBox="1"/>
      </xdr:nvSpPr>
      <xdr:spPr>
        <a:xfrm>
          <a:off x="939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簡易水道事業や観光施設事業等への繰出金はあるものの、類似団体平均は下回っている。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1270</xdr:rowOff>
    </xdr:to>
    <xdr:cxnSp macro="">
      <xdr:nvCxnSpPr>
        <xdr:cNvPr id="250" name="直線コネクタ 249"/>
        <xdr:cNvCxnSpPr/>
      </xdr:nvCxnSpPr>
      <xdr:spPr>
        <a:xfrm flipV="1">
          <a:off x="15671800" y="9751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3" name="直線コネクタ 252"/>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1270</xdr:rowOff>
    </xdr:to>
    <xdr:cxnSp macro="">
      <xdr:nvCxnSpPr>
        <xdr:cNvPr id="256" name="直線コネクタ 255"/>
        <xdr:cNvCxnSpPr/>
      </xdr:nvCxnSpPr>
      <xdr:spPr>
        <a:xfrm flipV="1">
          <a:off x="13893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8" name="テキスト ボックス 257"/>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16510</xdr:rowOff>
    </xdr:to>
    <xdr:cxnSp macro="">
      <xdr:nvCxnSpPr>
        <xdr:cNvPr id="259" name="直線コネクタ 258"/>
        <xdr:cNvCxnSpPr/>
      </xdr:nvCxnSpPr>
      <xdr:spPr>
        <a:xfrm flipV="1">
          <a:off x="13004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9" name="円/楕円 268"/>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0"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1" name="円/楕円 27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2" name="テキスト ボックス 27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3" name="円/楕円 27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4" name="テキスト ボックス 273"/>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5" name="円/楕円 274"/>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62247</xdr:rowOff>
    </xdr:from>
    <xdr:ext cx="762000" cy="259045"/>
    <xdr:sp macro="" textlink="">
      <xdr:nvSpPr>
        <xdr:cNvPr id="276" name="テキスト ボックス 275"/>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7" name="円/楕円 276"/>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8" name="テキスト ボックス 277"/>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真に効果的な補助金のみとすることで、総額の抑制に努めており、類似団体平均を下回っている。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14986</xdr:rowOff>
    </xdr:from>
    <xdr:to>
      <xdr:col>24</xdr:col>
      <xdr:colOff>31750</xdr:colOff>
      <xdr:row>35</xdr:row>
      <xdr:rowOff>46990</xdr:rowOff>
    </xdr:to>
    <xdr:cxnSp macro="">
      <xdr:nvCxnSpPr>
        <xdr:cNvPr id="308" name="直線コネクタ 307"/>
        <xdr:cNvCxnSpPr/>
      </xdr:nvCxnSpPr>
      <xdr:spPr>
        <a:xfrm>
          <a:off x="15671800" y="60157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14986</xdr:rowOff>
    </xdr:to>
    <xdr:cxnSp macro="">
      <xdr:nvCxnSpPr>
        <xdr:cNvPr id="311" name="直線コネクタ 310"/>
        <xdr:cNvCxnSpPr/>
      </xdr:nvCxnSpPr>
      <xdr:spPr>
        <a:xfrm>
          <a:off x="14782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159004</xdr:rowOff>
    </xdr:to>
    <xdr:cxnSp macro="">
      <xdr:nvCxnSpPr>
        <xdr:cNvPr id="314" name="直線コネクタ 313"/>
        <xdr:cNvCxnSpPr/>
      </xdr:nvCxnSpPr>
      <xdr:spPr>
        <a:xfrm>
          <a:off x="13893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6" name="テキスト ボックス 31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34</xdr:row>
      <xdr:rowOff>149860</xdr:rowOff>
    </xdr:to>
    <xdr:cxnSp macro="">
      <xdr:nvCxnSpPr>
        <xdr:cNvPr id="317" name="直線コネクタ 316"/>
        <xdr:cNvCxnSpPr/>
      </xdr:nvCxnSpPr>
      <xdr:spPr>
        <a:xfrm flipV="1">
          <a:off x="13004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7" name="円/楕円 326"/>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8"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29" name="円/楕円 328"/>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30" name="テキスト ボックス 329"/>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1" name="円/楕円 330"/>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2" name="テキスト ボックス 331"/>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3" name="円/楕円 332"/>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4" name="テキスト ボックス 333"/>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5" name="円/楕円 334"/>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6" name="テキスト ボックス 335"/>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の紀伊半島大水害による災害復旧事業や高速道路開通に向けて大型建設事業を進めてきたことで、地方債残高は増加しており、今後、公債費負担が大きくなることを踏まえ、今後は適切な事業の選択等により起債の発行を抑制し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113393</xdr:rowOff>
    </xdr:from>
    <xdr:to>
      <xdr:col>7</xdr:col>
      <xdr:colOff>15875</xdr:colOff>
      <xdr:row>78</xdr:row>
      <xdr:rowOff>7257</xdr:rowOff>
    </xdr:to>
    <xdr:cxnSp macro="">
      <xdr:nvCxnSpPr>
        <xdr:cNvPr id="371" name="直線コネクタ 370"/>
        <xdr:cNvCxnSpPr/>
      </xdr:nvCxnSpPr>
      <xdr:spPr>
        <a:xfrm>
          <a:off x="3987800" y="13315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91621</xdr:rowOff>
    </xdr:from>
    <xdr:to>
      <xdr:col>5</xdr:col>
      <xdr:colOff>549275</xdr:colOff>
      <xdr:row>77</xdr:row>
      <xdr:rowOff>113393</xdr:rowOff>
    </xdr:to>
    <xdr:cxnSp macro="">
      <xdr:nvCxnSpPr>
        <xdr:cNvPr id="374" name="直線コネクタ 373"/>
        <xdr:cNvCxnSpPr/>
      </xdr:nvCxnSpPr>
      <xdr:spPr>
        <a:xfrm>
          <a:off x="3098800" y="13293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15421</xdr:rowOff>
    </xdr:from>
    <xdr:to>
      <xdr:col>4</xdr:col>
      <xdr:colOff>346075</xdr:colOff>
      <xdr:row>77</xdr:row>
      <xdr:rowOff>91621</xdr:rowOff>
    </xdr:to>
    <xdr:cxnSp macro="">
      <xdr:nvCxnSpPr>
        <xdr:cNvPr id="377" name="直線コネクタ 376"/>
        <xdr:cNvCxnSpPr/>
      </xdr:nvCxnSpPr>
      <xdr:spPr>
        <a:xfrm>
          <a:off x="2209800" y="13217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15421</xdr:rowOff>
    </xdr:from>
    <xdr:to>
      <xdr:col>3</xdr:col>
      <xdr:colOff>142875</xdr:colOff>
      <xdr:row>77</xdr:row>
      <xdr:rowOff>26307</xdr:rowOff>
    </xdr:to>
    <xdr:cxnSp macro="">
      <xdr:nvCxnSpPr>
        <xdr:cNvPr id="380" name="直線コネクタ 379"/>
        <xdr:cNvCxnSpPr/>
      </xdr:nvCxnSpPr>
      <xdr:spPr>
        <a:xfrm flipV="1">
          <a:off x="1320800" y="13217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127907</xdr:rowOff>
    </xdr:from>
    <xdr:to>
      <xdr:col>7</xdr:col>
      <xdr:colOff>66675</xdr:colOff>
      <xdr:row>78</xdr:row>
      <xdr:rowOff>58057</xdr:rowOff>
    </xdr:to>
    <xdr:sp macro="" textlink="">
      <xdr:nvSpPr>
        <xdr:cNvPr id="390" name="円/楕円 389"/>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99984</xdr:rowOff>
    </xdr:from>
    <xdr:ext cx="762000" cy="259045"/>
    <xdr:sp macro="" textlink="">
      <xdr:nvSpPr>
        <xdr:cNvPr id="391" name="公債費該当値テキスト"/>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62593</xdr:rowOff>
    </xdr:from>
    <xdr:to>
      <xdr:col>5</xdr:col>
      <xdr:colOff>600075</xdr:colOff>
      <xdr:row>77</xdr:row>
      <xdr:rowOff>164193</xdr:rowOff>
    </xdr:to>
    <xdr:sp macro="" textlink="">
      <xdr:nvSpPr>
        <xdr:cNvPr id="392" name="円/楕円 391"/>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2920</xdr:rowOff>
    </xdr:from>
    <xdr:ext cx="736600" cy="259045"/>
    <xdr:sp macro="" textlink="">
      <xdr:nvSpPr>
        <xdr:cNvPr id="393" name="テキスト ボックス 392"/>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40821</xdr:rowOff>
    </xdr:from>
    <xdr:to>
      <xdr:col>4</xdr:col>
      <xdr:colOff>396875</xdr:colOff>
      <xdr:row>77</xdr:row>
      <xdr:rowOff>142421</xdr:rowOff>
    </xdr:to>
    <xdr:sp macro="" textlink="">
      <xdr:nvSpPr>
        <xdr:cNvPr id="394" name="円/楕円 393"/>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95" name="テキスト ボックス 394"/>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136071</xdr:rowOff>
    </xdr:from>
    <xdr:to>
      <xdr:col>3</xdr:col>
      <xdr:colOff>193675</xdr:colOff>
      <xdr:row>77</xdr:row>
      <xdr:rowOff>66221</xdr:rowOff>
    </xdr:to>
    <xdr:sp macro="" textlink="">
      <xdr:nvSpPr>
        <xdr:cNvPr id="396" name="円/楕円 395"/>
        <xdr:cNvSpPr/>
      </xdr:nvSpPr>
      <xdr:spPr>
        <a:xfrm>
          <a:off x="2159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76399</xdr:rowOff>
    </xdr:from>
    <xdr:ext cx="762000" cy="259045"/>
    <xdr:sp macro="" textlink="">
      <xdr:nvSpPr>
        <xdr:cNvPr id="397" name="テキスト ボックス 396"/>
        <xdr:cNvSpPr txBox="1"/>
      </xdr:nvSpPr>
      <xdr:spPr>
        <a:xfrm>
          <a:off x="1828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398" name="円/楕円 397"/>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399" name="テキスト ボックス 398"/>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a:t>
          </a:r>
          <a:r>
            <a:rPr kumimoji="1" lang="en-US" altLang="ja-JP" sz="1300">
              <a:latin typeface="ＭＳ Ｐゴシック"/>
            </a:rPr>
            <a:t>65</a:t>
          </a:r>
          <a:r>
            <a:rPr kumimoji="1" lang="ja-JP" altLang="en-US" sz="1300">
              <a:latin typeface="ＭＳ Ｐゴシック"/>
            </a:rPr>
            <a:t>％から</a:t>
          </a:r>
          <a:r>
            <a:rPr kumimoji="1" lang="en-US" altLang="ja-JP" sz="1300">
              <a:latin typeface="ＭＳ Ｐゴシック"/>
            </a:rPr>
            <a:t>70</a:t>
          </a:r>
          <a:r>
            <a:rPr kumimoji="1" lang="ja-JP" altLang="en-US" sz="1300">
              <a:latin typeface="ＭＳ Ｐゴシック"/>
            </a:rPr>
            <a:t>％の間で推移しており、平成</a:t>
          </a:r>
          <a:r>
            <a:rPr kumimoji="1" lang="en-US" altLang="ja-JP" sz="1300">
              <a:latin typeface="ＭＳ Ｐゴシック"/>
            </a:rPr>
            <a:t>27</a:t>
          </a:r>
          <a:r>
            <a:rPr kumimoji="1" lang="ja-JP" altLang="en-US" sz="1300">
              <a:latin typeface="ＭＳ Ｐゴシック"/>
            </a:rPr>
            <a:t>年度は類似団体平均を</a:t>
          </a:r>
          <a:r>
            <a:rPr kumimoji="1" lang="en-US" altLang="ja-JP" sz="1300">
              <a:latin typeface="ＭＳ Ｐゴシック"/>
            </a:rPr>
            <a:t>5.7</a:t>
          </a:r>
          <a:r>
            <a:rPr kumimoji="1" lang="ja-JP" altLang="en-US" sz="1300">
              <a:latin typeface="ＭＳ Ｐゴシック"/>
            </a:rPr>
            <a:t>％下回っている。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76</xdr:row>
      <xdr:rowOff>26415</xdr:rowOff>
    </xdr:to>
    <xdr:cxnSp macro="">
      <xdr:nvCxnSpPr>
        <xdr:cNvPr id="430" name="直線コネクタ 429"/>
        <xdr:cNvCxnSpPr/>
      </xdr:nvCxnSpPr>
      <xdr:spPr>
        <a:xfrm flipV="1">
          <a:off x="15671800" y="129377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26415</xdr:rowOff>
    </xdr:to>
    <xdr:cxnSp macro="">
      <xdr:nvCxnSpPr>
        <xdr:cNvPr id="433" name="直線コネクタ 432"/>
        <xdr:cNvCxnSpPr/>
      </xdr:nvCxnSpPr>
      <xdr:spPr>
        <a:xfrm>
          <a:off x="14782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5" name="テキスト ボックス 434"/>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xdr:rowOff>
    </xdr:from>
    <xdr:to>
      <xdr:col>21</xdr:col>
      <xdr:colOff>361950</xdr:colOff>
      <xdr:row>75</xdr:row>
      <xdr:rowOff>170435</xdr:rowOff>
    </xdr:to>
    <xdr:cxnSp macro="">
      <xdr:nvCxnSpPr>
        <xdr:cNvPr id="436" name="直線コネクタ 435"/>
        <xdr:cNvCxnSpPr/>
      </xdr:nvCxnSpPr>
      <xdr:spPr>
        <a:xfrm>
          <a:off x="13893800" y="1286916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xdr:rowOff>
    </xdr:from>
    <xdr:to>
      <xdr:col>20</xdr:col>
      <xdr:colOff>158750</xdr:colOff>
      <xdr:row>75</xdr:row>
      <xdr:rowOff>46990</xdr:rowOff>
    </xdr:to>
    <xdr:cxnSp macro="">
      <xdr:nvCxnSpPr>
        <xdr:cNvPr id="439" name="直線コネクタ 438"/>
        <xdr:cNvCxnSpPr/>
      </xdr:nvCxnSpPr>
      <xdr:spPr>
        <a:xfrm flipV="1">
          <a:off x="13004800" y="12869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20845</xdr:rowOff>
    </xdr:from>
    <xdr:ext cx="762000" cy="259045"/>
    <xdr:sp macro="" textlink="">
      <xdr:nvSpPr>
        <xdr:cNvPr id="441" name="テキスト ボックス 440"/>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3" name="テキスト ボックス 442"/>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28194</xdr:rowOff>
    </xdr:from>
    <xdr:to>
      <xdr:col>24</xdr:col>
      <xdr:colOff>82550</xdr:colOff>
      <xdr:row>75</xdr:row>
      <xdr:rowOff>129794</xdr:rowOff>
    </xdr:to>
    <xdr:sp macro="" textlink="">
      <xdr:nvSpPr>
        <xdr:cNvPr id="449" name="円/楕円 448"/>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44721</xdr:rowOff>
    </xdr:from>
    <xdr:ext cx="762000" cy="259045"/>
    <xdr:sp macro="" textlink="">
      <xdr:nvSpPr>
        <xdr:cNvPr id="450" name="公債費以外該当値テキスト"/>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1" name="円/楕円 45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2" name="テキスト ボックス 451"/>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53" name="円/楕円 452"/>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54" name="テキスト ボックス 453"/>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131064</xdr:rowOff>
    </xdr:from>
    <xdr:to>
      <xdr:col>20</xdr:col>
      <xdr:colOff>209550</xdr:colOff>
      <xdr:row>75</xdr:row>
      <xdr:rowOff>61214</xdr:rowOff>
    </xdr:to>
    <xdr:sp macro="" textlink="">
      <xdr:nvSpPr>
        <xdr:cNvPr id="455" name="円/楕円 454"/>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71391</xdr:rowOff>
    </xdr:from>
    <xdr:ext cx="762000" cy="259045"/>
    <xdr:sp macro="" textlink="">
      <xdr:nvSpPr>
        <xdr:cNvPr id="456" name="テキスト ボックス 455"/>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7" name="円/楕円 45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8" name="テキスト ボックス 457"/>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三重県熊野市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80085</xdr:rowOff>
    </xdr:from>
    <xdr:to>
      <xdr:col>4</xdr:col>
      <xdr:colOff>1117600</xdr:colOff>
      <xdr:row>15</xdr:row>
      <xdr:rowOff>97441</xdr:rowOff>
    </xdr:to>
    <xdr:cxnSp macro="">
      <xdr:nvCxnSpPr>
        <xdr:cNvPr id="47" name="直線コネクタ 46"/>
        <xdr:cNvCxnSpPr/>
      </xdr:nvCxnSpPr>
      <xdr:spPr bwMode="auto">
        <a:xfrm flipV="1">
          <a:off x="5003800" y="2699460"/>
          <a:ext cx="647700" cy="1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17003</xdr:rowOff>
    </xdr:from>
    <xdr:ext cx="762000" cy="259045"/>
    <xdr:sp macro="" textlink="">
      <xdr:nvSpPr>
        <xdr:cNvPr id="48" name="人口1人当たり決算額の推移平均値テキスト130"/>
        <xdr:cNvSpPr txBox="1"/>
      </xdr:nvSpPr>
      <xdr:spPr>
        <a:xfrm>
          <a:off x="5740400" y="2979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97441</xdr:rowOff>
    </xdr:from>
    <xdr:to>
      <xdr:col>4</xdr:col>
      <xdr:colOff>469900</xdr:colOff>
      <xdr:row>15</xdr:row>
      <xdr:rowOff>127072</xdr:rowOff>
    </xdr:to>
    <xdr:cxnSp macro="">
      <xdr:nvCxnSpPr>
        <xdr:cNvPr id="50" name="直線コネクタ 49"/>
        <xdr:cNvCxnSpPr/>
      </xdr:nvCxnSpPr>
      <xdr:spPr bwMode="auto">
        <a:xfrm flipV="1">
          <a:off x="4305300" y="2716816"/>
          <a:ext cx="698500" cy="2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112880</xdr:rowOff>
    </xdr:from>
    <xdr:to>
      <xdr:col>3</xdr:col>
      <xdr:colOff>904875</xdr:colOff>
      <xdr:row>15</xdr:row>
      <xdr:rowOff>127072</xdr:rowOff>
    </xdr:to>
    <xdr:cxnSp macro="">
      <xdr:nvCxnSpPr>
        <xdr:cNvPr id="53" name="直線コネクタ 52"/>
        <xdr:cNvCxnSpPr/>
      </xdr:nvCxnSpPr>
      <xdr:spPr bwMode="auto">
        <a:xfrm>
          <a:off x="3606800" y="2732255"/>
          <a:ext cx="698500" cy="1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103027</xdr:rowOff>
    </xdr:from>
    <xdr:to>
      <xdr:col>3</xdr:col>
      <xdr:colOff>206375</xdr:colOff>
      <xdr:row>15</xdr:row>
      <xdr:rowOff>112880</xdr:rowOff>
    </xdr:to>
    <xdr:cxnSp macro="">
      <xdr:nvCxnSpPr>
        <xdr:cNvPr id="56" name="直線コネクタ 55"/>
        <xdr:cNvCxnSpPr/>
      </xdr:nvCxnSpPr>
      <xdr:spPr bwMode="auto">
        <a:xfrm>
          <a:off x="2908300" y="2722402"/>
          <a:ext cx="698500" cy="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29285</xdr:rowOff>
    </xdr:from>
    <xdr:to>
      <xdr:col>5</xdr:col>
      <xdr:colOff>34925</xdr:colOff>
      <xdr:row>15</xdr:row>
      <xdr:rowOff>130885</xdr:rowOff>
    </xdr:to>
    <xdr:sp macro="" textlink="">
      <xdr:nvSpPr>
        <xdr:cNvPr id="66" name="円/楕円 65"/>
        <xdr:cNvSpPr/>
      </xdr:nvSpPr>
      <xdr:spPr bwMode="auto">
        <a:xfrm>
          <a:off x="5600700" y="264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45812</xdr:rowOff>
    </xdr:from>
    <xdr:ext cx="762000" cy="259045"/>
    <xdr:sp macro="" textlink="">
      <xdr:nvSpPr>
        <xdr:cNvPr id="67" name="人口1人当たり決算額の推移該当値テキスト130"/>
        <xdr:cNvSpPr txBox="1"/>
      </xdr:nvSpPr>
      <xdr:spPr>
        <a:xfrm>
          <a:off x="5740400" y="24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170,678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46641</xdr:rowOff>
    </xdr:from>
    <xdr:to>
      <xdr:col>4</xdr:col>
      <xdr:colOff>520700</xdr:colOff>
      <xdr:row>15</xdr:row>
      <xdr:rowOff>148241</xdr:rowOff>
    </xdr:to>
    <xdr:sp macro="" textlink="">
      <xdr:nvSpPr>
        <xdr:cNvPr id="68" name="円/楕円 67"/>
        <xdr:cNvSpPr/>
      </xdr:nvSpPr>
      <xdr:spPr bwMode="auto">
        <a:xfrm>
          <a:off x="4953000" y="266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158418</xdr:rowOff>
    </xdr:from>
    <xdr:ext cx="736600" cy="259045"/>
    <xdr:sp macro="" textlink="">
      <xdr:nvSpPr>
        <xdr:cNvPr id="69" name="テキスト ボックス 68"/>
        <xdr:cNvSpPr txBox="1"/>
      </xdr:nvSpPr>
      <xdr:spPr>
        <a:xfrm>
          <a:off x="4622800" y="243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76272</xdr:rowOff>
    </xdr:from>
    <xdr:to>
      <xdr:col>3</xdr:col>
      <xdr:colOff>955675</xdr:colOff>
      <xdr:row>16</xdr:row>
      <xdr:rowOff>6422</xdr:rowOff>
    </xdr:to>
    <xdr:sp macro="" textlink="">
      <xdr:nvSpPr>
        <xdr:cNvPr id="70" name="円/楕円 69"/>
        <xdr:cNvSpPr/>
      </xdr:nvSpPr>
      <xdr:spPr bwMode="auto">
        <a:xfrm>
          <a:off x="4254500" y="269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16599</xdr:rowOff>
    </xdr:from>
    <xdr:ext cx="762000" cy="259045"/>
    <xdr:sp macro="" textlink="">
      <xdr:nvSpPr>
        <xdr:cNvPr id="71" name="テキスト ボックス 70"/>
        <xdr:cNvSpPr txBox="1"/>
      </xdr:nvSpPr>
      <xdr:spPr>
        <a:xfrm>
          <a:off x="3924300" y="246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62080</xdr:rowOff>
    </xdr:from>
    <xdr:to>
      <xdr:col>3</xdr:col>
      <xdr:colOff>257175</xdr:colOff>
      <xdr:row>15</xdr:row>
      <xdr:rowOff>163680</xdr:rowOff>
    </xdr:to>
    <xdr:sp macro="" textlink="">
      <xdr:nvSpPr>
        <xdr:cNvPr id="72" name="円/楕円 71"/>
        <xdr:cNvSpPr/>
      </xdr:nvSpPr>
      <xdr:spPr bwMode="auto">
        <a:xfrm>
          <a:off x="3556000" y="268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2407</xdr:rowOff>
    </xdr:from>
    <xdr:ext cx="762000" cy="259045"/>
    <xdr:sp macro="" textlink="">
      <xdr:nvSpPr>
        <xdr:cNvPr id="73" name="テキスト ボックス 72"/>
        <xdr:cNvSpPr txBox="1"/>
      </xdr:nvSpPr>
      <xdr:spPr>
        <a:xfrm>
          <a:off x="3225800" y="245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163,505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52227</xdr:rowOff>
    </xdr:from>
    <xdr:to>
      <xdr:col>2</xdr:col>
      <xdr:colOff>692150</xdr:colOff>
      <xdr:row>15</xdr:row>
      <xdr:rowOff>153827</xdr:rowOff>
    </xdr:to>
    <xdr:sp macro="" textlink="">
      <xdr:nvSpPr>
        <xdr:cNvPr id="74" name="円/楕円 73"/>
        <xdr:cNvSpPr/>
      </xdr:nvSpPr>
      <xdr:spPr bwMode="auto">
        <a:xfrm>
          <a:off x="2857500" y="2671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164004</xdr:rowOff>
    </xdr:from>
    <xdr:ext cx="762000" cy="259045"/>
    <xdr:sp macro="" textlink="">
      <xdr:nvSpPr>
        <xdr:cNvPr id="75" name="テキスト ボックス 74"/>
        <xdr:cNvSpPr txBox="1"/>
      </xdr:nvSpPr>
      <xdr:spPr>
        <a:xfrm>
          <a:off x="2527300" y="244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206591</xdr:rowOff>
    </xdr:from>
    <xdr:to>
      <xdr:col>4</xdr:col>
      <xdr:colOff>1117600</xdr:colOff>
      <xdr:row>37</xdr:row>
      <xdr:rowOff>233108</xdr:rowOff>
    </xdr:to>
    <xdr:cxnSp macro="">
      <xdr:nvCxnSpPr>
        <xdr:cNvPr id="109" name="直線コネクタ 108"/>
        <xdr:cNvCxnSpPr/>
      </xdr:nvCxnSpPr>
      <xdr:spPr bwMode="auto">
        <a:xfrm flipV="1">
          <a:off x="5003800" y="7331291"/>
          <a:ext cx="6477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233108</xdr:rowOff>
    </xdr:from>
    <xdr:to>
      <xdr:col>4</xdr:col>
      <xdr:colOff>469900</xdr:colOff>
      <xdr:row>37</xdr:row>
      <xdr:rowOff>233909</xdr:rowOff>
    </xdr:to>
    <xdr:cxnSp macro="">
      <xdr:nvCxnSpPr>
        <xdr:cNvPr id="112" name="直線コネクタ 111"/>
        <xdr:cNvCxnSpPr/>
      </xdr:nvCxnSpPr>
      <xdr:spPr bwMode="auto">
        <a:xfrm flipV="1">
          <a:off x="4305300" y="7357808"/>
          <a:ext cx="698500" cy="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165957</xdr:rowOff>
    </xdr:from>
    <xdr:to>
      <xdr:col>3</xdr:col>
      <xdr:colOff>904875</xdr:colOff>
      <xdr:row>37</xdr:row>
      <xdr:rowOff>233909</xdr:rowOff>
    </xdr:to>
    <xdr:cxnSp macro="">
      <xdr:nvCxnSpPr>
        <xdr:cNvPr id="115" name="直線コネクタ 114"/>
        <xdr:cNvCxnSpPr/>
      </xdr:nvCxnSpPr>
      <xdr:spPr bwMode="auto">
        <a:xfrm>
          <a:off x="3606800" y="7290657"/>
          <a:ext cx="698500" cy="67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85375</xdr:rowOff>
    </xdr:from>
    <xdr:to>
      <xdr:col>3</xdr:col>
      <xdr:colOff>206375</xdr:colOff>
      <xdr:row>37</xdr:row>
      <xdr:rowOff>165957</xdr:rowOff>
    </xdr:to>
    <xdr:cxnSp macro="">
      <xdr:nvCxnSpPr>
        <xdr:cNvPr id="118" name="直線コネクタ 117"/>
        <xdr:cNvCxnSpPr/>
      </xdr:nvCxnSpPr>
      <xdr:spPr bwMode="auto">
        <a:xfrm>
          <a:off x="2908300" y="7210075"/>
          <a:ext cx="698500" cy="8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155791</xdr:rowOff>
    </xdr:from>
    <xdr:to>
      <xdr:col>5</xdr:col>
      <xdr:colOff>34925</xdr:colOff>
      <xdr:row>37</xdr:row>
      <xdr:rowOff>257391</xdr:rowOff>
    </xdr:to>
    <xdr:sp macro="" textlink="">
      <xdr:nvSpPr>
        <xdr:cNvPr id="128" name="円/楕円 127"/>
        <xdr:cNvSpPr/>
      </xdr:nvSpPr>
      <xdr:spPr bwMode="auto">
        <a:xfrm>
          <a:off x="5600700" y="728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127868</xdr:rowOff>
    </xdr:from>
    <xdr:ext cx="762000" cy="259045"/>
    <xdr:sp macro="" textlink="">
      <xdr:nvSpPr>
        <xdr:cNvPr id="129" name="人口1人当たり決算額の推移該当値テキスト445"/>
        <xdr:cNvSpPr txBox="1"/>
      </xdr:nvSpPr>
      <xdr:spPr>
        <a:xfrm>
          <a:off x="5740400" y="725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182308</xdr:rowOff>
    </xdr:from>
    <xdr:to>
      <xdr:col>4</xdr:col>
      <xdr:colOff>520700</xdr:colOff>
      <xdr:row>37</xdr:row>
      <xdr:rowOff>283908</xdr:rowOff>
    </xdr:to>
    <xdr:sp macro="" textlink="">
      <xdr:nvSpPr>
        <xdr:cNvPr id="130" name="円/楕円 129"/>
        <xdr:cNvSpPr/>
      </xdr:nvSpPr>
      <xdr:spPr bwMode="auto">
        <a:xfrm>
          <a:off x="4953000" y="7307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268685</xdr:rowOff>
    </xdr:from>
    <xdr:ext cx="736600" cy="259045"/>
    <xdr:sp macro="" textlink="">
      <xdr:nvSpPr>
        <xdr:cNvPr id="131" name="テキスト ボックス 130"/>
        <xdr:cNvSpPr txBox="1"/>
      </xdr:nvSpPr>
      <xdr:spPr>
        <a:xfrm>
          <a:off x="4622800" y="739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183109</xdr:rowOff>
    </xdr:from>
    <xdr:to>
      <xdr:col>3</xdr:col>
      <xdr:colOff>955675</xdr:colOff>
      <xdr:row>37</xdr:row>
      <xdr:rowOff>284709</xdr:rowOff>
    </xdr:to>
    <xdr:sp macro="" textlink="">
      <xdr:nvSpPr>
        <xdr:cNvPr id="132" name="円/楕円 131"/>
        <xdr:cNvSpPr/>
      </xdr:nvSpPr>
      <xdr:spPr bwMode="auto">
        <a:xfrm>
          <a:off x="4254500" y="730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269486</xdr:rowOff>
    </xdr:from>
    <xdr:ext cx="762000" cy="259045"/>
    <xdr:sp macro="" textlink="">
      <xdr:nvSpPr>
        <xdr:cNvPr id="133" name="テキスト ボックス 132"/>
        <xdr:cNvSpPr txBox="1"/>
      </xdr:nvSpPr>
      <xdr:spPr>
        <a:xfrm>
          <a:off x="3924300" y="73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115157</xdr:rowOff>
    </xdr:from>
    <xdr:to>
      <xdr:col>3</xdr:col>
      <xdr:colOff>257175</xdr:colOff>
      <xdr:row>37</xdr:row>
      <xdr:rowOff>216757</xdr:rowOff>
    </xdr:to>
    <xdr:sp macro="" textlink="">
      <xdr:nvSpPr>
        <xdr:cNvPr id="134" name="円/楕円 133"/>
        <xdr:cNvSpPr/>
      </xdr:nvSpPr>
      <xdr:spPr bwMode="auto">
        <a:xfrm>
          <a:off x="3556000" y="723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201534</xdr:rowOff>
    </xdr:from>
    <xdr:ext cx="762000" cy="259045"/>
    <xdr:sp macro="" textlink="">
      <xdr:nvSpPr>
        <xdr:cNvPr id="135" name="テキスト ボックス 134"/>
        <xdr:cNvSpPr txBox="1"/>
      </xdr:nvSpPr>
      <xdr:spPr>
        <a:xfrm>
          <a:off x="3225800" y="732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34575</xdr:rowOff>
    </xdr:from>
    <xdr:to>
      <xdr:col>2</xdr:col>
      <xdr:colOff>692150</xdr:colOff>
      <xdr:row>37</xdr:row>
      <xdr:rowOff>136175</xdr:rowOff>
    </xdr:to>
    <xdr:sp macro="" textlink="">
      <xdr:nvSpPr>
        <xdr:cNvPr id="136" name="円/楕円 135"/>
        <xdr:cNvSpPr/>
      </xdr:nvSpPr>
      <xdr:spPr bwMode="auto">
        <a:xfrm>
          <a:off x="2857500" y="715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120952</xdr:rowOff>
    </xdr:from>
    <xdr:ext cx="762000" cy="259045"/>
    <xdr:sp macro="" textlink="">
      <xdr:nvSpPr>
        <xdr:cNvPr id="137" name="テキスト ボックス 136"/>
        <xdr:cNvSpPr txBox="1"/>
      </xdr:nvSpPr>
      <xdr:spPr>
        <a:xfrm>
          <a:off x="2527300" y="724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12292</xdr:rowOff>
    </xdr:from>
    <xdr:to>
      <xdr:col>6</xdr:col>
      <xdr:colOff>511175</xdr:colOff>
      <xdr:row>35</xdr:row>
      <xdr:rowOff>34937</xdr:rowOff>
    </xdr:to>
    <xdr:cxnSp macro="">
      <xdr:nvCxnSpPr>
        <xdr:cNvPr id="58" name="直線コネクタ 57"/>
        <xdr:cNvCxnSpPr/>
      </xdr:nvCxnSpPr>
      <xdr:spPr>
        <a:xfrm flipV="1">
          <a:off x="3797300" y="6013042"/>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1296</xdr:rowOff>
    </xdr:from>
    <xdr:to>
      <xdr:col>5</xdr:col>
      <xdr:colOff>358775</xdr:colOff>
      <xdr:row>35</xdr:row>
      <xdr:rowOff>34937</xdr:rowOff>
    </xdr:to>
    <xdr:cxnSp macro="">
      <xdr:nvCxnSpPr>
        <xdr:cNvPr id="61" name="直線コネクタ 60"/>
        <xdr:cNvCxnSpPr/>
      </xdr:nvCxnSpPr>
      <xdr:spPr>
        <a:xfrm>
          <a:off x="2908300" y="6002046"/>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139345</xdr:rowOff>
    </xdr:from>
    <xdr:ext cx="534377" cy="259045"/>
    <xdr:sp macro="" textlink="">
      <xdr:nvSpPr>
        <xdr:cNvPr id="63" name="テキスト ボックス 62"/>
        <xdr:cNvSpPr txBox="1"/>
      </xdr:nvSpPr>
      <xdr:spPr>
        <a:xfrm>
          <a:off x="3530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1296</xdr:rowOff>
    </xdr:from>
    <xdr:to>
      <xdr:col>4</xdr:col>
      <xdr:colOff>155575</xdr:colOff>
      <xdr:row>35</xdr:row>
      <xdr:rowOff>31705</xdr:rowOff>
    </xdr:to>
    <xdr:cxnSp macro="">
      <xdr:nvCxnSpPr>
        <xdr:cNvPr id="64" name="直線コネクタ 63"/>
        <xdr:cNvCxnSpPr/>
      </xdr:nvCxnSpPr>
      <xdr:spPr>
        <a:xfrm flipV="1">
          <a:off x="2019300" y="6002046"/>
          <a:ext cx="889000" cy="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4821</xdr:rowOff>
    </xdr:from>
    <xdr:to>
      <xdr:col>2</xdr:col>
      <xdr:colOff>638175</xdr:colOff>
      <xdr:row>35</xdr:row>
      <xdr:rowOff>31705</xdr:rowOff>
    </xdr:to>
    <xdr:cxnSp macro="">
      <xdr:nvCxnSpPr>
        <xdr:cNvPr id="67" name="直線コネクタ 66"/>
        <xdr:cNvCxnSpPr/>
      </xdr:nvCxnSpPr>
      <xdr:spPr>
        <a:xfrm>
          <a:off x="1130300" y="6005571"/>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136506</xdr:rowOff>
    </xdr:from>
    <xdr:ext cx="534377" cy="259045"/>
    <xdr:sp macro="" textlink="">
      <xdr:nvSpPr>
        <xdr:cNvPr id="69" name="テキスト ボックス 68"/>
        <xdr:cNvSpPr txBox="1"/>
      </xdr:nvSpPr>
      <xdr:spPr>
        <a:xfrm>
          <a:off x="1752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128121</xdr:rowOff>
    </xdr:from>
    <xdr:ext cx="534377" cy="259045"/>
    <xdr:sp macro="" textlink="">
      <xdr:nvSpPr>
        <xdr:cNvPr id="71" name="テキスト ボックス 70"/>
        <xdr:cNvSpPr txBox="1"/>
      </xdr:nvSpPr>
      <xdr:spPr>
        <a:xfrm>
          <a:off x="863111" y="63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132942</xdr:rowOff>
    </xdr:from>
    <xdr:to>
      <xdr:col>6</xdr:col>
      <xdr:colOff>561975</xdr:colOff>
      <xdr:row>35</xdr:row>
      <xdr:rowOff>63092</xdr:rowOff>
    </xdr:to>
    <xdr:sp macro="" textlink="">
      <xdr:nvSpPr>
        <xdr:cNvPr id="77" name="円/楕円 76"/>
        <xdr:cNvSpPr/>
      </xdr:nvSpPr>
      <xdr:spPr>
        <a:xfrm>
          <a:off x="4584700" y="59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155819</xdr:rowOff>
    </xdr:from>
    <xdr:ext cx="599010" cy="259045"/>
    <xdr:sp macro="" textlink="">
      <xdr:nvSpPr>
        <xdr:cNvPr id="78" name="人件費該当値テキスト"/>
        <xdr:cNvSpPr txBox="1"/>
      </xdr:nvSpPr>
      <xdr:spPr>
        <a:xfrm>
          <a:off x="4686300" y="5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155587</xdr:rowOff>
    </xdr:from>
    <xdr:to>
      <xdr:col>5</xdr:col>
      <xdr:colOff>409575</xdr:colOff>
      <xdr:row>35</xdr:row>
      <xdr:rowOff>85737</xdr:rowOff>
    </xdr:to>
    <xdr:sp macro="" textlink="">
      <xdr:nvSpPr>
        <xdr:cNvPr id="79" name="円/楕円 78"/>
        <xdr:cNvSpPr/>
      </xdr:nvSpPr>
      <xdr:spPr>
        <a:xfrm>
          <a:off x="3746500" y="5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102264</xdr:rowOff>
    </xdr:from>
    <xdr:ext cx="599010" cy="259045"/>
    <xdr:sp macro="" textlink="">
      <xdr:nvSpPr>
        <xdr:cNvPr id="80" name="テキスト ボックス 79"/>
        <xdr:cNvSpPr txBox="1"/>
      </xdr:nvSpPr>
      <xdr:spPr>
        <a:xfrm>
          <a:off x="3497794" y="576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121946</xdr:rowOff>
    </xdr:from>
    <xdr:to>
      <xdr:col>4</xdr:col>
      <xdr:colOff>206375</xdr:colOff>
      <xdr:row>35</xdr:row>
      <xdr:rowOff>52096</xdr:rowOff>
    </xdr:to>
    <xdr:sp macro="" textlink="">
      <xdr:nvSpPr>
        <xdr:cNvPr id="81" name="円/楕円 80"/>
        <xdr:cNvSpPr/>
      </xdr:nvSpPr>
      <xdr:spPr>
        <a:xfrm>
          <a:off x="2857500" y="59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68623</xdr:rowOff>
    </xdr:from>
    <xdr:ext cx="599010" cy="259045"/>
    <xdr:sp macro="" textlink="">
      <xdr:nvSpPr>
        <xdr:cNvPr id="82" name="テキスト ボックス 81"/>
        <xdr:cNvSpPr txBox="1"/>
      </xdr:nvSpPr>
      <xdr:spPr>
        <a:xfrm>
          <a:off x="2608794" y="572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152355</xdr:rowOff>
    </xdr:from>
    <xdr:to>
      <xdr:col>3</xdr:col>
      <xdr:colOff>3175</xdr:colOff>
      <xdr:row>35</xdr:row>
      <xdr:rowOff>82505</xdr:rowOff>
    </xdr:to>
    <xdr:sp macro="" textlink="">
      <xdr:nvSpPr>
        <xdr:cNvPr id="83" name="円/楕円 82"/>
        <xdr:cNvSpPr/>
      </xdr:nvSpPr>
      <xdr:spPr>
        <a:xfrm>
          <a:off x="1968500" y="59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99032</xdr:rowOff>
    </xdr:from>
    <xdr:ext cx="599010" cy="259045"/>
    <xdr:sp macro="" textlink="">
      <xdr:nvSpPr>
        <xdr:cNvPr id="84" name="テキスト ボックス 83"/>
        <xdr:cNvSpPr txBox="1"/>
      </xdr:nvSpPr>
      <xdr:spPr>
        <a:xfrm>
          <a:off x="1719794" y="57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125471</xdr:rowOff>
    </xdr:from>
    <xdr:to>
      <xdr:col>1</xdr:col>
      <xdr:colOff>485775</xdr:colOff>
      <xdr:row>35</xdr:row>
      <xdr:rowOff>55621</xdr:rowOff>
    </xdr:to>
    <xdr:sp macro="" textlink="">
      <xdr:nvSpPr>
        <xdr:cNvPr id="85" name="円/楕円 84"/>
        <xdr:cNvSpPr/>
      </xdr:nvSpPr>
      <xdr:spPr>
        <a:xfrm>
          <a:off x="1079500" y="59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72148</xdr:rowOff>
    </xdr:from>
    <xdr:ext cx="599010" cy="259045"/>
    <xdr:sp macro="" textlink="">
      <xdr:nvSpPr>
        <xdr:cNvPr id="86" name="テキスト ボックス 85"/>
        <xdr:cNvSpPr txBox="1"/>
      </xdr:nvSpPr>
      <xdr:spPr>
        <a:xfrm>
          <a:off x="830794" y="572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23711</xdr:rowOff>
    </xdr:from>
    <xdr:to>
      <xdr:col>6</xdr:col>
      <xdr:colOff>511175</xdr:colOff>
      <xdr:row>54</xdr:row>
      <xdr:rowOff>49936</xdr:rowOff>
    </xdr:to>
    <xdr:cxnSp macro="">
      <xdr:nvCxnSpPr>
        <xdr:cNvPr id="116" name="直線コネクタ 115"/>
        <xdr:cNvCxnSpPr/>
      </xdr:nvCxnSpPr>
      <xdr:spPr>
        <a:xfrm flipV="1">
          <a:off x="3797300" y="9282011"/>
          <a:ext cx="8382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49936</xdr:rowOff>
    </xdr:from>
    <xdr:to>
      <xdr:col>5</xdr:col>
      <xdr:colOff>358775</xdr:colOff>
      <xdr:row>54</xdr:row>
      <xdr:rowOff>104673</xdr:rowOff>
    </xdr:to>
    <xdr:cxnSp macro="">
      <xdr:nvCxnSpPr>
        <xdr:cNvPr id="119" name="直線コネクタ 118"/>
        <xdr:cNvCxnSpPr/>
      </xdr:nvCxnSpPr>
      <xdr:spPr>
        <a:xfrm flipV="1">
          <a:off x="2908300" y="9308236"/>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1" name="テキスト ボックス 120"/>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104673</xdr:rowOff>
    </xdr:from>
    <xdr:to>
      <xdr:col>4</xdr:col>
      <xdr:colOff>155575</xdr:colOff>
      <xdr:row>55</xdr:row>
      <xdr:rowOff>35217</xdr:rowOff>
    </xdr:to>
    <xdr:cxnSp macro="">
      <xdr:nvCxnSpPr>
        <xdr:cNvPr id="122" name="直線コネクタ 121"/>
        <xdr:cNvCxnSpPr/>
      </xdr:nvCxnSpPr>
      <xdr:spPr>
        <a:xfrm flipV="1">
          <a:off x="2019300" y="9362973"/>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24" name="テキスト ボックス 123"/>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10528</xdr:rowOff>
    </xdr:from>
    <xdr:to>
      <xdr:col>2</xdr:col>
      <xdr:colOff>638175</xdr:colOff>
      <xdr:row>55</xdr:row>
      <xdr:rowOff>35217</xdr:rowOff>
    </xdr:to>
    <xdr:cxnSp macro="">
      <xdr:nvCxnSpPr>
        <xdr:cNvPr id="125" name="直線コネクタ 124"/>
        <xdr:cNvCxnSpPr/>
      </xdr:nvCxnSpPr>
      <xdr:spPr>
        <a:xfrm>
          <a:off x="1130300" y="9268828"/>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27" name="テキスト ボックス 126"/>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29" name="テキスト ボックス 128"/>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144361</xdr:rowOff>
    </xdr:from>
    <xdr:to>
      <xdr:col>6</xdr:col>
      <xdr:colOff>561975</xdr:colOff>
      <xdr:row>54</xdr:row>
      <xdr:rowOff>74511</xdr:rowOff>
    </xdr:to>
    <xdr:sp macro="" textlink="">
      <xdr:nvSpPr>
        <xdr:cNvPr id="135" name="円/楕円 134"/>
        <xdr:cNvSpPr/>
      </xdr:nvSpPr>
      <xdr:spPr>
        <a:xfrm>
          <a:off x="4584700" y="9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167238</xdr:rowOff>
    </xdr:from>
    <xdr:ext cx="534377" cy="259045"/>
    <xdr:sp macro="" textlink="">
      <xdr:nvSpPr>
        <xdr:cNvPr id="136" name="物件費該当値テキスト"/>
        <xdr:cNvSpPr txBox="1"/>
      </xdr:nvSpPr>
      <xdr:spPr>
        <a:xfrm>
          <a:off x="4686300" y="90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99,133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170586</xdr:rowOff>
    </xdr:from>
    <xdr:to>
      <xdr:col>5</xdr:col>
      <xdr:colOff>409575</xdr:colOff>
      <xdr:row>54</xdr:row>
      <xdr:rowOff>100736</xdr:rowOff>
    </xdr:to>
    <xdr:sp macro="" textlink="">
      <xdr:nvSpPr>
        <xdr:cNvPr id="137" name="円/楕円 136"/>
        <xdr:cNvSpPr/>
      </xdr:nvSpPr>
      <xdr:spPr>
        <a:xfrm>
          <a:off x="3746500" y="9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117263</xdr:rowOff>
    </xdr:from>
    <xdr:ext cx="534377" cy="259045"/>
    <xdr:sp macro="" textlink="">
      <xdr:nvSpPr>
        <xdr:cNvPr id="138" name="テキスト ボックス 137"/>
        <xdr:cNvSpPr txBox="1"/>
      </xdr:nvSpPr>
      <xdr:spPr>
        <a:xfrm>
          <a:off x="3530111" y="90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53873</xdr:rowOff>
    </xdr:from>
    <xdr:to>
      <xdr:col>4</xdr:col>
      <xdr:colOff>206375</xdr:colOff>
      <xdr:row>54</xdr:row>
      <xdr:rowOff>155473</xdr:rowOff>
    </xdr:to>
    <xdr:sp macro="" textlink="">
      <xdr:nvSpPr>
        <xdr:cNvPr id="139" name="円/楕円 138"/>
        <xdr:cNvSpPr/>
      </xdr:nvSpPr>
      <xdr:spPr>
        <a:xfrm>
          <a:off x="2857500" y="93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550</xdr:rowOff>
    </xdr:from>
    <xdr:ext cx="534377" cy="259045"/>
    <xdr:sp macro="" textlink="">
      <xdr:nvSpPr>
        <xdr:cNvPr id="140" name="テキスト ボックス 139"/>
        <xdr:cNvSpPr txBox="1"/>
      </xdr:nvSpPr>
      <xdr:spPr>
        <a:xfrm>
          <a:off x="2641111" y="90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155867</xdr:rowOff>
    </xdr:from>
    <xdr:to>
      <xdr:col>3</xdr:col>
      <xdr:colOff>3175</xdr:colOff>
      <xdr:row>55</xdr:row>
      <xdr:rowOff>86017</xdr:rowOff>
    </xdr:to>
    <xdr:sp macro="" textlink="">
      <xdr:nvSpPr>
        <xdr:cNvPr id="141" name="円/楕円 140"/>
        <xdr:cNvSpPr/>
      </xdr:nvSpPr>
      <xdr:spPr>
        <a:xfrm>
          <a:off x="1968500" y="94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102544</xdr:rowOff>
    </xdr:from>
    <xdr:ext cx="534377" cy="259045"/>
    <xdr:sp macro="" textlink="">
      <xdr:nvSpPr>
        <xdr:cNvPr id="142" name="テキスト ボックス 141"/>
        <xdr:cNvSpPr txBox="1"/>
      </xdr:nvSpPr>
      <xdr:spPr>
        <a:xfrm>
          <a:off x="1752111" y="91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84,727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131178</xdr:rowOff>
    </xdr:from>
    <xdr:to>
      <xdr:col>1</xdr:col>
      <xdr:colOff>485775</xdr:colOff>
      <xdr:row>54</xdr:row>
      <xdr:rowOff>61328</xdr:rowOff>
    </xdr:to>
    <xdr:sp macro="" textlink="">
      <xdr:nvSpPr>
        <xdr:cNvPr id="143" name="円/楕円 142"/>
        <xdr:cNvSpPr/>
      </xdr:nvSpPr>
      <xdr:spPr>
        <a:xfrm>
          <a:off x="1079500" y="92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77855</xdr:rowOff>
    </xdr:from>
    <xdr:ext cx="599010" cy="259045"/>
    <xdr:sp macro="" textlink="">
      <xdr:nvSpPr>
        <xdr:cNvPr id="144" name="テキスト ボックス 143"/>
        <xdr:cNvSpPr txBox="1"/>
      </xdr:nvSpPr>
      <xdr:spPr>
        <a:xfrm>
          <a:off x="830794" y="89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31703</xdr:rowOff>
    </xdr:from>
    <xdr:to>
      <xdr:col>6</xdr:col>
      <xdr:colOff>511175</xdr:colOff>
      <xdr:row>78</xdr:row>
      <xdr:rowOff>37450</xdr:rowOff>
    </xdr:to>
    <xdr:cxnSp macro="">
      <xdr:nvCxnSpPr>
        <xdr:cNvPr id="175" name="直線コネクタ 174"/>
        <xdr:cNvCxnSpPr/>
      </xdr:nvCxnSpPr>
      <xdr:spPr>
        <a:xfrm flipV="1">
          <a:off x="3797300" y="13404803"/>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37450</xdr:rowOff>
    </xdr:from>
    <xdr:to>
      <xdr:col>5</xdr:col>
      <xdr:colOff>358775</xdr:colOff>
      <xdr:row>78</xdr:row>
      <xdr:rowOff>51068</xdr:rowOff>
    </xdr:to>
    <xdr:cxnSp macro="">
      <xdr:nvCxnSpPr>
        <xdr:cNvPr id="178" name="直線コネクタ 177"/>
        <xdr:cNvCxnSpPr/>
      </xdr:nvCxnSpPr>
      <xdr:spPr>
        <a:xfrm flipV="1">
          <a:off x="2908300" y="13410550"/>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80" name="テキスト ボックス 179"/>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51068</xdr:rowOff>
    </xdr:from>
    <xdr:to>
      <xdr:col>4</xdr:col>
      <xdr:colOff>155575</xdr:colOff>
      <xdr:row>78</xdr:row>
      <xdr:rowOff>62761</xdr:rowOff>
    </xdr:to>
    <xdr:cxnSp macro="">
      <xdr:nvCxnSpPr>
        <xdr:cNvPr id="181" name="直線コネクタ 180"/>
        <xdr:cNvCxnSpPr/>
      </xdr:nvCxnSpPr>
      <xdr:spPr>
        <a:xfrm flipV="1">
          <a:off x="2019300" y="13424168"/>
          <a:ext cx="8890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26772</xdr:rowOff>
    </xdr:from>
    <xdr:to>
      <xdr:col>2</xdr:col>
      <xdr:colOff>638175</xdr:colOff>
      <xdr:row>78</xdr:row>
      <xdr:rowOff>62761</xdr:rowOff>
    </xdr:to>
    <xdr:cxnSp macro="">
      <xdr:nvCxnSpPr>
        <xdr:cNvPr id="184" name="直線コネクタ 183"/>
        <xdr:cNvCxnSpPr/>
      </xdr:nvCxnSpPr>
      <xdr:spPr>
        <a:xfrm>
          <a:off x="1130300" y="13399872"/>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124052</xdr:rowOff>
    </xdr:from>
    <xdr:ext cx="469744" cy="259045"/>
    <xdr:sp macro="" textlink="">
      <xdr:nvSpPr>
        <xdr:cNvPr id="188" name="テキスト ボックス 187"/>
        <xdr:cNvSpPr txBox="1"/>
      </xdr:nvSpPr>
      <xdr:spPr>
        <a:xfrm>
          <a:off x="895427" y="134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152353</xdr:rowOff>
    </xdr:from>
    <xdr:to>
      <xdr:col>6</xdr:col>
      <xdr:colOff>561975</xdr:colOff>
      <xdr:row>78</xdr:row>
      <xdr:rowOff>82503</xdr:rowOff>
    </xdr:to>
    <xdr:sp macro="" textlink="">
      <xdr:nvSpPr>
        <xdr:cNvPr id="194" name="円/楕円 193"/>
        <xdr:cNvSpPr/>
      </xdr:nvSpPr>
      <xdr:spPr>
        <a:xfrm>
          <a:off x="4584700" y="13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3780</xdr:rowOff>
    </xdr:from>
    <xdr:ext cx="469744" cy="259045"/>
    <xdr:sp macro="" textlink="">
      <xdr:nvSpPr>
        <xdr:cNvPr id="195" name="維持補修費該当値テキスト"/>
        <xdr:cNvSpPr txBox="1"/>
      </xdr:nvSpPr>
      <xdr:spPr>
        <a:xfrm>
          <a:off x="4686300" y="1320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158100</xdr:rowOff>
    </xdr:from>
    <xdr:to>
      <xdr:col>5</xdr:col>
      <xdr:colOff>409575</xdr:colOff>
      <xdr:row>78</xdr:row>
      <xdr:rowOff>88250</xdr:rowOff>
    </xdr:to>
    <xdr:sp macro="" textlink="">
      <xdr:nvSpPr>
        <xdr:cNvPr id="196" name="円/楕円 195"/>
        <xdr:cNvSpPr/>
      </xdr:nvSpPr>
      <xdr:spPr>
        <a:xfrm>
          <a:off x="3746500" y="133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104777</xdr:rowOff>
    </xdr:from>
    <xdr:ext cx="469744" cy="259045"/>
    <xdr:sp macro="" textlink="">
      <xdr:nvSpPr>
        <xdr:cNvPr id="197" name="テキスト ボックス 196"/>
        <xdr:cNvSpPr txBox="1"/>
      </xdr:nvSpPr>
      <xdr:spPr>
        <a:xfrm>
          <a:off x="3562427" y="1313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268</xdr:rowOff>
    </xdr:from>
    <xdr:to>
      <xdr:col>4</xdr:col>
      <xdr:colOff>206375</xdr:colOff>
      <xdr:row>78</xdr:row>
      <xdr:rowOff>101868</xdr:rowOff>
    </xdr:to>
    <xdr:sp macro="" textlink="">
      <xdr:nvSpPr>
        <xdr:cNvPr id="198" name="円/楕円 197"/>
        <xdr:cNvSpPr/>
      </xdr:nvSpPr>
      <xdr:spPr>
        <a:xfrm>
          <a:off x="2857500" y="13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118395</xdr:rowOff>
    </xdr:from>
    <xdr:ext cx="469744" cy="259045"/>
    <xdr:sp macro="" textlink="">
      <xdr:nvSpPr>
        <xdr:cNvPr id="199" name="テキスト ボックス 198"/>
        <xdr:cNvSpPr txBox="1"/>
      </xdr:nvSpPr>
      <xdr:spPr>
        <a:xfrm>
          <a:off x="2673427" y="13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11961</xdr:rowOff>
    </xdr:from>
    <xdr:to>
      <xdr:col>3</xdr:col>
      <xdr:colOff>3175</xdr:colOff>
      <xdr:row>78</xdr:row>
      <xdr:rowOff>113561</xdr:rowOff>
    </xdr:to>
    <xdr:sp macro="" textlink="">
      <xdr:nvSpPr>
        <xdr:cNvPr id="200" name="円/楕円 199"/>
        <xdr:cNvSpPr/>
      </xdr:nvSpPr>
      <xdr:spPr>
        <a:xfrm>
          <a:off x="1968500" y="133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130088</xdr:rowOff>
    </xdr:from>
    <xdr:ext cx="469744" cy="259045"/>
    <xdr:sp macro="" textlink="">
      <xdr:nvSpPr>
        <xdr:cNvPr id="201" name="テキスト ボックス 200"/>
        <xdr:cNvSpPr txBox="1"/>
      </xdr:nvSpPr>
      <xdr:spPr>
        <a:xfrm>
          <a:off x="1784427" y="1316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147422</xdr:rowOff>
    </xdr:from>
    <xdr:to>
      <xdr:col>1</xdr:col>
      <xdr:colOff>485775</xdr:colOff>
      <xdr:row>78</xdr:row>
      <xdr:rowOff>77572</xdr:rowOff>
    </xdr:to>
    <xdr:sp macro="" textlink="">
      <xdr:nvSpPr>
        <xdr:cNvPr id="202" name="円/楕円 201"/>
        <xdr:cNvSpPr/>
      </xdr:nvSpPr>
      <xdr:spPr>
        <a:xfrm>
          <a:off x="1079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94099</xdr:rowOff>
    </xdr:from>
    <xdr:ext cx="469744" cy="259045"/>
    <xdr:sp macro="" textlink="">
      <xdr:nvSpPr>
        <xdr:cNvPr id="203" name="テキスト ボックス 202"/>
        <xdr:cNvSpPr txBox="1"/>
      </xdr:nvSpPr>
      <xdr:spPr>
        <a:xfrm>
          <a:off x="895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95853</xdr:rowOff>
    </xdr:from>
    <xdr:to>
      <xdr:col>6</xdr:col>
      <xdr:colOff>511175</xdr:colOff>
      <xdr:row>98</xdr:row>
      <xdr:rowOff>111506</xdr:rowOff>
    </xdr:to>
    <xdr:cxnSp macro="">
      <xdr:nvCxnSpPr>
        <xdr:cNvPr id="235" name="直線コネクタ 234"/>
        <xdr:cNvCxnSpPr/>
      </xdr:nvCxnSpPr>
      <xdr:spPr>
        <a:xfrm>
          <a:off x="3797300" y="16897953"/>
          <a:ext cx="838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95853</xdr:rowOff>
    </xdr:from>
    <xdr:to>
      <xdr:col>5</xdr:col>
      <xdr:colOff>358775</xdr:colOff>
      <xdr:row>98</xdr:row>
      <xdr:rowOff>168340</xdr:rowOff>
    </xdr:to>
    <xdr:cxnSp macro="">
      <xdr:nvCxnSpPr>
        <xdr:cNvPr id="238" name="直線コネクタ 237"/>
        <xdr:cNvCxnSpPr/>
      </xdr:nvCxnSpPr>
      <xdr:spPr>
        <a:xfrm flipV="1">
          <a:off x="2908300" y="16897953"/>
          <a:ext cx="8890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155288</xdr:rowOff>
    </xdr:from>
    <xdr:to>
      <xdr:col>4</xdr:col>
      <xdr:colOff>155575</xdr:colOff>
      <xdr:row>98</xdr:row>
      <xdr:rowOff>168340</xdr:rowOff>
    </xdr:to>
    <xdr:cxnSp macro="">
      <xdr:nvCxnSpPr>
        <xdr:cNvPr id="241" name="直線コネクタ 240"/>
        <xdr:cNvCxnSpPr/>
      </xdr:nvCxnSpPr>
      <xdr:spPr>
        <a:xfrm>
          <a:off x="2019300" y="16957388"/>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155288</xdr:rowOff>
    </xdr:from>
    <xdr:to>
      <xdr:col>2</xdr:col>
      <xdr:colOff>638175</xdr:colOff>
      <xdr:row>98</xdr:row>
      <xdr:rowOff>169788</xdr:rowOff>
    </xdr:to>
    <xdr:cxnSp macro="">
      <xdr:nvCxnSpPr>
        <xdr:cNvPr id="244" name="直線コネクタ 243"/>
        <xdr:cNvCxnSpPr/>
      </xdr:nvCxnSpPr>
      <xdr:spPr>
        <a:xfrm flipV="1">
          <a:off x="1130300" y="16957388"/>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60706</xdr:rowOff>
    </xdr:from>
    <xdr:to>
      <xdr:col>6</xdr:col>
      <xdr:colOff>561975</xdr:colOff>
      <xdr:row>98</xdr:row>
      <xdr:rowOff>162306</xdr:rowOff>
    </xdr:to>
    <xdr:sp macro="" textlink="">
      <xdr:nvSpPr>
        <xdr:cNvPr id="254" name="円/楕円 253"/>
        <xdr:cNvSpPr/>
      </xdr:nvSpPr>
      <xdr:spPr>
        <a:xfrm>
          <a:off x="4584700" y="16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39133</xdr:rowOff>
    </xdr:from>
    <xdr:ext cx="534377" cy="259045"/>
    <xdr:sp macro="" textlink="">
      <xdr:nvSpPr>
        <xdr:cNvPr id="255" name="扶助費該当値テキスト"/>
        <xdr:cNvSpPr txBox="1"/>
      </xdr:nvSpPr>
      <xdr:spPr>
        <a:xfrm>
          <a:off x="4686300" y="168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45053</xdr:rowOff>
    </xdr:from>
    <xdr:to>
      <xdr:col>5</xdr:col>
      <xdr:colOff>409575</xdr:colOff>
      <xdr:row>98</xdr:row>
      <xdr:rowOff>146653</xdr:rowOff>
    </xdr:to>
    <xdr:sp macro="" textlink="">
      <xdr:nvSpPr>
        <xdr:cNvPr id="256" name="円/楕円 255"/>
        <xdr:cNvSpPr/>
      </xdr:nvSpPr>
      <xdr:spPr>
        <a:xfrm>
          <a:off x="3746500" y="168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137780</xdr:rowOff>
    </xdr:from>
    <xdr:ext cx="534377" cy="259045"/>
    <xdr:sp macro="" textlink="">
      <xdr:nvSpPr>
        <xdr:cNvPr id="257" name="テキスト ボックス 256"/>
        <xdr:cNvSpPr txBox="1"/>
      </xdr:nvSpPr>
      <xdr:spPr>
        <a:xfrm>
          <a:off x="3530111" y="169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117540</xdr:rowOff>
    </xdr:from>
    <xdr:to>
      <xdr:col>4</xdr:col>
      <xdr:colOff>206375</xdr:colOff>
      <xdr:row>99</xdr:row>
      <xdr:rowOff>47690</xdr:rowOff>
    </xdr:to>
    <xdr:sp macro="" textlink="">
      <xdr:nvSpPr>
        <xdr:cNvPr id="258" name="円/楕円 257"/>
        <xdr:cNvSpPr/>
      </xdr:nvSpPr>
      <xdr:spPr>
        <a:xfrm>
          <a:off x="2857500" y="169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38817</xdr:rowOff>
    </xdr:from>
    <xdr:ext cx="534377" cy="259045"/>
    <xdr:sp macro="" textlink="">
      <xdr:nvSpPr>
        <xdr:cNvPr id="259" name="テキスト ボックス 258"/>
        <xdr:cNvSpPr txBox="1"/>
      </xdr:nvSpPr>
      <xdr:spPr>
        <a:xfrm>
          <a:off x="2641111" y="170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104488</xdr:rowOff>
    </xdr:from>
    <xdr:to>
      <xdr:col>3</xdr:col>
      <xdr:colOff>3175</xdr:colOff>
      <xdr:row>99</xdr:row>
      <xdr:rowOff>34638</xdr:rowOff>
    </xdr:to>
    <xdr:sp macro="" textlink="">
      <xdr:nvSpPr>
        <xdr:cNvPr id="260" name="円/楕円 259"/>
        <xdr:cNvSpPr/>
      </xdr:nvSpPr>
      <xdr:spPr>
        <a:xfrm>
          <a:off x="1968500" y="169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25765</xdr:rowOff>
    </xdr:from>
    <xdr:ext cx="534377" cy="259045"/>
    <xdr:sp macro="" textlink="">
      <xdr:nvSpPr>
        <xdr:cNvPr id="261" name="テキスト ボックス 260"/>
        <xdr:cNvSpPr txBox="1"/>
      </xdr:nvSpPr>
      <xdr:spPr>
        <a:xfrm>
          <a:off x="1752111" y="169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118988</xdr:rowOff>
    </xdr:from>
    <xdr:to>
      <xdr:col>1</xdr:col>
      <xdr:colOff>485775</xdr:colOff>
      <xdr:row>99</xdr:row>
      <xdr:rowOff>49138</xdr:rowOff>
    </xdr:to>
    <xdr:sp macro="" textlink="">
      <xdr:nvSpPr>
        <xdr:cNvPr id="262" name="円/楕円 261"/>
        <xdr:cNvSpPr/>
      </xdr:nvSpPr>
      <xdr:spPr>
        <a:xfrm>
          <a:off x="1079500" y="169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40265</xdr:rowOff>
    </xdr:from>
    <xdr:ext cx="534377" cy="259045"/>
    <xdr:sp macro="" textlink="">
      <xdr:nvSpPr>
        <xdr:cNvPr id="263" name="テキスト ボックス 262"/>
        <xdr:cNvSpPr txBox="1"/>
      </xdr:nvSpPr>
      <xdr:spPr>
        <a:xfrm>
          <a:off x="863111" y="170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107848</xdr:rowOff>
    </xdr:from>
    <xdr:to>
      <xdr:col>15</xdr:col>
      <xdr:colOff>180975</xdr:colOff>
      <xdr:row>36</xdr:row>
      <xdr:rowOff>157363</xdr:rowOff>
    </xdr:to>
    <xdr:cxnSp macro="">
      <xdr:nvCxnSpPr>
        <xdr:cNvPr id="292" name="直線コネクタ 291"/>
        <xdr:cNvCxnSpPr/>
      </xdr:nvCxnSpPr>
      <xdr:spPr>
        <a:xfrm flipV="1">
          <a:off x="9639300" y="6280048"/>
          <a:ext cx="8382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157363</xdr:rowOff>
    </xdr:from>
    <xdr:to>
      <xdr:col>14</xdr:col>
      <xdr:colOff>28575</xdr:colOff>
      <xdr:row>37</xdr:row>
      <xdr:rowOff>16561</xdr:rowOff>
    </xdr:to>
    <xdr:cxnSp macro="">
      <xdr:nvCxnSpPr>
        <xdr:cNvPr id="295" name="直線コネクタ 294"/>
        <xdr:cNvCxnSpPr/>
      </xdr:nvCxnSpPr>
      <xdr:spPr>
        <a:xfrm flipV="1">
          <a:off x="8750300" y="6329563"/>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16561</xdr:rowOff>
    </xdr:from>
    <xdr:to>
      <xdr:col>12</xdr:col>
      <xdr:colOff>511175</xdr:colOff>
      <xdr:row>37</xdr:row>
      <xdr:rowOff>32624</xdr:rowOff>
    </xdr:to>
    <xdr:cxnSp macro="">
      <xdr:nvCxnSpPr>
        <xdr:cNvPr id="298" name="直線コネクタ 297"/>
        <xdr:cNvCxnSpPr/>
      </xdr:nvCxnSpPr>
      <xdr:spPr>
        <a:xfrm flipV="1">
          <a:off x="7861300" y="6360211"/>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144904</xdr:rowOff>
    </xdr:from>
    <xdr:to>
      <xdr:col>11</xdr:col>
      <xdr:colOff>307975</xdr:colOff>
      <xdr:row>37</xdr:row>
      <xdr:rowOff>32624</xdr:rowOff>
    </xdr:to>
    <xdr:cxnSp macro="">
      <xdr:nvCxnSpPr>
        <xdr:cNvPr id="301" name="直線コネクタ 300"/>
        <xdr:cNvCxnSpPr/>
      </xdr:nvCxnSpPr>
      <xdr:spPr>
        <a:xfrm>
          <a:off x="6972300" y="6317104"/>
          <a:ext cx="889000" cy="5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20052</xdr:rowOff>
    </xdr:from>
    <xdr:ext cx="534377" cy="259045"/>
    <xdr:sp macro="" textlink="">
      <xdr:nvSpPr>
        <xdr:cNvPr id="305" name="テキスト ボックス 304"/>
        <xdr:cNvSpPr txBox="1"/>
      </xdr:nvSpPr>
      <xdr:spPr>
        <a:xfrm>
          <a:off x="6705111" y="6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57048</xdr:rowOff>
    </xdr:from>
    <xdr:to>
      <xdr:col>15</xdr:col>
      <xdr:colOff>231775</xdr:colOff>
      <xdr:row>36</xdr:row>
      <xdr:rowOff>158648</xdr:rowOff>
    </xdr:to>
    <xdr:sp macro="" textlink="">
      <xdr:nvSpPr>
        <xdr:cNvPr id="311" name="円/楕円 310"/>
        <xdr:cNvSpPr/>
      </xdr:nvSpPr>
      <xdr:spPr>
        <a:xfrm>
          <a:off x="104267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79925</xdr:rowOff>
    </xdr:from>
    <xdr:ext cx="534377" cy="259045"/>
    <xdr:sp macro="" textlink="">
      <xdr:nvSpPr>
        <xdr:cNvPr id="312" name="補助費等該当値テキスト"/>
        <xdr:cNvSpPr txBox="1"/>
      </xdr:nvSpPr>
      <xdr:spPr>
        <a:xfrm>
          <a:off x="10528300"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106563</xdr:rowOff>
    </xdr:from>
    <xdr:to>
      <xdr:col>14</xdr:col>
      <xdr:colOff>79375</xdr:colOff>
      <xdr:row>37</xdr:row>
      <xdr:rowOff>36713</xdr:rowOff>
    </xdr:to>
    <xdr:sp macro="" textlink="">
      <xdr:nvSpPr>
        <xdr:cNvPr id="313" name="円/楕円 312"/>
        <xdr:cNvSpPr/>
      </xdr:nvSpPr>
      <xdr:spPr>
        <a:xfrm>
          <a:off x="9588500" y="62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27840</xdr:rowOff>
    </xdr:from>
    <xdr:ext cx="534377" cy="259045"/>
    <xdr:sp macro="" textlink="">
      <xdr:nvSpPr>
        <xdr:cNvPr id="314" name="テキスト ボックス 313"/>
        <xdr:cNvSpPr txBox="1"/>
      </xdr:nvSpPr>
      <xdr:spPr>
        <a:xfrm>
          <a:off x="9372111" y="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137211</xdr:rowOff>
    </xdr:from>
    <xdr:to>
      <xdr:col>12</xdr:col>
      <xdr:colOff>561975</xdr:colOff>
      <xdr:row>37</xdr:row>
      <xdr:rowOff>67361</xdr:rowOff>
    </xdr:to>
    <xdr:sp macro="" textlink="">
      <xdr:nvSpPr>
        <xdr:cNvPr id="315" name="円/楕円 314"/>
        <xdr:cNvSpPr/>
      </xdr:nvSpPr>
      <xdr:spPr>
        <a:xfrm>
          <a:off x="8699500" y="63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58488</xdr:rowOff>
    </xdr:from>
    <xdr:ext cx="534377" cy="259045"/>
    <xdr:sp macro="" textlink="">
      <xdr:nvSpPr>
        <xdr:cNvPr id="316" name="テキスト ボックス 315"/>
        <xdr:cNvSpPr txBox="1"/>
      </xdr:nvSpPr>
      <xdr:spPr>
        <a:xfrm>
          <a:off x="8483111" y="64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153274</xdr:rowOff>
    </xdr:from>
    <xdr:to>
      <xdr:col>11</xdr:col>
      <xdr:colOff>358775</xdr:colOff>
      <xdr:row>37</xdr:row>
      <xdr:rowOff>83424</xdr:rowOff>
    </xdr:to>
    <xdr:sp macro="" textlink="">
      <xdr:nvSpPr>
        <xdr:cNvPr id="317" name="円/楕円 316"/>
        <xdr:cNvSpPr/>
      </xdr:nvSpPr>
      <xdr:spPr>
        <a:xfrm>
          <a:off x="7810500" y="63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74551</xdr:rowOff>
    </xdr:from>
    <xdr:ext cx="534377" cy="259045"/>
    <xdr:sp macro="" textlink="">
      <xdr:nvSpPr>
        <xdr:cNvPr id="318" name="テキスト ボックス 317"/>
        <xdr:cNvSpPr txBox="1"/>
      </xdr:nvSpPr>
      <xdr:spPr>
        <a:xfrm>
          <a:off x="7594111" y="641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94104</xdr:rowOff>
    </xdr:from>
    <xdr:to>
      <xdr:col>10</xdr:col>
      <xdr:colOff>155575</xdr:colOff>
      <xdr:row>37</xdr:row>
      <xdr:rowOff>24254</xdr:rowOff>
    </xdr:to>
    <xdr:sp macro="" textlink="">
      <xdr:nvSpPr>
        <xdr:cNvPr id="319" name="円/楕円 318"/>
        <xdr:cNvSpPr/>
      </xdr:nvSpPr>
      <xdr:spPr>
        <a:xfrm>
          <a:off x="6921500" y="62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40781</xdr:rowOff>
    </xdr:from>
    <xdr:ext cx="534377" cy="259045"/>
    <xdr:sp macro="" textlink="">
      <xdr:nvSpPr>
        <xdr:cNvPr id="320" name="テキスト ボックス 319"/>
        <xdr:cNvSpPr txBox="1"/>
      </xdr:nvSpPr>
      <xdr:spPr>
        <a:xfrm>
          <a:off x="6705111" y="60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84859</xdr:rowOff>
    </xdr:from>
    <xdr:to>
      <xdr:col>15</xdr:col>
      <xdr:colOff>180975</xdr:colOff>
      <xdr:row>57</xdr:row>
      <xdr:rowOff>99340</xdr:rowOff>
    </xdr:to>
    <xdr:cxnSp macro="">
      <xdr:nvCxnSpPr>
        <xdr:cNvPr id="349" name="直線コネクタ 348"/>
        <xdr:cNvCxnSpPr/>
      </xdr:nvCxnSpPr>
      <xdr:spPr>
        <a:xfrm>
          <a:off x="9639300" y="9857509"/>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84859</xdr:rowOff>
    </xdr:from>
    <xdr:to>
      <xdr:col>14</xdr:col>
      <xdr:colOff>28575</xdr:colOff>
      <xdr:row>57</xdr:row>
      <xdr:rowOff>102703</xdr:rowOff>
    </xdr:to>
    <xdr:cxnSp macro="">
      <xdr:nvCxnSpPr>
        <xdr:cNvPr id="352" name="直線コネクタ 351"/>
        <xdr:cNvCxnSpPr/>
      </xdr:nvCxnSpPr>
      <xdr:spPr>
        <a:xfrm flipV="1">
          <a:off x="8750300" y="9857509"/>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4" name="テキスト ボックス 353"/>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102703</xdr:rowOff>
    </xdr:from>
    <xdr:to>
      <xdr:col>12</xdr:col>
      <xdr:colOff>511175</xdr:colOff>
      <xdr:row>57</xdr:row>
      <xdr:rowOff>146861</xdr:rowOff>
    </xdr:to>
    <xdr:cxnSp macro="">
      <xdr:nvCxnSpPr>
        <xdr:cNvPr id="355" name="直線コネクタ 354"/>
        <xdr:cNvCxnSpPr/>
      </xdr:nvCxnSpPr>
      <xdr:spPr>
        <a:xfrm flipV="1">
          <a:off x="7861300" y="9875353"/>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7" name="テキスト ボックス 356"/>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146861</xdr:rowOff>
    </xdr:from>
    <xdr:to>
      <xdr:col>11</xdr:col>
      <xdr:colOff>307975</xdr:colOff>
      <xdr:row>57</xdr:row>
      <xdr:rowOff>157150</xdr:rowOff>
    </xdr:to>
    <xdr:cxnSp macro="">
      <xdr:nvCxnSpPr>
        <xdr:cNvPr id="358" name="直線コネクタ 357"/>
        <xdr:cNvCxnSpPr/>
      </xdr:nvCxnSpPr>
      <xdr:spPr>
        <a:xfrm flipV="1">
          <a:off x="6972300" y="9919511"/>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0" name="テキスト ボックス 359"/>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2" name="テキスト ボックス 361"/>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48540</xdr:rowOff>
    </xdr:from>
    <xdr:to>
      <xdr:col>15</xdr:col>
      <xdr:colOff>231775</xdr:colOff>
      <xdr:row>57</xdr:row>
      <xdr:rowOff>150140</xdr:rowOff>
    </xdr:to>
    <xdr:sp macro="" textlink="">
      <xdr:nvSpPr>
        <xdr:cNvPr id="368" name="円/楕円 367"/>
        <xdr:cNvSpPr/>
      </xdr:nvSpPr>
      <xdr:spPr>
        <a:xfrm>
          <a:off x="10426700" y="98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71417</xdr:rowOff>
    </xdr:from>
    <xdr:ext cx="599010" cy="259045"/>
    <xdr:sp macro="" textlink="">
      <xdr:nvSpPr>
        <xdr:cNvPr id="369" name="普通建設事業費該当値テキスト"/>
        <xdr:cNvSpPr txBox="1"/>
      </xdr:nvSpPr>
      <xdr:spPr>
        <a:xfrm>
          <a:off x="10528300" y="967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34059</xdr:rowOff>
    </xdr:from>
    <xdr:to>
      <xdr:col>14</xdr:col>
      <xdr:colOff>79375</xdr:colOff>
      <xdr:row>57</xdr:row>
      <xdr:rowOff>135659</xdr:rowOff>
    </xdr:to>
    <xdr:sp macro="" textlink="">
      <xdr:nvSpPr>
        <xdr:cNvPr id="370" name="円/楕円 369"/>
        <xdr:cNvSpPr/>
      </xdr:nvSpPr>
      <xdr:spPr>
        <a:xfrm>
          <a:off x="9588500" y="98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152186</xdr:rowOff>
    </xdr:from>
    <xdr:ext cx="599010" cy="259045"/>
    <xdr:sp macro="" textlink="">
      <xdr:nvSpPr>
        <xdr:cNvPr id="371" name="テキスト ボックス 370"/>
        <xdr:cNvSpPr txBox="1"/>
      </xdr:nvSpPr>
      <xdr:spPr>
        <a:xfrm>
          <a:off x="9339794" y="958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51903</xdr:rowOff>
    </xdr:from>
    <xdr:to>
      <xdr:col>12</xdr:col>
      <xdr:colOff>561975</xdr:colOff>
      <xdr:row>57</xdr:row>
      <xdr:rowOff>153503</xdr:rowOff>
    </xdr:to>
    <xdr:sp macro="" textlink="">
      <xdr:nvSpPr>
        <xdr:cNvPr id="372" name="円/楕円 371"/>
        <xdr:cNvSpPr/>
      </xdr:nvSpPr>
      <xdr:spPr>
        <a:xfrm>
          <a:off x="8699500" y="9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170030</xdr:rowOff>
    </xdr:from>
    <xdr:ext cx="599010" cy="259045"/>
    <xdr:sp macro="" textlink="">
      <xdr:nvSpPr>
        <xdr:cNvPr id="373" name="テキスト ボックス 372"/>
        <xdr:cNvSpPr txBox="1"/>
      </xdr:nvSpPr>
      <xdr:spPr>
        <a:xfrm>
          <a:off x="8450794" y="959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96061</xdr:rowOff>
    </xdr:from>
    <xdr:to>
      <xdr:col>11</xdr:col>
      <xdr:colOff>358775</xdr:colOff>
      <xdr:row>58</xdr:row>
      <xdr:rowOff>26211</xdr:rowOff>
    </xdr:to>
    <xdr:sp macro="" textlink="">
      <xdr:nvSpPr>
        <xdr:cNvPr id="374" name="円/楕円 373"/>
        <xdr:cNvSpPr/>
      </xdr:nvSpPr>
      <xdr:spPr>
        <a:xfrm>
          <a:off x="7810500" y="9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42738</xdr:rowOff>
    </xdr:from>
    <xdr:ext cx="599010" cy="259045"/>
    <xdr:sp macro="" textlink="">
      <xdr:nvSpPr>
        <xdr:cNvPr id="375" name="テキスト ボックス 374"/>
        <xdr:cNvSpPr txBox="1"/>
      </xdr:nvSpPr>
      <xdr:spPr>
        <a:xfrm>
          <a:off x="7561794" y="96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106350</xdr:rowOff>
    </xdr:from>
    <xdr:to>
      <xdr:col>10</xdr:col>
      <xdr:colOff>155575</xdr:colOff>
      <xdr:row>58</xdr:row>
      <xdr:rowOff>36500</xdr:rowOff>
    </xdr:to>
    <xdr:sp macro="" textlink="">
      <xdr:nvSpPr>
        <xdr:cNvPr id="376" name="円/楕円 375"/>
        <xdr:cNvSpPr/>
      </xdr:nvSpPr>
      <xdr:spPr>
        <a:xfrm>
          <a:off x="6921500" y="98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53027</xdr:rowOff>
    </xdr:from>
    <xdr:ext cx="599010" cy="259045"/>
    <xdr:sp macro="" textlink="">
      <xdr:nvSpPr>
        <xdr:cNvPr id="377" name="テキスト ボックス 376"/>
        <xdr:cNvSpPr txBox="1"/>
      </xdr:nvSpPr>
      <xdr:spPr>
        <a:xfrm>
          <a:off x="6672794" y="965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108138</xdr:rowOff>
    </xdr:from>
    <xdr:to>
      <xdr:col>15</xdr:col>
      <xdr:colOff>180975</xdr:colOff>
      <xdr:row>76</xdr:row>
      <xdr:rowOff>171067</xdr:rowOff>
    </xdr:to>
    <xdr:cxnSp macro="">
      <xdr:nvCxnSpPr>
        <xdr:cNvPr id="406" name="直線コネクタ 405"/>
        <xdr:cNvCxnSpPr/>
      </xdr:nvCxnSpPr>
      <xdr:spPr>
        <a:xfrm flipV="1">
          <a:off x="9639300" y="13138338"/>
          <a:ext cx="838200" cy="6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59135</xdr:rowOff>
    </xdr:from>
    <xdr:ext cx="534377" cy="259045"/>
    <xdr:sp macro="" textlink="">
      <xdr:nvSpPr>
        <xdr:cNvPr id="410" name="テキスト ボックス 409"/>
        <xdr:cNvSpPr txBox="1"/>
      </xdr:nvSpPr>
      <xdr:spPr>
        <a:xfrm>
          <a:off x="9372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57338</xdr:rowOff>
    </xdr:from>
    <xdr:to>
      <xdr:col>15</xdr:col>
      <xdr:colOff>231775</xdr:colOff>
      <xdr:row>76</xdr:row>
      <xdr:rowOff>158938</xdr:rowOff>
    </xdr:to>
    <xdr:sp macro="" textlink="">
      <xdr:nvSpPr>
        <xdr:cNvPr id="416" name="円/楕円 415"/>
        <xdr:cNvSpPr/>
      </xdr:nvSpPr>
      <xdr:spPr>
        <a:xfrm>
          <a:off x="10426700" y="130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80215</xdr:rowOff>
    </xdr:from>
    <xdr:ext cx="599010" cy="259045"/>
    <xdr:sp macro="" textlink="">
      <xdr:nvSpPr>
        <xdr:cNvPr id="417" name="普通建設事業費 （ うち新規整備　）該当値テキスト"/>
        <xdr:cNvSpPr txBox="1"/>
      </xdr:nvSpPr>
      <xdr:spPr>
        <a:xfrm>
          <a:off x="10528300" y="1293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120267</xdr:rowOff>
    </xdr:from>
    <xdr:to>
      <xdr:col>14</xdr:col>
      <xdr:colOff>79375</xdr:colOff>
      <xdr:row>77</xdr:row>
      <xdr:rowOff>50417</xdr:rowOff>
    </xdr:to>
    <xdr:sp macro="" textlink="">
      <xdr:nvSpPr>
        <xdr:cNvPr id="418" name="円/楕円 417"/>
        <xdr:cNvSpPr/>
      </xdr:nvSpPr>
      <xdr:spPr>
        <a:xfrm>
          <a:off x="9588500" y="131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66945</xdr:rowOff>
    </xdr:from>
    <xdr:ext cx="599010" cy="259045"/>
    <xdr:sp macro="" textlink="">
      <xdr:nvSpPr>
        <xdr:cNvPr id="419" name="テキスト ボックス 418"/>
        <xdr:cNvSpPr txBox="1"/>
      </xdr:nvSpPr>
      <xdr:spPr>
        <a:xfrm>
          <a:off x="9339794" y="1292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162130</xdr:rowOff>
    </xdr:from>
    <xdr:to>
      <xdr:col>15</xdr:col>
      <xdr:colOff>180975</xdr:colOff>
      <xdr:row>97</xdr:row>
      <xdr:rowOff>73552</xdr:rowOff>
    </xdr:to>
    <xdr:cxnSp macro="">
      <xdr:nvCxnSpPr>
        <xdr:cNvPr id="446" name="直線コネクタ 445"/>
        <xdr:cNvCxnSpPr/>
      </xdr:nvCxnSpPr>
      <xdr:spPr>
        <a:xfrm>
          <a:off x="9639300" y="16621330"/>
          <a:ext cx="8382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22752</xdr:rowOff>
    </xdr:from>
    <xdr:to>
      <xdr:col>15</xdr:col>
      <xdr:colOff>231775</xdr:colOff>
      <xdr:row>97</xdr:row>
      <xdr:rowOff>124352</xdr:rowOff>
    </xdr:to>
    <xdr:sp macro="" textlink="">
      <xdr:nvSpPr>
        <xdr:cNvPr id="456" name="円/楕円 455"/>
        <xdr:cNvSpPr/>
      </xdr:nvSpPr>
      <xdr:spPr>
        <a:xfrm>
          <a:off x="10426700" y="166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1179</xdr:rowOff>
    </xdr:from>
    <xdr:ext cx="534377" cy="259045"/>
    <xdr:sp macro="" textlink="">
      <xdr:nvSpPr>
        <xdr:cNvPr id="457" name="普通建設事業費 （ うち更新整備　）該当値テキスト"/>
        <xdr:cNvSpPr txBox="1"/>
      </xdr:nvSpPr>
      <xdr:spPr>
        <a:xfrm>
          <a:off x="10528300" y="166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111330</xdr:rowOff>
    </xdr:from>
    <xdr:to>
      <xdr:col>14</xdr:col>
      <xdr:colOff>79375</xdr:colOff>
      <xdr:row>97</xdr:row>
      <xdr:rowOff>41480</xdr:rowOff>
    </xdr:to>
    <xdr:sp macro="" textlink="">
      <xdr:nvSpPr>
        <xdr:cNvPr id="458" name="円/楕円 457"/>
        <xdr:cNvSpPr/>
      </xdr:nvSpPr>
      <xdr:spPr>
        <a:xfrm>
          <a:off x="9588500" y="165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32607</xdr:rowOff>
    </xdr:from>
    <xdr:ext cx="534377" cy="259045"/>
    <xdr:sp macro="" textlink="">
      <xdr:nvSpPr>
        <xdr:cNvPr id="459" name="テキスト ボックス 458"/>
        <xdr:cNvSpPr txBox="1"/>
      </xdr:nvSpPr>
      <xdr:spPr>
        <a:xfrm>
          <a:off x="9372111" y="1666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27057</xdr:rowOff>
    </xdr:from>
    <xdr:to>
      <xdr:col>23</xdr:col>
      <xdr:colOff>517525</xdr:colOff>
      <xdr:row>37</xdr:row>
      <xdr:rowOff>163075</xdr:rowOff>
    </xdr:to>
    <xdr:cxnSp macro="">
      <xdr:nvCxnSpPr>
        <xdr:cNvPr id="488" name="直線コネクタ 487"/>
        <xdr:cNvCxnSpPr/>
      </xdr:nvCxnSpPr>
      <xdr:spPr>
        <a:xfrm>
          <a:off x="15481300" y="6370707"/>
          <a:ext cx="8382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78357</xdr:rowOff>
    </xdr:from>
    <xdr:ext cx="469744" cy="259045"/>
    <xdr:sp macro="" textlink="">
      <xdr:nvSpPr>
        <xdr:cNvPr id="489" name="災害復旧事業費平均値テキスト"/>
        <xdr:cNvSpPr txBox="1"/>
      </xdr:nvSpPr>
      <xdr:spPr>
        <a:xfrm>
          <a:off x="16370300" y="659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37344</xdr:rowOff>
    </xdr:from>
    <xdr:to>
      <xdr:col>22</xdr:col>
      <xdr:colOff>365125</xdr:colOff>
      <xdr:row>37</xdr:row>
      <xdr:rowOff>27057</xdr:rowOff>
    </xdr:to>
    <xdr:cxnSp macro="">
      <xdr:nvCxnSpPr>
        <xdr:cNvPr id="491" name="直線コネクタ 490"/>
        <xdr:cNvCxnSpPr/>
      </xdr:nvCxnSpPr>
      <xdr:spPr>
        <a:xfrm>
          <a:off x="14592300" y="5695194"/>
          <a:ext cx="889000" cy="6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103312</xdr:rowOff>
    </xdr:from>
    <xdr:ext cx="469744" cy="259045"/>
    <xdr:sp macro="" textlink="">
      <xdr:nvSpPr>
        <xdr:cNvPr id="493" name="テキスト ボックス 492"/>
        <xdr:cNvSpPr txBox="1"/>
      </xdr:nvSpPr>
      <xdr:spPr>
        <a:xfrm>
          <a:off x="15246427"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155950</xdr:rowOff>
    </xdr:from>
    <xdr:to>
      <xdr:col>21</xdr:col>
      <xdr:colOff>161925</xdr:colOff>
      <xdr:row>33</xdr:row>
      <xdr:rowOff>37344</xdr:rowOff>
    </xdr:to>
    <xdr:cxnSp macro="">
      <xdr:nvCxnSpPr>
        <xdr:cNvPr id="494" name="直線コネクタ 493"/>
        <xdr:cNvCxnSpPr/>
      </xdr:nvCxnSpPr>
      <xdr:spPr>
        <a:xfrm>
          <a:off x="13703300" y="5299450"/>
          <a:ext cx="889000" cy="39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107160</xdr:rowOff>
    </xdr:from>
    <xdr:ext cx="469744" cy="259045"/>
    <xdr:sp macro="" textlink="">
      <xdr:nvSpPr>
        <xdr:cNvPr id="496" name="テキスト ボックス 495"/>
        <xdr:cNvSpPr txBox="1"/>
      </xdr:nvSpPr>
      <xdr:spPr>
        <a:xfrm>
          <a:off x="14357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155950</xdr:rowOff>
    </xdr:from>
    <xdr:to>
      <xdr:col>19</xdr:col>
      <xdr:colOff>644525</xdr:colOff>
      <xdr:row>34</xdr:row>
      <xdr:rowOff>95428</xdr:rowOff>
    </xdr:to>
    <xdr:cxnSp macro="">
      <xdr:nvCxnSpPr>
        <xdr:cNvPr id="497" name="直線コネクタ 496"/>
        <xdr:cNvCxnSpPr/>
      </xdr:nvCxnSpPr>
      <xdr:spPr>
        <a:xfrm flipV="1">
          <a:off x="12814300" y="5299450"/>
          <a:ext cx="889000" cy="6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44372</xdr:rowOff>
    </xdr:from>
    <xdr:ext cx="534377" cy="259045"/>
    <xdr:sp macro="" textlink="">
      <xdr:nvSpPr>
        <xdr:cNvPr id="499" name="テキスト ボックス 498"/>
        <xdr:cNvSpPr txBox="1"/>
      </xdr:nvSpPr>
      <xdr:spPr>
        <a:xfrm>
          <a:off x="13436111" y="65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122000</xdr:rowOff>
    </xdr:from>
    <xdr:ext cx="469744" cy="259045"/>
    <xdr:sp macro="" textlink="">
      <xdr:nvSpPr>
        <xdr:cNvPr id="501" name="テキスト ボックス 500"/>
        <xdr:cNvSpPr txBox="1"/>
      </xdr:nvSpPr>
      <xdr:spPr>
        <a:xfrm>
          <a:off x="12579427" y="66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112275</xdr:rowOff>
    </xdr:from>
    <xdr:to>
      <xdr:col>23</xdr:col>
      <xdr:colOff>568325</xdr:colOff>
      <xdr:row>38</xdr:row>
      <xdr:rowOff>42425</xdr:rowOff>
    </xdr:to>
    <xdr:sp macro="" textlink="">
      <xdr:nvSpPr>
        <xdr:cNvPr id="507" name="円/楕円 506"/>
        <xdr:cNvSpPr/>
      </xdr:nvSpPr>
      <xdr:spPr>
        <a:xfrm>
          <a:off x="16268700" y="64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135152</xdr:rowOff>
    </xdr:from>
    <xdr:ext cx="534377" cy="259045"/>
    <xdr:sp macro="" textlink="">
      <xdr:nvSpPr>
        <xdr:cNvPr id="508" name="災害復旧事業費該当値テキスト"/>
        <xdr:cNvSpPr txBox="1"/>
      </xdr:nvSpPr>
      <xdr:spPr>
        <a:xfrm>
          <a:off x="16370300" y="63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147707</xdr:rowOff>
    </xdr:from>
    <xdr:to>
      <xdr:col>22</xdr:col>
      <xdr:colOff>415925</xdr:colOff>
      <xdr:row>37</xdr:row>
      <xdr:rowOff>77857</xdr:rowOff>
    </xdr:to>
    <xdr:sp macro="" textlink="">
      <xdr:nvSpPr>
        <xdr:cNvPr id="509" name="円/楕円 508"/>
        <xdr:cNvSpPr/>
      </xdr:nvSpPr>
      <xdr:spPr>
        <a:xfrm>
          <a:off x="15430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94384</xdr:rowOff>
    </xdr:from>
    <xdr:ext cx="534377" cy="259045"/>
    <xdr:sp macro="" textlink="">
      <xdr:nvSpPr>
        <xdr:cNvPr id="510" name="テキスト ボックス 509"/>
        <xdr:cNvSpPr txBox="1"/>
      </xdr:nvSpPr>
      <xdr:spPr>
        <a:xfrm>
          <a:off x="15214111" y="60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157994</xdr:rowOff>
    </xdr:from>
    <xdr:to>
      <xdr:col>21</xdr:col>
      <xdr:colOff>212725</xdr:colOff>
      <xdr:row>33</xdr:row>
      <xdr:rowOff>88144</xdr:rowOff>
    </xdr:to>
    <xdr:sp macro="" textlink="">
      <xdr:nvSpPr>
        <xdr:cNvPr id="511" name="円/楕円 510"/>
        <xdr:cNvSpPr/>
      </xdr:nvSpPr>
      <xdr:spPr>
        <a:xfrm>
          <a:off x="14541500" y="56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104671</xdr:rowOff>
    </xdr:from>
    <xdr:ext cx="534377" cy="259045"/>
    <xdr:sp macro="" textlink="">
      <xdr:nvSpPr>
        <xdr:cNvPr id="512" name="テキスト ボックス 511"/>
        <xdr:cNvSpPr txBox="1"/>
      </xdr:nvSpPr>
      <xdr:spPr>
        <a:xfrm>
          <a:off x="14325111" y="54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54,373</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105150</xdr:rowOff>
    </xdr:from>
    <xdr:to>
      <xdr:col>20</xdr:col>
      <xdr:colOff>9525</xdr:colOff>
      <xdr:row>31</xdr:row>
      <xdr:rowOff>35300</xdr:rowOff>
    </xdr:to>
    <xdr:sp macro="" textlink="">
      <xdr:nvSpPr>
        <xdr:cNvPr id="513" name="円/楕円 512"/>
        <xdr:cNvSpPr/>
      </xdr:nvSpPr>
      <xdr:spPr>
        <a:xfrm>
          <a:off x="13652500" y="5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51827</xdr:rowOff>
    </xdr:from>
    <xdr:ext cx="534377" cy="259045"/>
    <xdr:sp macro="" textlink="">
      <xdr:nvSpPr>
        <xdr:cNvPr id="514" name="テキスト ボックス 513"/>
        <xdr:cNvSpPr txBox="1"/>
      </xdr:nvSpPr>
      <xdr:spPr>
        <a:xfrm>
          <a:off x="13436111" y="50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44628</xdr:rowOff>
    </xdr:from>
    <xdr:to>
      <xdr:col>18</xdr:col>
      <xdr:colOff>492125</xdr:colOff>
      <xdr:row>34</xdr:row>
      <xdr:rowOff>146228</xdr:rowOff>
    </xdr:to>
    <xdr:sp macro="" textlink="">
      <xdr:nvSpPr>
        <xdr:cNvPr id="515" name="円/楕円 514"/>
        <xdr:cNvSpPr/>
      </xdr:nvSpPr>
      <xdr:spPr>
        <a:xfrm>
          <a:off x="12763500" y="58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162755</xdr:rowOff>
    </xdr:from>
    <xdr:ext cx="534377" cy="259045"/>
    <xdr:sp macro="" textlink="">
      <xdr:nvSpPr>
        <xdr:cNvPr id="516" name="テキスト ボックス 515"/>
        <xdr:cNvSpPr txBox="1"/>
      </xdr:nvSpPr>
      <xdr:spPr>
        <a:xfrm>
          <a:off x="12547111" y="56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55855</xdr:rowOff>
    </xdr:from>
    <xdr:to>
      <xdr:col>23</xdr:col>
      <xdr:colOff>517525</xdr:colOff>
      <xdr:row>72</xdr:row>
      <xdr:rowOff>154191</xdr:rowOff>
    </xdr:to>
    <xdr:cxnSp macro="">
      <xdr:nvCxnSpPr>
        <xdr:cNvPr id="602" name="直線コネクタ 601"/>
        <xdr:cNvCxnSpPr/>
      </xdr:nvCxnSpPr>
      <xdr:spPr>
        <a:xfrm>
          <a:off x="15481300" y="12400255"/>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55855</xdr:rowOff>
    </xdr:from>
    <xdr:to>
      <xdr:col>22</xdr:col>
      <xdr:colOff>365125</xdr:colOff>
      <xdr:row>72</xdr:row>
      <xdr:rowOff>171361</xdr:rowOff>
    </xdr:to>
    <xdr:cxnSp macro="">
      <xdr:nvCxnSpPr>
        <xdr:cNvPr id="605" name="直線コネクタ 604"/>
        <xdr:cNvCxnSpPr/>
      </xdr:nvCxnSpPr>
      <xdr:spPr>
        <a:xfrm flipV="1">
          <a:off x="14592300" y="12400255"/>
          <a:ext cx="889000" cy="1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82796</xdr:rowOff>
    </xdr:from>
    <xdr:ext cx="534377" cy="259045"/>
    <xdr:sp macro="" textlink="">
      <xdr:nvSpPr>
        <xdr:cNvPr id="607" name="テキスト ボックス 606"/>
        <xdr:cNvSpPr txBox="1"/>
      </xdr:nvSpPr>
      <xdr:spPr>
        <a:xfrm>
          <a:off x="15214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171361</xdr:rowOff>
    </xdr:from>
    <xdr:to>
      <xdr:col>21</xdr:col>
      <xdr:colOff>161925</xdr:colOff>
      <xdr:row>73</xdr:row>
      <xdr:rowOff>85572</xdr:rowOff>
    </xdr:to>
    <xdr:cxnSp macro="">
      <xdr:nvCxnSpPr>
        <xdr:cNvPr id="608" name="直線コネクタ 607"/>
        <xdr:cNvCxnSpPr/>
      </xdr:nvCxnSpPr>
      <xdr:spPr>
        <a:xfrm flipV="1">
          <a:off x="13703300" y="12515761"/>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75963</xdr:rowOff>
    </xdr:from>
    <xdr:ext cx="534377" cy="259045"/>
    <xdr:sp macro="" textlink="">
      <xdr:nvSpPr>
        <xdr:cNvPr id="610" name="テキスト ボックス 609"/>
        <xdr:cNvSpPr txBox="1"/>
      </xdr:nvSpPr>
      <xdr:spPr>
        <a:xfrm>
          <a:off x="14325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16116</xdr:rowOff>
    </xdr:from>
    <xdr:to>
      <xdr:col>19</xdr:col>
      <xdr:colOff>644525</xdr:colOff>
      <xdr:row>73</xdr:row>
      <xdr:rowOff>85572</xdr:rowOff>
    </xdr:to>
    <xdr:cxnSp macro="">
      <xdr:nvCxnSpPr>
        <xdr:cNvPr id="611" name="直線コネクタ 610"/>
        <xdr:cNvCxnSpPr/>
      </xdr:nvCxnSpPr>
      <xdr:spPr>
        <a:xfrm>
          <a:off x="12814300" y="12531966"/>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73258</xdr:rowOff>
    </xdr:from>
    <xdr:ext cx="534377" cy="259045"/>
    <xdr:sp macro="" textlink="">
      <xdr:nvSpPr>
        <xdr:cNvPr id="613" name="テキスト ボックス 612"/>
        <xdr:cNvSpPr txBox="1"/>
      </xdr:nvSpPr>
      <xdr:spPr>
        <a:xfrm>
          <a:off x="13436111"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58590</xdr:rowOff>
    </xdr:from>
    <xdr:ext cx="534377" cy="259045"/>
    <xdr:sp macro="" textlink="">
      <xdr:nvSpPr>
        <xdr:cNvPr id="615" name="テキスト ボックス 614"/>
        <xdr:cNvSpPr txBox="1"/>
      </xdr:nvSpPr>
      <xdr:spPr>
        <a:xfrm>
          <a:off x="12547111" y="127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103391</xdr:rowOff>
    </xdr:from>
    <xdr:to>
      <xdr:col>23</xdr:col>
      <xdr:colOff>568325</xdr:colOff>
      <xdr:row>73</xdr:row>
      <xdr:rowOff>33541</xdr:rowOff>
    </xdr:to>
    <xdr:sp macro="" textlink="">
      <xdr:nvSpPr>
        <xdr:cNvPr id="621" name="円/楕円 620"/>
        <xdr:cNvSpPr/>
      </xdr:nvSpPr>
      <xdr:spPr>
        <a:xfrm>
          <a:off x="16268700" y="124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126268</xdr:rowOff>
    </xdr:from>
    <xdr:ext cx="534377" cy="259045"/>
    <xdr:sp macro="" textlink="">
      <xdr:nvSpPr>
        <xdr:cNvPr id="622" name="公債費該当値テキスト"/>
        <xdr:cNvSpPr txBox="1"/>
      </xdr:nvSpPr>
      <xdr:spPr>
        <a:xfrm>
          <a:off x="16370300" y="122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5055</xdr:rowOff>
    </xdr:from>
    <xdr:to>
      <xdr:col>22</xdr:col>
      <xdr:colOff>415925</xdr:colOff>
      <xdr:row>72</xdr:row>
      <xdr:rowOff>106655</xdr:rowOff>
    </xdr:to>
    <xdr:sp macro="" textlink="">
      <xdr:nvSpPr>
        <xdr:cNvPr id="623" name="円/楕円 622"/>
        <xdr:cNvSpPr/>
      </xdr:nvSpPr>
      <xdr:spPr>
        <a:xfrm>
          <a:off x="15430500" y="123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123182</xdr:rowOff>
    </xdr:from>
    <xdr:ext cx="534377" cy="259045"/>
    <xdr:sp macro="" textlink="">
      <xdr:nvSpPr>
        <xdr:cNvPr id="624" name="テキスト ボックス 623"/>
        <xdr:cNvSpPr txBox="1"/>
      </xdr:nvSpPr>
      <xdr:spPr>
        <a:xfrm>
          <a:off x="15214111" y="121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120561</xdr:rowOff>
    </xdr:from>
    <xdr:to>
      <xdr:col>21</xdr:col>
      <xdr:colOff>212725</xdr:colOff>
      <xdr:row>73</xdr:row>
      <xdr:rowOff>50711</xdr:rowOff>
    </xdr:to>
    <xdr:sp macro="" textlink="">
      <xdr:nvSpPr>
        <xdr:cNvPr id="625" name="円/楕円 624"/>
        <xdr:cNvSpPr/>
      </xdr:nvSpPr>
      <xdr:spPr>
        <a:xfrm>
          <a:off x="14541500" y="124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67238</xdr:rowOff>
    </xdr:from>
    <xdr:ext cx="534377" cy="259045"/>
    <xdr:sp macro="" textlink="">
      <xdr:nvSpPr>
        <xdr:cNvPr id="626" name="テキスト ボックス 625"/>
        <xdr:cNvSpPr txBox="1"/>
      </xdr:nvSpPr>
      <xdr:spPr>
        <a:xfrm>
          <a:off x="14325111" y="122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34772</xdr:rowOff>
    </xdr:from>
    <xdr:to>
      <xdr:col>20</xdr:col>
      <xdr:colOff>9525</xdr:colOff>
      <xdr:row>73</xdr:row>
      <xdr:rowOff>136372</xdr:rowOff>
    </xdr:to>
    <xdr:sp macro="" textlink="">
      <xdr:nvSpPr>
        <xdr:cNvPr id="627" name="円/楕円 626"/>
        <xdr:cNvSpPr/>
      </xdr:nvSpPr>
      <xdr:spPr>
        <a:xfrm>
          <a:off x="13652500" y="125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152899</xdr:rowOff>
    </xdr:from>
    <xdr:ext cx="534377" cy="259045"/>
    <xdr:sp macro="" textlink="">
      <xdr:nvSpPr>
        <xdr:cNvPr id="628" name="テキスト ボックス 627"/>
        <xdr:cNvSpPr txBox="1"/>
      </xdr:nvSpPr>
      <xdr:spPr>
        <a:xfrm>
          <a:off x="13436111" y="123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136766</xdr:rowOff>
    </xdr:from>
    <xdr:to>
      <xdr:col>18</xdr:col>
      <xdr:colOff>492125</xdr:colOff>
      <xdr:row>73</xdr:row>
      <xdr:rowOff>66916</xdr:rowOff>
    </xdr:to>
    <xdr:sp macro="" textlink="">
      <xdr:nvSpPr>
        <xdr:cNvPr id="629" name="円/楕円 628"/>
        <xdr:cNvSpPr/>
      </xdr:nvSpPr>
      <xdr:spPr>
        <a:xfrm>
          <a:off x="12763500" y="124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83443</xdr:rowOff>
    </xdr:from>
    <xdr:ext cx="534377" cy="259045"/>
    <xdr:sp macro="" textlink="">
      <xdr:nvSpPr>
        <xdr:cNvPr id="630" name="テキスト ボックス 629"/>
        <xdr:cNvSpPr txBox="1"/>
      </xdr:nvSpPr>
      <xdr:spPr>
        <a:xfrm>
          <a:off x="12547111" y="122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74820</xdr:rowOff>
    </xdr:from>
    <xdr:to>
      <xdr:col>23</xdr:col>
      <xdr:colOff>517525</xdr:colOff>
      <xdr:row>99</xdr:row>
      <xdr:rowOff>75454</xdr:rowOff>
    </xdr:to>
    <xdr:cxnSp macro="">
      <xdr:nvCxnSpPr>
        <xdr:cNvPr id="661" name="直線コネクタ 660"/>
        <xdr:cNvCxnSpPr/>
      </xdr:nvCxnSpPr>
      <xdr:spPr>
        <a:xfrm flipV="1">
          <a:off x="15481300" y="17048370"/>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61345</xdr:rowOff>
    </xdr:from>
    <xdr:to>
      <xdr:col>22</xdr:col>
      <xdr:colOff>365125</xdr:colOff>
      <xdr:row>99</xdr:row>
      <xdr:rowOff>75454</xdr:rowOff>
    </xdr:to>
    <xdr:cxnSp macro="">
      <xdr:nvCxnSpPr>
        <xdr:cNvPr id="664" name="直線コネクタ 663"/>
        <xdr:cNvCxnSpPr/>
      </xdr:nvCxnSpPr>
      <xdr:spPr>
        <a:xfrm>
          <a:off x="14592300" y="17034895"/>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53809</xdr:rowOff>
    </xdr:from>
    <xdr:to>
      <xdr:col>21</xdr:col>
      <xdr:colOff>161925</xdr:colOff>
      <xdr:row>99</xdr:row>
      <xdr:rowOff>61345</xdr:rowOff>
    </xdr:to>
    <xdr:cxnSp macro="">
      <xdr:nvCxnSpPr>
        <xdr:cNvPr id="667" name="直線コネクタ 666"/>
        <xdr:cNvCxnSpPr/>
      </xdr:nvCxnSpPr>
      <xdr:spPr>
        <a:xfrm>
          <a:off x="13703300" y="17027359"/>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53809</xdr:rowOff>
    </xdr:from>
    <xdr:to>
      <xdr:col>19</xdr:col>
      <xdr:colOff>644525</xdr:colOff>
      <xdr:row>99</xdr:row>
      <xdr:rowOff>76222</xdr:rowOff>
    </xdr:to>
    <xdr:cxnSp macro="">
      <xdr:nvCxnSpPr>
        <xdr:cNvPr id="670" name="直線コネクタ 669"/>
        <xdr:cNvCxnSpPr/>
      </xdr:nvCxnSpPr>
      <xdr:spPr>
        <a:xfrm flipV="1">
          <a:off x="12814300" y="170273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24020</xdr:rowOff>
    </xdr:from>
    <xdr:to>
      <xdr:col>23</xdr:col>
      <xdr:colOff>568325</xdr:colOff>
      <xdr:row>99</xdr:row>
      <xdr:rowOff>125620</xdr:rowOff>
    </xdr:to>
    <xdr:sp macro="" textlink="">
      <xdr:nvSpPr>
        <xdr:cNvPr id="680" name="円/楕円 679"/>
        <xdr:cNvSpPr/>
      </xdr:nvSpPr>
      <xdr:spPr>
        <a:xfrm>
          <a:off x="16268700" y="1699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153558</xdr:rowOff>
    </xdr:from>
    <xdr:ext cx="469744" cy="259045"/>
    <xdr:sp macro="" textlink="">
      <xdr:nvSpPr>
        <xdr:cNvPr id="681" name="積立金該当値テキスト"/>
        <xdr:cNvSpPr txBox="1"/>
      </xdr:nvSpPr>
      <xdr:spPr>
        <a:xfrm>
          <a:off x="16370300" y="1695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24654</xdr:rowOff>
    </xdr:from>
    <xdr:to>
      <xdr:col>22</xdr:col>
      <xdr:colOff>415925</xdr:colOff>
      <xdr:row>99</xdr:row>
      <xdr:rowOff>126254</xdr:rowOff>
    </xdr:to>
    <xdr:sp macro="" textlink="">
      <xdr:nvSpPr>
        <xdr:cNvPr id="682" name="円/楕円 681"/>
        <xdr:cNvSpPr/>
      </xdr:nvSpPr>
      <xdr:spPr>
        <a:xfrm>
          <a:off x="15430500" y="169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117381</xdr:rowOff>
    </xdr:from>
    <xdr:ext cx="469744" cy="259045"/>
    <xdr:sp macro="" textlink="">
      <xdr:nvSpPr>
        <xdr:cNvPr id="683" name="テキスト ボックス 682"/>
        <xdr:cNvSpPr txBox="1"/>
      </xdr:nvSpPr>
      <xdr:spPr>
        <a:xfrm>
          <a:off x="15246427" y="1709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10545</xdr:rowOff>
    </xdr:from>
    <xdr:to>
      <xdr:col>21</xdr:col>
      <xdr:colOff>212725</xdr:colOff>
      <xdr:row>99</xdr:row>
      <xdr:rowOff>112145</xdr:rowOff>
    </xdr:to>
    <xdr:sp macro="" textlink="">
      <xdr:nvSpPr>
        <xdr:cNvPr id="684" name="円/楕円 683"/>
        <xdr:cNvSpPr/>
      </xdr:nvSpPr>
      <xdr:spPr>
        <a:xfrm>
          <a:off x="14541500" y="169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103272</xdr:rowOff>
    </xdr:from>
    <xdr:ext cx="534377" cy="259045"/>
    <xdr:sp macro="" textlink="">
      <xdr:nvSpPr>
        <xdr:cNvPr id="685" name="テキスト ボックス 684"/>
        <xdr:cNvSpPr txBox="1"/>
      </xdr:nvSpPr>
      <xdr:spPr>
        <a:xfrm>
          <a:off x="14325111" y="170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3009</xdr:rowOff>
    </xdr:from>
    <xdr:to>
      <xdr:col>20</xdr:col>
      <xdr:colOff>9525</xdr:colOff>
      <xdr:row>99</xdr:row>
      <xdr:rowOff>104609</xdr:rowOff>
    </xdr:to>
    <xdr:sp macro="" textlink="">
      <xdr:nvSpPr>
        <xdr:cNvPr id="686" name="円/楕円 685"/>
        <xdr:cNvSpPr/>
      </xdr:nvSpPr>
      <xdr:spPr>
        <a:xfrm>
          <a:off x="13652500" y="169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95736</xdr:rowOff>
    </xdr:from>
    <xdr:ext cx="534377" cy="259045"/>
    <xdr:sp macro="" textlink="">
      <xdr:nvSpPr>
        <xdr:cNvPr id="687" name="テキスト ボックス 686"/>
        <xdr:cNvSpPr txBox="1"/>
      </xdr:nvSpPr>
      <xdr:spPr>
        <a:xfrm>
          <a:off x="13436111" y="170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25422</xdr:rowOff>
    </xdr:from>
    <xdr:to>
      <xdr:col>18</xdr:col>
      <xdr:colOff>492125</xdr:colOff>
      <xdr:row>99</xdr:row>
      <xdr:rowOff>127022</xdr:rowOff>
    </xdr:to>
    <xdr:sp macro="" textlink="">
      <xdr:nvSpPr>
        <xdr:cNvPr id="688" name="円/楕円 687"/>
        <xdr:cNvSpPr/>
      </xdr:nvSpPr>
      <xdr:spPr>
        <a:xfrm>
          <a:off x="12763500" y="16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118149</xdr:rowOff>
    </xdr:from>
    <xdr:ext cx="469744" cy="259045"/>
    <xdr:sp macro="" textlink="">
      <xdr:nvSpPr>
        <xdr:cNvPr id="689" name="テキスト ボックス 688"/>
        <xdr:cNvSpPr txBox="1"/>
      </xdr:nvSpPr>
      <xdr:spPr>
        <a:xfrm>
          <a:off x="12579427" y="17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122784</xdr:rowOff>
    </xdr:from>
    <xdr:to>
      <xdr:col>32</xdr:col>
      <xdr:colOff>187325</xdr:colOff>
      <xdr:row>58</xdr:row>
      <xdr:rowOff>126801</xdr:rowOff>
    </xdr:to>
    <xdr:cxnSp macro="">
      <xdr:nvCxnSpPr>
        <xdr:cNvPr id="775" name="直線コネクタ 774"/>
        <xdr:cNvCxnSpPr/>
      </xdr:nvCxnSpPr>
      <xdr:spPr>
        <a:xfrm flipV="1">
          <a:off x="21323300" y="10066884"/>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88004</xdr:rowOff>
    </xdr:from>
    <xdr:to>
      <xdr:col>31</xdr:col>
      <xdr:colOff>34925</xdr:colOff>
      <xdr:row>58</xdr:row>
      <xdr:rowOff>126801</xdr:rowOff>
    </xdr:to>
    <xdr:cxnSp macro="">
      <xdr:nvCxnSpPr>
        <xdr:cNvPr id="778" name="直線コネクタ 777"/>
        <xdr:cNvCxnSpPr/>
      </xdr:nvCxnSpPr>
      <xdr:spPr>
        <a:xfrm>
          <a:off x="20434300" y="9860654"/>
          <a:ext cx="8890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88004</xdr:rowOff>
    </xdr:from>
    <xdr:to>
      <xdr:col>29</xdr:col>
      <xdr:colOff>517525</xdr:colOff>
      <xdr:row>58</xdr:row>
      <xdr:rowOff>118963</xdr:rowOff>
    </xdr:to>
    <xdr:cxnSp macro="">
      <xdr:nvCxnSpPr>
        <xdr:cNvPr id="781" name="直線コネクタ 780"/>
        <xdr:cNvCxnSpPr/>
      </xdr:nvCxnSpPr>
      <xdr:spPr>
        <a:xfrm flipV="1">
          <a:off x="19545300" y="9860654"/>
          <a:ext cx="889000" cy="20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76569</xdr:rowOff>
    </xdr:from>
    <xdr:ext cx="469744" cy="259045"/>
    <xdr:sp macro="" textlink="">
      <xdr:nvSpPr>
        <xdr:cNvPr id="783" name="テキスト ボックス 782"/>
        <xdr:cNvSpPr txBox="1"/>
      </xdr:nvSpPr>
      <xdr:spPr>
        <a:xfrm>
          <a:off x="20199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74680</xdr:rowOff>
    </xdr:from>
    <xdr:to>
      <xdr:col>28</xdr:col>
      <xdr:colOff>314325</xdr:colOff>
      <xdr:row>58</xdr:row>
      <xdr:rowOff>118963</xdr:rowOff>
    </xdr:to>
    <xdr:cxnSp macro="">
      <xdr:nvCxnSpPr>
        <xdr:cNvPr id="784" name="直線コネクタ 783"/>
        <xdr:cNvCxnSpPr/>
      </xdr:nvCxnSpPr>
      <xdr:spPr>
        <a:xfrm>
          <a:off x="18656300" y="10018780"/>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71984</xdr:rowOff>
    </xdr:from>
    <xdr:to>
      <xdr:col>32</xdr:col>
      <xdr:colOff>238125</xdr:colOff>
      <xdr:row>59</xdr:row>
      <xdr:rowOff>2134</xdr:rowOff>
    </xdr:to>
    <xdr:sp macro="" textlink="">
      <xdr:nvSpPr>
        <xdr:cNvPr id="794" name="円/楕円 793"/>
        <xdr:cNvSpPr/>
      </xdr:nvSpPr>
      <xdr:spPr>
        <a:xfrm>
          <a:off x="221107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50411</xdr:rowOff>
    </xdr:from>
    <xdr:ext cx="469744" cy="259045"/>
    <xdr:sp macro="" textlink="">
      <xdr:nvSpPr>
        <xdr:cNvPr id="795" name="貸付金該当値テキスト"/>
        <xdr:cNvSpPr txBox="1"/>
      </xdr:nvSpPr>
      <xdr:spPr>
        <a:xfrm>
          <a:off x="22212300" y="99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76001</xdr:rowOff>
    </xdr:from>
    <xdr:to>
      <xdr:col>31</xdr:col>
      <xdr:colOff>85725</xdr:colOff>
      <xdr:row>59</xdr:row>
      <xdr:rowOff>6151</xdr:rowOff>
    </xdr:to>
    <xdr:sp macro="" textlink="">
      <xdr:nvSpPr>
        <xdr:cNvPr id="796" name="円/楕円 795"/>
        <xdr:cNvSpPr/>
      </xdr:nvSpPr>
      <xdr:spPr>
        <a:xfrm>
          <a:off x="21272500" y="100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168728</xdr:rowOff>
    </xdr:from>
    <xdr:ext cx="469744" cy="259045"/>
    <xdr:sp macro="" textlink="">
      <xdr:nvSpPr>
        <xdr:cNvPr id="797" name="テキスト ボックス 796"/>
        <xdr:cNvSpPr txBox="1"/>
      </xdr:nvSpPr>
      <xdr:spPr>
        <a:xfrm>
          <a:off x="21088427" y="1011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37204</xdr:rowOff>
    </xdr:from>
    <xdr:to>
      <xdr:col>29</xdr:col>
      <xdr:colOff>568325</xdr:colOff>
      <xdr:row>57</xdr:row>
      <xdr:rowOff>138804</xdr:rowOff>
    </xdr:to>
    <xdr:sp macro="" textlink="">
      <xdr:nvSpPr>
        <xdr:cNvPr id="798" name="円/楕円 797"/>
        <xdr:cNvSpPr/>
      </xdr:nvSpPr>
      <xdr:spPr>
        <a:xfrm>
          <a:off x="20383500" y="98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155331</xdr:rowOff>
    </xdr:from>
    <xdr:ext cx="534377" cy="259045"/>
    <xdr:sp macro="" textlink="">
      <xdr:nvSpPr>
        <xdr:cNvPr id="799" name="テキスト ボックス 798"/>
        <xdr:cNvSpPr txBox="1"/>
      </xdr:nvSpPr>
      <xdr:spPr>
        <a:xfrm>
          <a:off x="20167111" y="95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68163</xdr:rowOff>
    </xdr:from>
    <xdr:to>
      <xdr:col>28</xdr:col>
      <xdr:colOff>365125</xdr:colOff>
      <xdr:row>58</xdr:row>
      <xdr:rowOff>169763</xdr:rowOff>
    </xdr:to>
    <xdr:sp macro="" textlink="">
      <xdr:nvSpPr>
        <xdr:cNvPr id="800" name="円/楕円 799"/>
        <xdr:cNvSpPr/>
      </xdr:nvSpPr>
      <xdr:spPr>
        <a:xfrm>
          <a:off x="19494500" y="100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160890</xdr:rowOff>
    </xdr:from>
    <xdr:ext cx="469744" cy="259045"/>
    <xdr:sp macro="" textlink="">
      <xdr:nvSpPr>
        <xdr:cNvPr id="801" name="テキスト ボックス 800"/>
        <xdr:cNvSpPr txBox="1"/>
      </xdr:nvSpPr>
      <xdr:spPr>
        <a:xfrm>
          <a:off x="19310427" y="101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23880</xdr:rowOff>
    </xdr:from>
    <xdr:to>
      <xdr:col>27</xdr:col>
      <xdr:colOff>161925</xdr:colOff>
      <xdr:row>58</xdr:row>
      <xdr:rowOff>125480</xdr:rowOff>
    </xdr:to>
    <xdr:sp macro="" textlink="">
      <xdr:nvSpPr>
        <xdr:cNvPr id="802" name="円/楕円 801"/>
        <xdr:cNvSpPr/>
      </xdr:nvSpPr>
      <xdr:spPr>
        <a:xfrm>
          <a:off x="18605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116607</xdr:rowOff>
    </xdr:from>
    <xdr:ext cx="469744" cy="259045"/>
    <xdr:sp macro="" textlink="">
      <xdr:nvSpPr>
        <xdr:cNvPr id="803" name="テキスト ボックス 802"/>
        <xdr:cNvSpPr txBox="1"/>
      </xdr:nvSpPr>
      <xdr:spPr>
        <a:xfrm>
          <a:off x="18421427" y="1006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41273</xdr:rowOff>
    </xdr:from>
    <xdr:to>
      <xdr:col>32</xdr:col>
      <xdr:colOff>187325</xdr:colOff>
      <xdr:row>78</xdr:row>
      <xdr:rowOff>71723</xdr:rowOff>
    </xdr:to>
    <xdr:cxnSp macro="">
      <xdr:nvCxnSpPr>
        <xdr:cNvPr id="831" name="直線コネクタ 830"/>
        <xdr:cNvCxnSpPr/>
      </xdr:nvCxnSpPr>
      <xdr:spPr>
        <a:xfrm flipV="1">
          <a:off x="21323300" y="13414373"/>
          <a:ext cx="8382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71723</xdr:rowOff>
    </xdr:from>
    <xdr:to>
      <xdr:col>31</xdr:col>
      <xdr:colOff>34925</xdr:colOff>
      <xdr:row>78</xdr:row>
      <xdr:rowOff>100372</xdr:rowOff>
    </xdr:to>
    <xdr:cxnSp macro="">
      <xdr:nvCxnSpPr>
        <xdr:cNvPr id="834" name="直線コネクタ 833"/>
        <xdr:cNvCxnSpPr/>
      </xdr:nvCxnSpPr>
      <xdr:spPr>
        <a:xfrm flipV="1">
          <a:off x="20434300" y="13444823"/>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66229</xdr:rowOff>
    </xdr:from>
    <xdr:to>
      <xdr:col>29</xdr:col>
      <xdr:colOff>517525</xdr:colOff>
      <xdr:row>78</xdr:row>
      <xdr:rowOff>100372</xdr:rowOff>
    </xdr:to>
    <xdr:cxnSp macro="">
      <xdr:nvCxnSpPr>
        <xdr:cNvPr id="837" name="直線コネクタ 836"/>
        <xdr:cNvCxnSpPr/>
      </xdr:nvCxnSpPr>
      <xdr:spPr>
        <a:xfrm>
          <a:off x="19545300" y="13439329"/>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66229</xdr:rowOff>
    </xdr:from>
    <xdr:to>
      <xdr:col>28</xdr:col>
      <xdr:colOff>314325</xdr:colOff>
      <xdr:row>78</xdr:row>
      <xdr:rowOff>92142</xdr:rowOff>
    </xdr:to>
    <xdr:cxnSp macro="">
      <xdr:nvCxnSpPr>
        <xdr:cNvPr id="840" name="直線コネクタ 839"/>
        <xdr:cNvCxnSpPr/>
      </xdr:nvCxnSpPr>
      <xdr:spPr>
        <a:xfrm flipV="1">
          <a:off x="18656300" y="13439329"/>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123389</xdr:rowOff>
    </xdr:from>
    <xdr:ext cx="534377" cy="259045"/>
    <xdr:sp macro="" textlink="">
      <xdr:nvSpPr>
        <xdr:cNvPr id="842" name="テキスト ボックス 841"/>
        <xdr:cNvSpPr txBox="1"/>
      </xdr:nvSpPr>
      <xdr:spPr>
        <a:xfrm>
          <a:off x="19278111" y="13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44" name="テキスト ボックス 843"/>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161923</xdr:rowOff>
    </xdr:from>
    <xdr:to>
      <xdr:col>32</xdr:col>
      <xdr:colOff>238125</xdr:colOff>
      <xdr:row>78</xdr:row>
      <xdr:rowOff>92073</xdr:rowOff>
    </xdr:to>
    <xdr:sp macro="" textlink="">
      <xdr:nvSpPr>
        <xdr:cNvPr id="850" name="円/楕円 849"/>
        <xdr:cNvSpPr/>
      </xdr:nvSpPr>
      <xdr:spPr>
        <a:xfrm>
          <a:off x="22110700" y="13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13350</xdr:rowOff>
    </xdr:from>
    <xdr:ext cx="534377" cy="259045"/>
    <xdr:sp macro="" textlink="">
      <xdr:nvSpPr>
        <xdr:cNvPr id="851" name="繰出金該当値テキスト"/>
        <xdr:cNvSpPr txBox="1"/>
      </xdr:nvSpPr>
      <xdr:spPr>
        <a:xfrm>
          <a:off x="22212300" y="132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60,764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20923</xdr:rowOff>
    </xdr:from>
    <xdr:to>
      <xdr:col>31</xdr:col>
      <xdr:colOff>85725</xdr:colOff>
      <xdr:row>78</xdr:row>
      <xdr:rowOff>122523</xdr:rowOff>
    </xdr:to>
    <xdr:sp macro="" textlink="">
      <xdr:nvSpPr>
        <xdr:cNvPr id="852" name="円/楕円 851"/>
        <xdr:cNvSpPr/>
      </xdr:nvSpPr>
      <xdr:spPr>
        <a:xfrm>
          <a:off x="21272500" y="133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113650</xdr:rowOff>
    </xdr:from>
    <xdr:ext cx="534377" cy="259045"/>
    <xdr:sp macro="" textlink="">
      <xdr:nvSpPr>
        <xdr:cNvPr id="853" name="テキスト ボックス 852"/>
        <xdr:cNvSpPr txBox="1"/>
      </xdr:nvSpPr>
      <xdr:spPr>
        <a:xfrm>
          <a:off x="21056111" y="134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49572</xdr:rowOff>
    </xdr:from>
    <xdr:to>
      <xdr:col>29</xdr:col>
      <xdr:colOff>568325</xdr:colOff>
      <xdr:row>78</xdr:row>
      <xdr:rowOff>151172</xdr:rowOff>
    </xdr:to>
    <xdr:sp macro="" textlink="">
      <xdr:nvSpPr>
        <xdr:cNvPr id="854" name="円/楕円 853"/>
        <xdr:cNvSpPr/>
      </xdr:nvSpPr>
      <xdr:spPr>
        <a:xfrm>
          <a:off x="20383500" y="134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142299</xdr:rowOff>
    </xdr:from>
    <xdr:ext cx="534377" cy="259045"/>
    <xdr:sp macro="" textlink="">
      <xdr:nvSpPr>
        <xdr:cNvPr id="855" name="テキスト ボックス 854"/>
        <xdr:cNvSpPr txBox="1"/>
      </xdr:nvSpPr>
      <xdr:spPr>
        <a:xfrm>
          <a:off x="20167111" y="135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15429</xdr:rowOff>
    </xdr:from>
    <xdr:to>
      <xdr:col>28</xdr:col>
      <xdr:colOff>365125</xdr:colOff>
      <xdr:row>78</xdr:row>
      <xdr:rowOff>117029</xdr:rowOff>
    </xdr:to>
    <xdr:sp macro="" textlink="">
      <xdr:nvSpPr>
        <xdr:cNvPr id="856" name="円/楕円 855"/>
        <xdr:cNvSpPr/>
      </xdr:nvSpPr>
      <xdr:spPr>
        <a:xfrm>
          <a:off x="19494500" y="133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133556</xdr:rowOff>
    </xdr:from>
    <xdr:ext cx="534377" cy="259045"/>
    <xdr:sp macro="" textlink="">
      <xdr:nvSpPr>
        <xdr:cNvPr id="857" name="テキスト ボックス 856"/>
        <xdr:cNvSpPr txBox="1"/>
      </xdr:nvSpPr>
      <xdr:spPr>
        <a:xfrm>
          <a:off x="19278111" y="131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41342</xdr:rowOff>
    </xdr:from>
    <xdr:to>
      <xdr:col>27</xdr:col>
      <xdr:colOff>161925</xdr:colOff>
      <xdr:row>78</xdr:row>
      <xdr:rowOff>142942</xdr:rowOff>
    </xdr:to>
    <xdr:sp macro="" textlink="">
      <xdr:nvSpPr>
        <xdr:cNvPr id="858" name="円/楕円 857"/>
        <xdr:cNvSpPr/>
      </xdr:nvSpPr>
      <xdr:spPr>
        <a:xfrm>
          <a:off x="18605500" y="13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159469</xdr:rowOff>
    </xdr:from>
    <xdr:ext cx="534377" cy="259045"/>
    <xdr:sp macro="" textlink="">
      <xdr:nvSpPr>
        <xdr:cNvPr id="859" name="テキスト ボックス 858"/>
        <xdr:cNvSpPr txBox="1"/>
      </xdr:nvSpPr>
      <xdr:spPr>
        <a:xfrm>
          <a:off x="18389111" y="131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702</a:t>
          </a:r>
          <a:r>
            <a:rPr kumimoji="1" lang="ja-JP" altLang="en-US" sz="1300">
              <a:latin typeface="ＭＳ Ｐゴシック"/>
            </a:rPr>
            <a:t>千円となっている。</a:t>
          </a:r>
        </a:p>
        <a:p>
          <a:r>
            <a:rPr kumimoji="1" lang="ja-JP" altLang="en-US" sz="1300">
              <a:latin typeface="ＭＳ Ｐゴシック"/>
            </a:rPr>
            <a:t>主な構成項目である人件費は、住民一人当たり</a:t>
          </a:r>
          <a:r>
            <a:rPr kumimoji="1" lang="en-US" altLang="ja-JP" sz="1300">
              <a:latin typeface="ＭＳ Ｐゴシック"/>
            </a:rPr>
            <a:t>140</a:t>
          </a:r>
          <a:r>
            <a:rPr kumimoji="1" lang="ja-JP" altLang="en-US" sz="1300">
              <a:latin typeface="ＭＳ Ｐゴシック"/>
            </a:rPr>
            <a:t>千円となっており、過去</a:t>
          </a:r>
          <a:r>
            <a:rPr kumimoji="1" lang="en-US" altLang="ja-JP" sz="1300">
              <a:latin typeface="ＭＳ Ｐゴシック"/>
            </a:rPr>
            <a:t>5</a:t>
          </a:r>
          <a:r>
            <a:rPr kumimoji="1" lang="ja-JP" altLang="en-US" sz="1300">
              <a:latin typeface="ＭＳ Ｐゴシック"/>
            </a:rPr>
            <a:t>年同等程度で推移している。類似団体平均</a:t>
          </a:r>
          <a:r>
            <a:rPr kumimoji="1" lang="en-US" altLang="ja-JP" sz="1300">
              <a:latin typeface="ＭＳ Ｐゴシック"/>
            </a:rPr>
            <a:t>78</a:t>
          </a:r>
          <a:r>
            <a:rPr kumimoji="1" lang="ja-JP" altLang="en-US" sz="1300">
              <a:latin typeface="ＭＳ Ｐゴシック"/>
            </a:rPr>
            <a:t>千円と比較し、高い水準にある。</a:t>
          </a:r>
        </a:p>
        <a:p>
          <a:r>
            <a:rPr kumimoji="1" lang="ja-JP" altLang="en-US" sz="1300">
              <a:latin typeface="ＭＳ Ｐゴシック"/>
            </a:rPr>
            <a:t>過疎化による人口減少が著しいことで分母が小さいことに対し、市域が広く集落が点在していることによる行政サービスの非効率性が、住民一人当たりのコスト高の要因となっている。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17,974
17,900
373.35
13,256,981
12,618,544
558,453
7,148,870
13,694,241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98399</xdr:rowOff>
    </xdr:from>
    <xdr:to>
      <xdr:col>6</xdr:col>
      <xdr:colOff>511175</xdr:colOff>
      <xdr:row>35</xdr:row>
      <xdr:rowOff>146787</xdr:rowOff>
    </xdr:to>
    <xdr:cxnSp macro="">
      <xdr:nvCxnSpPr>
        <xdr:cNvPr id="60" name="直線コネクタ 59"/>
        <xdr:cNvCxnSpPr/>
      </xdr:nvCxnSpPr>
      <xdr:spPr>
        <a:xfrm flipV="1">
          <a:off x="3797300" y="6099149"/>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141300</xdr:rowOff>
    </xdr:from>
    <xdr:to>
      <xdr:col>5</xdr:col>
      <xdr:colOff>358775</xdr:colOff>
      <xdr:row>35</xdr:row>
      <xdr:rowOff>146787</xdr:rowOff>
    </xdr:to>
    <xdr:cxnSp macro="">
      <xdr:nvCxnSpPr>
        <xdr:cNvPr id="63" name="直線コネクタ 62"/>
        <xdr:cNvCxnSpPr/>
      </xdr:nvCxnSpPr>
      <xdr:spPr>
        <a:xfrm>
          <a:off x="2908300" y="614205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111201</xdr:rowOff>
    </xdr:from>
    <xdr:to>
      <xdr:col>4</xdr:col>
      <xdr:colOff>155575</xdr:colOff>
      <xdr:row>35</xdr:row>
      <xdr:rowOff>141300</xdr:rowOff>
    </xdr:to>
    <xdr:cxnSp macro="">
      <xdr:nvCxnSpPr>
        <xdr:cNvPr id="66" name="直線コネクタ 65"/>
        <xdr:cNvCxnSpPr/>
      </xdr:nvCxnSpPr>
      <xdr:spPr>
        <a:xfrm>
          <a:off x="2019300" y="611195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31801</xdr:rowOff>
    </xdr:from>
    <xdr:to>
      <xdr:col>2</xdr:col>
      <xdr:colOff>638175</xdr:colOff>
      <xdr:row>35</xdr:row>
      <xdr:rowOff>111201</xdr:rowOff>
    </xdr:to>
    <xdr:cxnSp macro="">
      <xdr:nvCxnSpPr>
        <xdr:cNvPr id="69" name="直線コネクタ 68"/>
        <xdr:cNvCxnSpPr/>
      </xdr:nvCxnSpPr>
      <xdr:spPr>
        <a:xfrm>
          <a:off x="1130300" y="6032551"/>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47599</xdr:rowOff>
    </xdr:from>
    <xdr:to>
      <xdr:col>6</xdr:col>
      <xdr:colOff>561975</xdr:colOff>
      <xdr:row>35</xdr:row>
      <xdr:rowOff>149199</xdr:rowOff>
    </xdr:to>
    <xdr:sp macro="" textlink="">
      <xdr:nvSpPr>
        <xdr:cNvPr id="79" name="円/楕円 78"/>
        <xdr:cNvSpPr/>
      </xdr:nvSpPr>
      <xdr:spPr>
        <a:xfrm>
          <a:off x="45847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70476</xdr:rowOff>
    </xdr:from>
    <xdr:ext cx="469744" cy="259045"/>
    <xdr:sp macro="" textlink="">
      <xdr:nvSpPr>
        <xdr:cNvPr id="80" name="議会費該当値テキスト"/>
        <xdr:cNvSpPr txBox="1"/>
      </xdr:nvSpPr>
      <xdr:spPr>
        <a:xfrm>
          <a:off x="4686300" y="589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95987</xdr:rowOff>
    </xdr:from>
    <xdr:to>
      <xdr:col>5</xdr:col>
      <xdr:colOff>409575</xdr:colOff>
      <xdr:row>36</xdr:row>
      <xdr:rowOff>26137</xdr:rowOff>
    </xdr:to>
    <xdr:sp macro="" textlink="">
      <xdr:nvSpPr>
        <xdr:cNvPr id="81" name="円/楕円 80"/>
        <xdr:cNvSpPr/>
      </xdr:nvSpPr>
      <xdr:spPr>
        <a:xfrm>
          <a:off x="3746500" y="60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42664</xdr:rowOff>
    </xdr:from>
    <xdr:ext cx="469744" cy="259045"/>
    <xdr:sp macro="" textlink="">
      <xdr:nvSpPr>
        <xdr:cNvPr id="82" name="テキスト ボックス 81"/>
        <xdr:cNvSpPr txBox="1"/>
      </xdr:nvSpPr>
      <xdr:spPr>
        <a:xfrm>
          <a:off x="3562427" y="587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90500</xdr:rowOff>
    </xdr:from>
    <xdr:to>
      <xdr:col>4</xdr:col>
      <xdr:colOff>206375</xdr:colOff>
      <xdr:row>36</xdr:row>
      <xdr:rowOff>20650</xdr:rowOff>
    </xdr:to>
    <xdr:sp macro="" textlink="">
      <xdr:nvSpPr>
        <xdr:cNvPr id="83" name="円/楕円 82"/>
        <xdr:cNvSpPr/>
      </xdr:nvSpPr>
      <xdr:spPr>
        <a:xfrm>
          <a:off x="2857500" y="60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37177</xdr:rowOff>
    </xdr:from>
    <xdr:ext cx="469744" cy="259045"/>
    <xdr:sp macro="" textlink="">
      <xdr:nvSpPr>
        <xdr:cNvPr id="84" name="テキスト ボックス 83"/>
        <xdr:cNvSpPr txBox="1"/>
      </xdr:nvSpPr>
      <xdr:spPr>
        <a:xfrm>
          <a:off x="2673427"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60401</xdr:rowOff>
    </xdr:from>
    <xdr:to>
      <xdr:col>3</xdr:col>
      <xdr:colOff>3175</xdr:colOff>
      <xdr:row>35</xdr:row>
      <xdr:rowOff>162001</xdr:rowOff>
    </xdr:to>
    <xdr:sp macro="" textlink="">
      <xdr:nvSpPr>
        <xdr:cNvPr id="85" name="円/楕円 84"/>
        <xdr:cNvSpPr/>
      </xdr:nvSpPr>
      <xdr:spPr>
        <a:xfrm>
          <a:off x="1968500" y="60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7078</xdr:rowOff>
    </xdr:from>
    <xdr:ext cx="469744" cy="259045"/>
    <xdr:sp macro="" textlink="">
      <xdr:nvSpPr>
        <xdr:cNvPr id="86" name="テキスト ボックス 85"/>
        <xdr:cNvSpPr txBox="1"/>
      </xdr:nvSpPr>
      <xdr:spPr>
        <a:xfrm>
          <a:off x="1784427" y="583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152451</xdr:rowOff>
    </xdr:from>
    <xdr:to>
      <xdr:col>1</xdr:col>
      <xdr:colOff>485775</xdr:colOff>
      <xdr:row>35</xdr:row>
      <xdr:rowOff>82601</xdr:rowOff>
    </xdr:to>
    <xdr:sp macro="" textlink="">
      <xdr:nvSpPr>
        <xdr:cNvPr id="87" name="円/楕円 86"/>
        <xdr:cNvSpPr/>
      </xdr:nvSpPr>
      <xdr:spPr>
        <a:xfrm>
          <a:off x="1079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99128</xdr:rowOff>
    </xdr:from>
    <xdr:ext cx="469744" cy="259045"/>
    <xdr:sp macro="" textlink="">
      <xdr:nvSpPr>
        <xdr:cNvPr id="88" name="テキスト ボックス 87"/>
        <xdr:cNvSpPr txBox="1"/>
      </xdr:nvSpPr>
      <xdr:spPr>
        <a:xfrm>
          <a:off x="895427"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95692</xdr:rowOff>
    </xdr:from>
    <xdr:to>
      <xdr:col>6</xdr:col>
      <xdr:colOff>511175</xdr:colOff>
      <xdr:row>57</xdr:row>
      <xdr:rowOff>117229</xdr:rowOff>
    </xdr:to>
    <xdr:cxnSp macro="">
      <xdr:nvCxnSpPr>
        <xdr:cNvPr id="115" name="直線コネクタ 114"/>
        <xdr:cNvCxnSpPr/>
      </xdr:nvCxnSpPr>
      <xdr:spPr>
        <a:xfrm flipV="1">
          <a:off x="3797300" y="9868342"/>
          <a:ext cx="8382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65416</xdr:rowOff>
    </xdr:from>
    <xdr:to>
      <xdr:col>5</xdr:col>
      <xdr:colOff>358775</xdr:colOff>
      <xdr:row>57</xdr:row>
      <xdr:rowOff>117229</xdr:rowOff>
    </xdr:to>
    <xdr:cxnSp macro="">
      <xdr:nvCxnSpPr>
        <xdr:cNvPr id="118" name="直線コネクタ 117"/>
        <xdr:cNvCxnSpPr/>
      </xdr:nvCxnSpPr>
      <xdr:spPr>
        <a:xfrm>
          <a:off x="2908300" y="9838066"/>
          <a:ext cx="889000" cy="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65416</xdr:rowOff>
    </xdr:from>
    <xdr:to>
      <xdr:col>4</xdr:col>
      <xdr:colOff>155575</xdr:colOff>
      <xdr:row>57</xdr:row>
      <xdr:rowOff>77391</xdr:rowOff>
    </xdr:to>
    <xdr:cxnSp macro="">
      <xdr:nvCxnSpPr>
        <xdr:cNvPr id="121" name="直線コネクタ 120"/>
        <xdr:cNvCxnSpPr/>
      </xdr:nvCxnSpPr>
      <xdr:spPr>
        <a:xfrm flipV="1">
          <a:off x="2019300" y="9838066"/>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162966</xdr:rowOff>
    </xdr:from>
    <xdr:ext cx="534377" cy="259045"/>
    <xdr:sp macro="" textlink="">
      <xdr:nvSpPr>
        <xdr:cNvPr id="123" name="テキスト ボックス 122"/>
        <xdr:cNvSpPr txBox="1"/>
      </xdr:nvSpPr>
      <xdr:spPr>
        <a:xfrm>
          <a:off x="2641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77391</xdr:rowOff>
    </xdr:from>
    <xdr:to>
      <xdr:col>2</xdr:col>
      <xdr:colOff>638175</xdr:colOff>
      <xdr:row>57</xdr:row>
      <xdr:rowOff>84157</xdr:rowOff>
    </xdr:to>
    <xdr:cxnSp macro="">
      <xdr:nvCxnSpPr>
        <xdr:cNvPr id="124" name="直線コネクタ 123"/>
        <xdr:cNvCxnSpPr/>
      </xdr:nvCxnSpPr>
      <xdr:spPr>
        <a:xfrm flipV="1">
          <a:off x="1130300" y="9850041"/>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1129</xdr:rowOff>
    </xdr:from>
    <xdr:ext cx="534377" cy="259045"/>
    <xdr:sp macro="" textlink="">
      <xdr:nvSpPr>
        <xdr:cNvPr id="128" name="テキスト ボックス 127"/>
        <xdr:cNvSpPr txBox="1"/>
      </xdr:nvSpPr>
      <xdr:spPr>
        <a:xfrm>
          <a:off x="863111" y="99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44892</xdr:rowOff>
    </xdr:from>
    <xdr:to>
      <xdr:col>6</xdr:col>
      <xdr:colOff>561975</xdr:colOff>
      <xdr:row>57</xdr:row>
      <xdr:rowOff>146492</xdr:rowOff>
    </xdr:to>
    <xdr:sp macro="" textlink="">
      <xdr:nvSpPr>
        <xdr:cNvPr id="134" name="円/楕円 133"/>
        <xdr:cNvSpPr/>
      </xdr:nvSpPr>
      <xdr:spPr>
        <a:xfrm>
          <a:off x="4584700" y="98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67769</xdr:rowOff>
    </xdr:from>
    <xdr:ext cx="534377" cy="259045"/>
    <xdr:sp macro="" textlink="">
      <xdr:nvSpPr>
        <xdr:cNvPr id="135" name="総務費該当値テキスト"/>
        <xdr:cNvSpPr txBox="1"/>
      </xdr:nvSpPr>
      <xdr:spPr>
        <a:xfrm>
          <a:off x="4686300" y="96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66429</xdr:rowOff>
    </xdr:from>
    <xdr:to>
      <xdr:col>5</xdr:col>
      <xdr:colOff>409575</xdr:colOff>
      <xdr:row>57</xdr:row>
      <xdr:rowOff>168029</xdr:rowOff>
    </xdr:to>
    <xdr:sp macro="" textlink="">
      <xdr:nvSpPr>
        <xdr:cNvPr id="136" name="円/楕円 135"/>
        <xdr:cNvSpPr/>
      </xdr:nvSpPr>
      <xdr:spPr>
        <a:xfrm>
          <a:off x="3746500" y="98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159156</xdr:rowOff>
    </xdr:from>
    <xdr:ext cx="534377" cy="259045"/>
    <xdr:sp macro="" textlink="">
      <xdr:nvSpPr>
        <xdr:cNvPr id="137" name="テキスト ボックス 136"/>
        <xdr:cNvSpPr txBox="1"/>
      </xdr:nvSpPr>
      <xdr:spPr>
        <a:xfrm>
          <a:off x="3530111" y="99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14616</xdr:rowOff>
    </xdr:from>
    <xdr:to>
      <xdr:col>4</xdr:col>
      <xdr:colOff>206375</xdr:colOff>
      <xdr:row>57</xdr:row>
      <xdr:rowOff>116216</xdr:rowOff>
    </xdr:to>
    <xdr:sp macro="" textlink="">
      <xdr:nvSpPr>
        <xdr:cNvPr id="138" name="円/楕円 137"/>
        <xdr:cNvSpPr/>
      </xdr:nvSpPr>
      <xdr:spPr>
        <a:xfrm>
          <a:off x="2857500" y="97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132743</xdr:rowOff>
    </xdr:from>
    <xdr:ext cx="599010" cy="259045"/>
    <xdr:sp macro="" textlink="">
      <xdr:nvSpPr>
        <xdr:cNvPr id="139" name="テキスト ボックス 138"/>
        <xdr:cNvSpPr txBox="1"/>
      </xdr:nvSpPr>
      <xdr:spPr>
        <a:xfrm>
          <a:off x="2608794" y="956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26591</xdr:rowOff>
    </xdr:from>
    <xdr:to>
      <xdr:col>3</xdr:col>
      <xdr:colOff>3175</xdr:colOff>
      <xdr:row>57</xdr:row>
      <xdr:rowOff>128191</xdr:rowOff>
    </xdr:to>
    <xdr:sp macro="" textlink="">
      <xdr:nvSpPr>
        <xdr:cNvPr id="140" name="円/楕円 139"/>
        <xdr:cNvSpPr/>
      </xdr:nvSpPr>
      <xdr:spPr>
        <a:xfrm>
          <a:off x="1968500" y="97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119318</xdr:rowOff>
    </xdr:from>
    <xdr:ext cx="599010" cy="259045"/>
    <xdr:sp macro="" textlink="">
      <xdr:nvSpPr>
        <xdr:cNvPr id="141" name="テキスト ボックス 140"/>
        <xdr:cNvSpPr txBox="1"/>
      </xdr:nvSpPr>
      <xdr:spPr>
        <a:xfrm>
          <a:off x="1719794" y="98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33357</xdr:rowOff>
    </xdr:from>
    <xdr:to>
      <xdr:col>1</xdr:col>
      <xdr:colOff>485775</xdr:colOff>
      <xdr:row>57</xdr:row>
      <xdr:rowOff>134957</xdr:rowOff>
    </xdr:to>
    <xdr:sp macro="" textlink="">
      <xdr:nvSpPr>
        <xdr:cNvPr id="142" name="円/楕円 141"/>
        <xdr:cNvSpPr/>
      </xdr:nvSpPr>
      <xdr:spPr>
        <a:xfrm>
          <a:off x="1079500" y="98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151484</xdr:rowOff>
    </xdr:from>
    <xdr:ext cx="534377" cy="259045"/>
    <xdr:sp macro="" textlink="">
      <xdr:nvSpPr>
        <xdr:cNvPr id="143" name="テキスト ボックス 142"/>
        <xdr:cNvSpPr txBox="1"/>
      </xdr:nvSpPr>
      <xdr:spPr>
        <a:xfrm>
          <a:off x="863111" y="95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79997</xdr:rowOff>
    </xdr:from>
    <xdr:to>
      <xdr:col>6</xdr:col>
      <xdr:colOff>511175</xdr:colOff>
      <xdr:row>75</xdr:row>
      <xdr:rowOff>136286</xdr:rowOff>
    </xdr:to>
    <xdr:cxnSp macro="">
      <xdr:nvCxnSpPr>
        <xdr:cNvPr id="173" name="直線コネクタ 172"/>
        <xdr:cNvCxnSpPr/>
      </xdr:nvCxnSpPr>
      <xdr:spPr>
        <a:xfrm>
          <a:off x="3797300" y="12938747"/>
          <a:ext cx="8382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79997</xdr:rowOff>
    </xdr:from>
    <xdr:to>
      <xdr:col>5</xdr:col>
      <xdr:colOff>358775</xdr:colOff>
      <xdr:row>75</xdr:row>
      <xdr:rowOff>158345</xdr:rowOff>
    </xdr:to>
    <xdr:cxnSp macro="">
      <xdr:nvCxnSpPr>
        <xdr:cNvPr id="176" name="直線コネクタ 175"/>
        <xdr:cNvCxnSpPr/>
      </xdr:nvCxnSpPr>
      <xdr:spPr>
        <a:xfrm flipV="1">
          <a:off x="2908300" y="12938747"/>
          <a:ext cx="889000" cy="7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78" name="テキスト ボックス 177"/>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158345</xdr:rowOff>
    </xdr:from>
    <xdr:to>
      <xdr:col>4</xdr:col>
      <xdr:colOff>155575</xdr:colOff>
      <xdr:row>76</xdr:row>
      <xdr:rowOff>12956</xdr:rowOff>
    </xdr:to>
    <xdr:cxnSp macro="">
      <xdr:nvCxnSpPr>
        <xdr:cNvPr id="179" name="直線コネクタ 178"/>
        <xdr:cNvCxnSpPr/>
      </xdr:nvCxnSpPr>
      <xdr:spPr>
        <a:xfrm flipV="1">
          <a:off x="2019300" y="1301709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1" name="テキスト ボックス 180"/>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152150</xdr:rowOff>
    </xdr:from>
    <xdr:to>
      <xdr:col>2</xdr:col>
      <xdr:colOff>638175</xdr:colOff>
      <xdr:row>76</xdr:row>
      <xdr:rowOff>12956</xdr:rowOff>
    </xdr:to>
    <xdr:cxnSp macro="">
      <xdr:nvCxnSpPr>
        <xdr:cNvPr id="182" name="直線コネクタ 181"/>
        <xdr:cNvCxnSpPr/>
      </xdr:nvCxnSpPr>
      <xdr:spPr>
        <a:xfrm>
          <a:off x="1130300" y="13010900"/>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4" name="テキスト ボックス 183"/>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6" name="テキスト ボックス 185"/>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85486</xdr:rowOff>
    </xdr:from>
    <xdr:to>
      <xdr:col>6</xdr:col>
      <xdr:colOff>561975</xdr:colOff>
      <xdr:row>76</xdr:row>
      <xdr:rowOff>15636</xdr:rowOff>
    </xdr:to>
    <xdr:sp macro="" textlink="">
      <xdr:nvSpPr>
        <xdr:cNvPr id="192" name="円/楕円 191"/>
        <xdr:cNvSpPr/>
      </xdr:nvSpPr>
      <xdr:spPr>
        <a:xfrm>
          <a:off x="4584700" y="129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108363</xdr:rowOff>
    </xdr:from>
    <xdr:ext cx="599010" cy="259045"/>
    <xdr:sp macro="" textlink="">
      <xdr:nvSpPr>
        <xdr:cNvPr id="193" name="民生費該当値テキスト"/>
        <xdr:cNvSpPr txBox="1"/>
      </xdr:nvSpPr>
      <xdr:spPr>
        <a:xfrm>
          <a:off x="4686300" y="1279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29197</xdr:rowOff>
    </xdr:from>
    <xdr:to>
      <xdr:col>5</xdr:col>
      <xdr:colOff>409575</xdr:colOff>
      <xdr:row>75</xdr:row>
      <xdr:rowOff>130797</xdr:rowOff>
    </xdr:to>
    <xdr:sp macro="" textlink="">
      <xdr:nvSpPr>
        <xdr:cNvPr id="194" name="円/楕円 193"/>
        <xdr:cNvSpPr/>
      </xdr:nvSpPr>
      <xdr:spPr>
        <a:xfrm>
          <a:off x="3746500" y="128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147324</xdr:rowOff>
    </xdr:from>
    <xdr:ext cx="599010" cy="259045"/>
    <xdr:sp macro="" textlink="">
      <xdr:nvSpPr>
        <xdr:cNvPr id="195" name="テキスト ボックス 194"/>
        <xdr:cNvSpPr txBox="1"/>
      </xdr:nvSpPr>
      <xdr:spPr>
        <a:xfrm>
          <a:off x="3497794" y="1266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107546</xdr:rowOff>
    </xdr:from>
    <xdr:to>
      <xdr:col>4</xdr:col>
      <xdr:colOff>206375</xdr:colOff>
      <xdr:row>76</xdr:row>
      <xdr:rowOff>37697</xdr:rowOff>
    </xdr:to>
    <xdr:sp macro="" textlink="">
      <xdr:nvSpPr>
        <xdr:cNvPr id="196" name="円/楕円 195"/>
        <xdr:cNvSpPr/>
      </xdr:nvSpPr>
      <xdr:spPr>
        <a:xfrm>
          <a:off x="2857500" y="129662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54223</xdr:rowOff>
    </xdr:from>
    <xdr:ext cx="599010" cy="259045"/>
    <xdr:sp macro="" textlink="">
      <xdr:nvSpPr>
        <xdr:cNvPr id="197" name="テキスト ボックス 196"/>
        <xdr:cNvSpPr txBox="1"/>
      </xdr:nvSpPr>
      <xdr:spPr>
        <a:xfrm>
          <a:off x="2608794" y="1274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133607</xdr:rowOff>
    </xdr:from>
    <xdr:to>
      <xdr:col>3</xdr:col>
      <xdr:colOff>3175</xdr:colOff>
      <xdr:row>76</xdr:row>
      <xdr:rowOff>63757</xdr:rowOff>
    </xdr:to>
    <xdr:sp macro="" textlink="">
      <xdr:nvSpPr>
        <xdr:cNvPr id="198" name="円/楕円 197"/>
        <xdr:cNvSpPr/>
      </xdr:nvSpPr>
      <xdr:spPr>
        <a:xfrm>
          <a:off x="1968500" y="129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80284</xdr:rowOff>
    </xdr:from>
    <xdr:ext cx="599010" cy="259045"/>
    <xdr:sp macro="" textlink="">
      <xdr:nvSpPr>
        <xdr:cNvPr id="199" name="テキスト ボックス 198"/>
        <xdr:cNvSpPr txBox="1"/>
      </xdr:nvSpPr>
      <xdr:spPr>
        <a:xfrm>
          <a:off x="1719794" y="127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101351</xdr:rowOff>
    </xdr:from>
    <xdr:to>
      <xdr:col>1</xdr:col>
      <xdr:colOff>485775</xdr:colOff>
      <xdr:row>76</xdr:row>
      <xdr:rowOff>31502</xdr:rowOff>
    </xdr:to>
    <xdr:sp macro="" textlink="">
      <xdr:nvSpPr>
        <xdr:cNvPr id="200" name="円/楕円 199"/>
        <xdr:cNvSpPr/>
      </xdr:nvSpPr>
      <xdr:spPr>
        <a:xfrm>
          <a:off x="1079500" y="1296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48028</xdr:rowOff>
    </xdr:from>
    <xdr:ext cx="599010" cy="259045"/>
    <xdr:sp macro="" textlink="">
      <xdr:nvSpPr>
        <xdr:cNvPr id="201" name="テキスト ボックス 200"/>
        <xdr:cNvSpPr txBox="1"/>
      </xdr:nvSpPr>
      <xdr:spPr>
        <a:xfrm>
          <a:off x="830794" y="127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138725</xdr:rowOff>
    </xdr:from>
    <xdr:to>
      <xdr:col>6</xdr:col>
      <xdr:colOff>511175</xdr:colOff>
      <xdr:row>95</xdr:row>
      <xdr:rowOff>6876</xdr:rowOff>
    </xdr:to>
    <xdr:cxnSp macro="">
      <xdr:nvCxnSpPr>
        <xdr:cNvPr id="230" name="直線コネクタ 229"/>
        <xdr:cNvCxnSpPr/>
      </xdr:nvCxnSpPr>
      <xdr:spPr>
        <a:xfrm flipV="1">
          <a:off x="3797300" y="16255025"/>
          <a:ext cx="838200" cy="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6876</xdr:rowOff>
    </xdr:from>
    <xdr:to>
      <xdr:col>5</xdr:col>
      <xdr:colOff>358775</xdr:colOff>
      <xdr:row>96</xdr:row>
      <xdr:rowOff>25957</xdr:rowOff>
    </xdr:to>
    <xdr:cxnSp macro="">
      <xdr:nvCxnSpPr>
        <xdr:cNvPr id="233" name="直線コネクタ 232"/>
        <xdr:cNvCxnSpPr/>
      </xdr:nvCxnSpPr>
      <xdr:spPr>
        <a:xfrm flipV="1">
          <a:off x="2908300" y="16294626"/>
          <a:ext cx="889000" cy="19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5" name="テキスト ボックス 234"/>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25957</xdr:rowOff>
    </xdr:from>
    <xdr:to>
      <xdr:col>4</xdr:col>
      <xdr:colOff>155575</xdr:colOff>
      <xdr:row>96</xdr:row>
      <xdr:rowOff>98034</xdr:rowOff>
    </xdr:to>
    <xdr:cxnSp macro="">
      <xdr:nvCxnSpPr>
        <xdr:cNvPr id="236" name="直線コネクタ 235"/>
        <xdr:cNvCxnSpPr/>
      </xdr:nvCxnSpPr>
      <xdr:spPr>
        <a:xfrm flipV="1">
          <a:off x="2019300" y="16485157"/>
          <a:ext cx="889000" cy="7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38" name="テキスト ボックス 237"/>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31618</xdr:rowOff>
    </xdr:from>
    <xdr:to>
      <xdr:col>2</xdr:col>
      <xdr:colOff>638175</xdr:colOff>
      <xdr:row>96</xdr:row>
      <xdr:rowOff>98034</xdr:rowOff>
    </xdr:to>
    <xdr:cxnSp macro="">
      <xdr:nvCxnSpPr>
        <xdr:cNvPr id="239" name="直線コネクタ 238"/>
        <xdr:cNvCxnSpPr/>
      </xdr:nvCxnSpPr>
      <xdr:spPr>
        <a:xfrm>
          <a:off x="1130300" y="16490818"/>
          <a:ext cx="889000" cy="6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1" name="テキスト ボックス 240"/>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3" name="テキスト ボックス 242"/>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87925</xdr:rowOff>
    </xdr:from>
    <xdr:to>
      <xdr:col>6</xdr:col>
      <xdr:colOff>561975</xdr:colOff>
      <xdr:row>95</xdr:row>
      <xdr:rowOff>18075</xdr:rowOff>
    </xdr:to>
    <xdr:sp macro="" textlink="">
      <xdr:nvSpPr>
        <xdr:cNvPr id="249" name="円/楕円 248"/>
        <xdr:cNvSpPr/>
      </xdr:nvSpPr>
      <xdr:spPr>
        <a:xfrm>
          <a:off x="4584700" y="162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110802</xdr:rowOff>
    </xdr:from>
    <xdr:ext cx="599010" cy="259045"/>
    <xdr:sp macro="" textlink="">
      <xdr:nvSpPr>
        <xdr:cNvPr id="250" name="衛生費該当値テキスト"/>
        <xdr:cNvSpPr txBox="1"/>
      </xdr:nvSpPr>
      <xdr:spPr>
        <a:xfrm>
          <a:off x="4686300" y="1605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127526</xdr:rowOff>
    </xdr:from>
    <xdr:to>
      <xdr:col>5</xdr:col>
      <xdr:colOff>409575</xdr:colOff>
      <xdr:row>95</xdr:row>
      <xdr:rowOff>57676</xdr:rowOff>
    </xdr:to>
    <xdr:sp macro="" textlink="">
      <xdr:nvSpPr>
        <xdr:cNvPr id="251" name="円/楕円 250"/>
        <xdr:cNvSpPr/>
      </xdr:nvSpPr>
      <xdr:spPr>
        <a:xfrm>
          <a:off x="3746500" y="162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74203</xdr:rowOff>
    </xdr:from>
    <xdr:ext cx="534377" cy="259045"/>
    <xdr:sp macro="" textlink="">
      <xdr:nvSpPr>
        <xdr:cNvPr id="252" name="テキスト ボックス 251"/>
        <xdr:cNvSpPr txBox="1"/>
      </xdr:nvSpPr>
      <xdr:spPr>
        <a:xfrm>
          <a:off x="3530111" y="160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146607</xdr:rowOff>
    </xdr:from>
    <xdr:to>
      <xdr:col>4</xdr:col>
      <xdr:colOff>206375</xdr:colOff>
      <xdr:row>96</xdr:row>
      <xdr:rowOff>76757</xdr:rowOff>
    </xdr:to>
    <xdr:sp macro="" textlink="">
      <xdr:nvSpPr>
        <xdr:cNvPr id="253" name="円/楕円 252"/>
        <xdr:cNvSpPr/>
      </xdr:nvSpPr>
      <xdr:spPr>
        <a:xfrm>
          <a:off x="2857500" y="164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93284</xdr:rowOff>
    </xdr:from>
    <xdr:ext cx="534377" cy="259045"/>
    <xdr:sp macro="" textlink="">
      <xdr:nvSpPr>
        <xdr:cNvPr id="254" name="テキスト ボックス 253"/>
        <xdr:cNvSpPr txBox="1"/>
      </xdr:nvSpPr>
      <xdr:spPr>
        <a:xfrm>
          <a:off x="2641111" y="162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47234</xdr:rowOff>
    </xdr:from>
    <xdr:to>
      <xdr:col>3</xdr:col>
      <xdr:colOff>3175</xdr:colOff>
      <xdr:row>96</xdr:row>
      <xdr:rowOff>148834</xdr:rowOff>
    </xdr:to>
    <xdr:sp macro="" textlink="">
      <xdr:nvSpPr>
        <xdr:cNvPr id="255" name="円/楕円 254"/>
        <xdr:cNvSpPr/>
      </xdr:nvSpPr>
      <xdr:spPr>
        <a:xfrm>
          <a:off x="1968500" y="165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165361</xdr:rowOff>
    </xdr:from>
    <xdr:ext cx="534377" cy="259045"/>
    <xdr:sp macro="" textlink="">
      <xdr:nvSpPr>
        <xdr:cNvPr id="256" name="テキスト ボックス 255"/>
        <xdr:cNvSpPr txBox="1"/>
      </xdr:nvSpPr>
      <xdr:spPr>
        <a:xfrm>
          <a:off x="1752111" y="1628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152268</xdr:rowOff>
    </xdr:from>
    <xdr:to>
      <xdr:col>1</xdr:col>
      <xdr:colOff>485775</xdr:colOff>
      <xdr:row>96</xdr:row>
      <xdr:rowOff>82418</xdr:rowOff>
    </xdr:to>
    <xdr:sp macro="" textlink="">
      <xdr:nvSpPr>
        <xdr:cNvPr id="257" name="円/楕円 256"/>
        <xdr:cNvSpPr/>
      </xdr:nvSpPr>
      <xdr:spPr>
        <a:xfrm>
          <a:off x="1079500" y="1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98945</xdr:rowOff>
    </xdr:from>
    <xdr:ext cx="534377" cy="259045"/>
    <xdr:sp macro="" textlink="">
      <xdr:nvSpPr>
        <xdr:cNvPr id="258" name="テキスト ボックス 257"/>
        <xdr:cNvSpPr txBox="1"/>
      </xdr:nvSpPr>
      <xdr:spPr>
        <a:xfrm>
          <a:off x="863111" y="1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7" name="直線コネクタ 28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0" name="直線コネクタ 28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3" name="直線コネクタ 29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6" name="直線コネクタ 295"/>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6" name="円/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8" name="円/楕円 30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9" name="テキスト ボックス 308"/>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0" name="円/楕円 30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1" name="テキスト ボックス 310"/>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2" name="円/楕円 31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3" name="テキスト ボックス 312"/>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4" name="円/楕円 31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5" name="テキスト ボックス 314"/>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168529</xdr:rowOff>
    </xdr:from>
    <xdr:to>
      <xdr:col>15</xdr:col>
      <xdr:colOff>180975</xdr:colOff>
      <xdr:row>56</xdr:row>
      <xdr:rowOff>65684</xdr:rowOff>
    </xdr:to>
    <xdr:cxnSp macro="">
      <xdr:nvCxnSpPr>
        <xdr:cNvPr id="344" name="直線コネクタ 343"/>
        <xdr:cNvCxnSpPr/>
      </xdr:nvCxnSpPr>
      <xdr:spPr>
        <a:xfrm>
          <a:off x="9639300" y="9598279"/>
          <a:ext cx="838200" cy="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36461</xdr:rowOff>
    </xdr:from>
    <xdr:to>
      <xdr:col>14</xdr:col>
      <xdr:colOff>28575</xdr:colOff>
      <xdr:row>55</xdr:row>
      <xdr:rowOff>168529</xdr:rowOff>
    </xdr:to>
    <xdr:cxnSp macro="">
      <xdr:nvCxnSpPr>
        <xdr:cNvPr id="347" name="直線コネクタ 346"/>
        <xdr:cNvCxnSpPr/>
      </xdr:nvCxnSpPr>
      <xdr:spPr>
        <a:xfrm>
          <a:off x="8750300" y="9466211"/>
          <a:ext cx="889000" cy="1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59021</xdr:rowOff>
    </xdr:from>
    <xdr:ext cx="534377" cy="259045"/>
    <xdr:sp macro="" textlink="">
      <xdr:nvSpPr>
        <xdr:cNvPr id="349" name="テキスト ボックス 348"/>
        <xdr:cNvSpPr txBox="1"/>
      </xdr:nvSpPr>
      <xdr:spPr>
        <a:xfrm>
          <a:off x="9372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36461</xdr:rowOff>
    </xdr:from>
    <xdr:to>
      <xdr:col>12</xdr:col>
      <xdr:colOff>511175</xdr:colOff>
      <xdr:row>55</xdr:row>
      <xdr:rowOff>112344</xdr:rowOff>
    </xdr:to>
    <xdr:cxnSp macro="">
      <xdr:nvCxnSpPr>
        <xdr:cNvPr id="350" name="直線コネクタ 349"/>
        <xdr:cNvCxnSpPr/>
      </xdr:nvCxnSpPr>
      <xdr:spPr>
        <a:xfrm flipV="1">
          <a:off x="7861300" y="9466211"/>
          <a:ext cx="889000" cy="7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61536</xdr:rowOff>
    </xdr:from>
    <xdr:ext cx="534377" cy="259045"/>
    <xdr:sp macro="" textlink="">
      <xdr:nvSpPr>
        <xdr:cNvPr id="352" name="テキスト ボックス 351"/>
        <xdr:cNvSpPr txBox="1"/>
      </xdr:nvSpPr>
      <xdr:spPr>
        <a:xfrm>
          <a:off x="8483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112344</xdr:rowOff>
    </xdr:from>
    <xdr:to>
      <xdr:col>11</xdr:col>
      <xdr:colOff>307975</xdr:colOff>
      <xdr:row>56</xdr:row>
      <xdr:rowOff>100394</xdr:rowOff>
    </xdr:to>
    <xdr:cxnSp macro="">
      <xdr:nvCxnSpPr>
        <xdr:cNvPr id="353" name="直線コネクタ 352"/>
        <xdr:cNvCxnSpPr/>
      </xdr:nvCxnSpPr>
      <xdr:spPr>
        <a:xfrm flipV="1">
          <a:off x="6972300" y="9542094"/>
          <a:ext cx="889000" cy="1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97070</xdr:rowOff>
    </xdr:from>
    <xdr:ext cx="534377" cy="259045"/>
    <xdr:sp macro="" textlink="">
      <xdr:nvSpPr>
        <xdr:cNvPr id="355" name="テキスト ボックス 354"/>
        <xdr:cNvSpPr txBox="1"/>
      </xdr:nvSpPr>
      <xdr:spPr>
        <a:xfrm>
          <a:off x="7594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120769</xdr:rowOff>
    </xdr:from>
    <xdr:ext cx="534377" cy="259045"/>
    <xdr:sp macro="" textlink="">
      <xdr:nvSpPr>
        <xdr:cNvPr id="357" name="テキスト ボックス 356"/>
        <xdr:cNvSpPr txBox="1"/>
      </xdr:nvSpPr>
      <xdr:spPr>
        <a:xfrm>
          <a:off x="6705111" y="98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14884</xdr:rowOff>
    </xdr:from>
    <xdr:to>
      <xdr:col>15</xdr:col>
      <xdr:colOff>231775</xdr:colOff>
      <xdr:row>56</xdr:row>
      <xdr:rowOff>116484</xdr:rowOff>
    </xdr:to>
    <xdr:sp macro="" textlink="">
      <xdr:nvSpPr>
        <xdr:cNvPr id="363" name="円/楕円 362"/>
        <xdr:cNvSpPr/>
      </xdr:nvSpPr>
      <xdr:spPr>
        <a:xfrm>
          <a:off x="10426700" y="96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37761</xdr:rowOff>
    </xdr:from>
    <xdr:ext cx="534377" cy="259045"/>
    <xdr:sp macro="" textlink="">
      <xdr:nvSpPr>
        <xdr:cNvPr id="364" name="農林水産業費該当値テキスト"/>
        <xdr:cNvSpPr txBox="1"/>
      </xdr:nvSpPr>
      <xdr:spPr>
        <a:xfrm>
          <a:off x="10528300" y="94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117729</xdr:rowOff>
    </xdr:from>
    <xdr:to>
      <xdr:col>14</xdr:col>
      <xdr:colOff>79375</xdr:colOff>
      <xdr:row>56</xdr:row>
      <xdr:rowOff>47879</xdr:rowOff>
    </xdr:to>
    <xdr:sp macro="" textlink="">
      <xdr:nvSpPr>
        <xdr:cNvPr id="365" name="円/楕円 364"/>
        <xdr:cNvSpPr/>
      </xdr:nvSpPr>
      <xdr:spPr>
        <a:xfrm>
          <a:off x="9588500" y="95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64406</xdr:rowOff>
    </xdr:from>
    <xdr:ext cx="534377" cy="259045"/>
    <xdr:sp macro="" textlink="">
      <xdr:nvSpPr>
        <xdr:cNvPr id="366" name="テキスト ボックス 365"/>
        <xdr:cNvSpPr txBox="1"/>
      </xdr:nvSpPr>
      <xdr:spPr>
        <a:xfrm>
          <a:off x="9372111" y="9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157111</xdr:rowOff>
    </xdr:from>
    <xdr:to>
      <xdr:col>12</xdr:col>
      <xdr:colOff>561975</xdr:colOff>
      <xdr:row>55</xdr:row>
      <xdr:rowOff>87261</xdr:rowOff>
    </xdr:to>
    <xdr:sp macro="" textlink="">
      <xdr:nvSpPr>
        <xdr:cNvPr id="367" name="円/楕円 366"/>
        <xdr:cNvSpPr/>
      </xdr:nvSpPr>
      <xdr:spPr>
        <a:xfrm>
          <a:off x="8699500" y="94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103788</xdr:rowOff>
    </xdr:from>
    <xdr:ext cx="534377" cy="259045"/>
    <xdr:sp macro="" textlink="">
      <xdr:nvSpPr>
        <xdr:cNvPr id="368" name="テキスト ボックス 367"/>
        <xdr:cNvSpPr txBox="1"/>
      </xdr:nvSpPr>
      <xdr:spPr>
        <a:xfrm>
          <a:off x="8483111" y="91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61544</xdr:rowOff>
    </xdr:from>
    <xdr:to>
      <xdr:col>11</xdr:col>
      <xdr:colOff>358775</xdr:colOff>
      <xdr:row>55</xdr:row>
      <xdr:rowOff>163144</xdr:rowOff>
    </xdr:to>
    <xdr:sp macro="" textlink="">
      <xdr:nvSpPr>
        <xdr:cNvPr id="369" name="円/楕円 368"/>
        <xdr:cNvSpPr/>
      </xdr:nvSpPr>
      <xdr:spPr>
        <a:xfrm>
          <a:off x="7810500" y="94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8221</xdr:rowOff>
    </xdr:from>
    <xdr:ext cx="534377" cy="259045"/>
    <xdr:sp macro="" textlink="">
      <xdr:nvSpPr>
        <xdr:cNvPr id="370" name="テキスト ボックス 369"/>
        <xdr:cNvSpPr txBox="1"/>
      </xdr:nvSpPr>
      <xdr:spPr>
        <a:xfrm>
          <a:off x="7594111" y="92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49594</xdr:rowOff>
    </xdr:from>
    <xdr:to>
      <xdr:col>10</xdr:col>
      <xdr:colOff>155575</xdr:colOff>
      <xdr:row>56</xdr:row>
      <xdr:rowOff>151194</xdr:rowOff>
    </xdr:to>
    <xdr:sp macro="" textlink="">
      <xdr:nvSpPr>
        <xdr:cNvPr id="371" name="円/楕円 370"/>
        <xdr:cNvSpPr/>
      </xdr:nvSpPr>
      <xdr:spPr>
        <a:xfrm>
          <a:off x="6921500" y="96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167721</xdr:rowOff>
    </xdr:from>
    <xdr:ext cx="534377" cy="259045"/>
    <xdr:sp macro="" textlink="">
      <xdr:nvSpPr>
        <xdr:cNvPr id="372" name="テキスト ボックス 371"/>
        <xdr:cNvSpPr txBox="1"/>
      </xdr:nvSpPr>
      <xdr:spPr>
        <a:xfrm>
          <a:off x="6705111" y="94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145872</xdr:rowOff>
    </xdr:from>
    <xdr:to>
      <xdr:col>15</xdr:col>
      <xdr:colOff>180975</xdr:colOff>
      <xdr:row>74</xdr:row>
      <xdr:rowOff>29606</xdr:rowOff>
    </xdr:to>
    <xdr:cxnSp macro="">
      <xdr:nvCxnSpPr>
        <xdr:cNvPr id="399" name="直線コネクタ 398"/>
        <xdr:cNvCxnSpPr/>
      </xdr:nvCxnSpPr>
      <xdr:spPr>
        <a:xfrm flipV="1">
          <a:off x="9639300" y="12661722"/>
          <a:ext cx="8382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0"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122052</xdr:rowOff>
    </xdr:from>
    <xdr:to>
      <xdr:col>14</xdr:col>
      <xdr:colOff>28575</xdr:colOff>
      <xdr:row>74</xdr:row>
      <xdr:rowOff>29606</xdr:rowOff>
    </xdr:to>
    <xdr:cxnSp macro="">
      <xdr:nvCxnSpPr>
        <xdr:cNvPr id="402" name="直線コネクタ 401"/>
        <xdr:cNvCxnSpPr/>
      </xdr:nvCxnSpPr>
      <xdr:spPr>
        <a:xfrm>
          <a:off x="8750300" y="12466452"/>
          <a:ext cx="889000" cy="25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167203</xdr:rowOff>
    </xdr:from>
    <xdr:ext cx="534377" cy="259045"/>
    <xdr:sp macro="" textlink="">
      <xdr:nvSpPr>
        <xdr:cNvPr id="404" name="テキスト ボックス 403"/>
        <xdr:cNvSpPr txBox="1"/>
      </xdr:nvSpPr>
      <xdr:spPr>
        <a:xfrm>
          <a:off x="9372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122052</xdr:rowOff>
    </xdr:from>
    <xdr:to>
      <xdr:col>12</xdr:col>
      <xdr:colOff>511175</xdr:colOff>
      <xdr:row>72</xdr:row>
      <xdr:rowOff>149850</xdr:rowOff>
    </xdr:to>
    <xdr:cxnSp macro="">
      <xdr:nvCxnSpPr>
        <xdr:cNvPr id="405" name="直線コネクタ 404"/>
        <xdr:cNvCxnSpPr/>
      </xdr:nvCxnSpPr>
      <xdr:spPr>
        <a:xfrm flipV="1">
          <a:off x="7861300" y="12466452"/>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22407</xdr:rowOff>
    </xdr:from>
    <xdr:ext cx="534377" cy="259045"/>
    <xdr:sp macro="" textlink="">
      <xdr:nvSpPr>
        <xdr:cNvPr id="407" name="テキスト ボックス 406"/>
        <xdr:cNvSpPr txBox="1"/>
      </xdr:nvSpPr>
      <xdr:spPr>
        <a:xfrm>
          <a:off x="848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149850</xdr:rowOff>
    </xdr:from>
    <xdr:to>
      <xdr:col>11</xdr:col>
      <xdr:colOff>307975</xdr:colOff>
      <xdr:row>74</xdr:row>
      <xdr:rowOff>82047</xdr:rowOff>
    </xdr:to>
    <xdr:cxnSp macro="">
      <xdr:nvCxnSpPr>
        <xdr:cNvPr id="408" name="直線コネクタ 407"/>
        <xdr:cNvCxnSpPr/>
      </xdr:nvCxnSpPr>
      <xdr:spPr>
        <a:xfrm flipV="1">
          <a:off x="6972300" y="12494250"/>
          <a:ext cx="889000" cy="2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47804</xdr:rowOff>
    </xdr:from>
    <xdr:ext cx="534377" cy="259045"/>
    <xdr:sp macro="" textlink="">
      <xdr:nvSpPr>
        <xdr:cNvPr id="410" name="テキスト ボックス 409"/>
        <xdr:cNvSpPr txBox="1"/>
      </xdr:nvSpPr>
      <xdr:spPr>
        <a:xfrm>
          <a:off x="7594111" y="132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50114</xdr:rowOff>
    </xdr:from>
    <xdr:ext cx="534377" cy="259045"/>
    <xdr:sp macro="" textlink="">
      <xdr:nvSpPr>
        <xdr:cNvPr id="412" name="テキスト ボックス 411"/>
        <xdr:cNvSpPr txBox="1"/>
      </xdr:nvSpPr>
      <xdr:spPr>
        <a:xfrm>
          <a:off x="6705111" y="132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95072</xdr:rowOff>
    </xdr:from>
    <xdr:to>
      <xdr:col>15</xdr:col>
      <xdr:colOff>231775</xdr:colOff>
      <xdr:row>74</xdr:row>
      <xdr:rowOff>25222</xdr:rowOff>
    </xdr:to>
    <xdr:sp macro="" textlink="">
      <xdr:nvSpPr>
        <xdr:cNvPr id="418" name="円/楕円 417"/>
        <xdr:cNvSpPr/>
      </xdr:nvSpPr>
      <xdr:spPr>
        <a:xfrm>
          <a:off x="10426700" y="126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117949</xdr:rowOff>
    </xdr:from>
    <xdr:ext cx="534377" cy="259045"/>
    <xdr:sp macro="" textlink="">
      <xdr:nvSpPr>
        <xdr:cNvPr id="419" name="商工費該当値テキスト"/>
        <xdr:cNvSpPr txBox="1"/>
      </xdr:nvSpPr>
      <xdr:spPr>
        <a:xfrm>
          <a:off x="10528300" y="124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150256</xdr:rowOff>
    </xdr:from>
    <xdr:to>
      <xdr:col>14</xdr:col>
      <xdr:colOff>79375</xdr:colOff>
      <xdr:row>74</xdr:row>
      <xdr:rowOff>80406</xdr:rowOff>
    </xdr:to>
    <xdr:sp macro="" textlink="">
      <xdr:nvSpPr>
        <xdr:cNvPr id="420" name="円/楕円 419"/>
        <xdr:cNvSpPr/>
      </xdr:nvSpPr>
      <xdr:spPr>
        <a:xfrm>
          <a:off x="9588500" y="126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96933</xdr:rowOff>
    </xdr:from>
    <xdr:ext cx="534377" cy="259045"/>
    <xdr:sp macro="" textlink="">
      <xdr:nvSpPr>
        <xdr:cNvPr id="421" name="テキスト ボックス 420"/>
        <xdr:cNvSpPr txBox="1"/>
      </xdr:nvSpPr>
      <xdr:spPr>
        <a:xfrm>
          <a:off x="9372111" y="124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71252</xdr:rowOff>
    </xdr:from>
    <xdr:to>
      <xdr:col>12</xdr:col>
      <xdr:colOff>561975</xdr:colOff>
      <xdr:row>73</xdr:row>
      <xdr:rowOff>1402</xdr:rowOff>
    </xdr:to>
    <xdr:sp macro="" textlink="">
      <xdr:nvSpPr>
        <xdr:cNvPr id="422" name="円/楕円 421"/>
        <xdr:cNvSpPr/>
      </xdr:nvSpPr>
      <xdr:spPr>
        <a:xfrm>
          <a:off x="8699500" y="124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17929</xdr:rowOff>
    </xdr:from>
    <xdr:ext cx="534377" cy="259045"/>
    <xdr:sp macro="" textlink="">
      <xdr:nvSpPr>
        <xdr:cNvPr id="423" name="テキスト ボックス 422"/>
        <xdr:cNvSpPr txBox="1"/>
      </xdr:nvSpPr>
      <xdr:spPr>
        <a:xfrm>
          <a:off x="8483111" y="121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99050</xdr:rowOff>
    </xdr:from>
    <xdr:to>
      <xdr:col>11</xdr:col>
      <xdr:colOff>358775</xdr:colOff>
      <xdr:row>73</xdr:row>
      <xdr:rowOff>29200</xdr:rowOff>
    </xdr:to>
    <xdr:sp macro="" textlink="">
      <xdr:nvSpPr>
        <xdr:cNvPr id="424" name="円/楕円 423"/>
        <xdr:cNvSpPr/>
      </xdr:nvSpPr>
      <xdr:spPr>
        <a:xfrm>
          <a:off x="7810500" y="12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45727</xdr:rowOff>
    </xdr:from>
    <xdr:ext cx="534377" cy="259045"/>
    <xdr:sp macro="" textlink="">
      <xdr:nvSpPr>
        <xdr:cNvPr id="425" name="テキスト ボックス 424"/>
        <xdr:cNvSpPr txBox="1"/>
      </xdr:nvSpPr>
      <xdr:spPr>
        <a:xfrm>
          <a:off x="7594111" y="122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31247</xdr:rowOff>
    </xdr:from>
    <xdr:to>
      <xdr:col>10</xdr:col>
      <xdr:colOff>155575</xdr:colOff>
      <xdr:row>74</xdr:row>
      <xdr:rowOff>132847</xdr:rowOff>
    </xdr:to>
    <xdr:sp macro="" textlink="">
      <xdr:nvSpPr>
        <xdr:cNvPr id="426" name="円/楕円 425"/>
        <xdr:cNvSpPr/>
      </xdr:nvSpPr>
      <xdr:spPr>
        <a:xfrm>
          <a:off x="6921500" y="127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149374</xdr:rowOff>
    </xdr:from>
    <xdr:ext cx="534377" cy="259045"/>
    <xdr:sp macro="" textlink="">
      <xdr:nvSpPr>
        <xdr:cNvPr id="427" name="テキスト ボックス 426"/>
        <xdr:cNvSpPr txBox="1"/>
      </xdr:nvSpPr>
      <xdr:spPr>
        <a:xfrm>
          <a:off x="6705111" y="124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104998</xdr:rowOff>
    </xdr:from>
    <xdr:to>
      <xdr:col>15</xdr:col>
      <xdr:colOff>180975</xdr:colOff>
      <xdr:row>98</xdr:row>
      <xdr:rowOff>133423</xdr:rowOff>
    </xdr:to>
    <xdr:cxnSp macro="">
      <xdr:nvCxnSpPr>
        <xdr:cNvPr id="456" name="直線コネクタ 455"/>
        <xdr:cNvCxnSpPr/>
      </xdr:nvCxnSpPr>
      <xdr:spPr>
        <a:xfrm flipV="1">
          <a:off x="9639300" y="16907098"/>
          <a:ext cx="838200" cy="2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125943</xdr:rowOff>
    </xdr:from>
    <xdr:to>
      <xdr:col>14</xdr:col>
      <xdr:colOff>28575</xdr:colOff>
      <xdr:row>98</xdr:row>
      <xdr:rowOff>133423</xdr:rowOff>
    </xdr:to>
    <xdr:cxnSp macro="">
      <xdr:nvCxnSpPr>
        <xdr:cNvPr id="459" name="直線コネクタ 458"/>
        <xdr:cNvCxnSpPr/>
      </xdr:nvCxnSpPr>
      <xdr:spPr>
        <a:xfrm>
          <a:off x="8750300" y="16928043"/>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125943</xdr:rowOff>
    </xdr:from>
    <xdr:to>
      <xdr:col>12</xdr:col>
      <xdr:colOff>511175</xdr:colOff>
      <xdr:row>98</xdr:row>
      <xdr:rowOff>168366</xdr:rowOff>
    </xdr:to>
    <xdr:cxnSp macro="">
      <xdr:nvCxnSpPr>
        <xdr:cNvPr id="462" name="直線コネクタ 461"/>
        <xdr:cNvCxnSpPr/>
      </xdr:nvCxnSpPr>
      <xdr:spPr>
        <a:xfrm flipV="1">
          <a:off x="7861300" y="16928043"/>
          <a:ext cx="889000" cy="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163015</xdr:rowOff>
    </xdr:from>
    <xdr:to>
      <xdr:col>11</xdr:col>
      <xdr:colOff>307975</xdr:colOff>
      <xdr:row>98</xdr:row>
      <xdr:rowOff>168366</xdr:rowOff>
    </xdr:to>
    <xdr:cxnSp macro="">
      <xdr:nvCxnSpPr>
        <xdr:cNvPr id="465" name="直線コネクタ 464"/>
        <xdr:cNvCxnSpPr/>
      </xdr:nvCxnSpPr>
      <xdr:spPr>
        <a:xfrm>
          <a:off x="6972300" y="16965115"/>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54198</xdr:rowOff>
    </xdr:from>
    <xdr:to>
      <xdr:col>15</xdr:col>
      <xdr:colOff>231775</xdr:colOff>
      <xdr:row>98</xdr:row>
      <xdr:rowOff>155798</xdr:rowOff>
    </xdr:to>
    <xdr:sp macro="" textlink="">
      <xdr:nvSpPr>
        <xdr:cNvPr id="475" name="円/楕円 474"/>
        <xdr:cNvSpPr/>
      </xdr:nvSpPr>
      <xdr:spPr>
        <a:xfrm>
          <a:off x="10426700" y="168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13575</xdr:rowOff>
    </xdr:from>
    <xdr:ext cx="534377" cy="259045"/>
    <xdr:sp macro="" textlink="">
      <xdr:nvSpPr>
        <xdr:cNvPr id="476" name="土木費該当値テキスト"/>
        <xdr:cNvSpPr txBox="1"/>
      </xdr:nvSpPr>
      <xdr:spPr>
        <a:xfrm>
          <a:off x="10528300" y="166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82623</xdr:rowOff>
    </xdr:from>
    <xdr:to>
      <xdr:col>14</xdr:col>
      <xdr:colOff>79375</xdr:colOff>
      <xdr:row>99</xdr:row>
      <xdr:rowOff>12773</xdr:rowOff>
    </xdr:to>
    <xdr:sp macro="" textlink="">
      <xdr:nvSpPr>
        <xdr:cNvPr id="477" name="円/楕円 476"/>
        <xdr:cNvSpPr/>
      </xdr:nvSpPr>
      <xdr:spPr>
        <a:xfrm>
          <a:off x="9588500" y="168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3900</xdr:rowOff>
    </xdr:from>
    <xdr:ext cx="534377" cy="259045"/>
    <xdr:sp macro="" textlink="">
      <xdr:nvSpPr>
        <xdr:cNvPr id="478" name="テキスト ボックス 477"/>
        <xdr:cNvSpPr txBox="1"/>
      </xdr:nvSpPr>
      <xdr:spPr>
        <a:xfrm>
          <a:off x="9372111" y="1697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75143</xdr:rowOff>
    </xdr:from>
    <xdr:to>
      <xdr:col>12</xdr:col>
      <xdr:colOff>561975</xdr:colOff>
      <xdr:row>99</xdr:row>
      <xdr:rowOff>5293</xdr:rowOff>
    </xdr:to>
    <xdr:sp macro="" textlink="">
      <xdr:nvSpPr>
        <xdr:cNvPr id="479" name="円/楕円 478"/>
        <xdr:cNvSpPr/>
      </xdr:nvSpPr>
      <xdr:spPr>
        <a:xfrm>
          <a:off x="8699500" y="168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167870</xdr:rowOff>
    </xdr:from>
    <xdr:ext cx="534377" cy="259045"/>
    <xdr:sp macro="" textlink="">
      <xdr:nvSpPr>
        <xdr:cNvPr id="480" name="テキスト ボックス 479"/>
        <xdr:cNvSpPr txBox="1"/>
      </xdr:nvSpPr>
      <xdr:spPr>
        <a:xfrm>
          <a:off x="8483111" y="1696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117566</xdr:rowOff>
    </xdr:from>
    <xdr:to>
      <xdr:col>11</xdr:col>
      <xdr:colOff>358775</xdr:colOff>
      <xdr:row>99</xdr:row>
      <xdr:rowOff>47716</xdr:rowOff>
    </xdr:to>
    <xdr:sp macro="" textlink="">
      <xdr:nvSpPr>
        <xdr:cNvPr id="481" name="円/楕円 480"/>
        <xdr:cNvSpPr/>
      </xdr:nvSpPr>
      <xdr:spPr>
        <a:xfrm>
          <a:off x="7810500" y="169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38843</xdr:rowOff>
    </xdr:from>
    <xdr:ext cx="534377" cy="259045"/>
    <xdr:sp macro="" textlink="">
      <xdr:nvSpPr>
        <xdr:cNvPr id="482" name="テキスト ボックス 481"/>
        <xdr:cNvSpPr txBox="1"/>
      </xdr:nvSpPr>
      <xdr:spPr>
        <a:xfrm>
          <a:off x="7594111" y="170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112215</xdr:rowOff>
    </xdr:from>
    <xdr:to>
      <xdr:col>10</xdr:col>
      <xdr:colOff>155575</xdr:colOff>
      <xdr:row>99</xdr:row>
      <xdr:rowOff>42365</xdr:rowOff>
    </xdr:to>
    <xdr:sp macro="" textlink="">
      <xdr:nvSpPr>
        <xdr:cNvPr id="483" name="円/楕円 482"/>
        <xdr:cNvSpPr/>
      </xdr:nvSpPr>
      <xdr:spPr>
        <a:xfrm>
          <a:off x="6921500" y="169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33492</xdr:rowOff>
    </xdr:from>
    <xdr:ext cx="534377" cy="259045"/>
    <xdr:sp macro="" textlink="">
      <xdr:nvSpPr>
        <xdr:cNvPr id="484" name="テキスト ボックス 483"/>
        <xdr:cNvSpPr txBox="1"/>
      </xdr:nvSpPr>
      <xdr:spPr>
        <a:xfrm>
          <a:off x="6705111" y="170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76900</xdr:rowOff>
    </xdr:from>
    <xdr:to>
      <xdr:col>23</xdr:col>
      <xdr:colOff>517525</xdr:colOff>
      <xdr:row>35</xdr:row>
      <xdr:rowOff>46774</xdr:rowOff>
    </xdr:to>
    <xdr:cxnSp macro="">
      <xdr:nvCxnSpPr>
        <xdr:cNvPr id="515" name="直線コネクタ 514"/>
        <xdr:cNvCxnSpPr/>
      </xdr:nvCxnSpPr>
      <xdr:spPr>
        <a:xfrm>
          <a:off x="15481300" y="5734750"/>
          <a:ext cx="838200" cy="3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76900</xdr:rowOff>
    </xdr:from>
    <xdr:to>
      <xdr:col>22</xdr:col>
      <xdr:colOff>365125</xdr:colOff>
      <xdr:row>35</xdr:row>
      <xdr:rowOff>99907</xdr:rowOff>
    </xdr:to>
    <xdr:cxnSp macro="">
      <xdr:nvCxnSpPr>
        <xdr:cNvPr id="518" name="直線コネクタ 517"/>
        <xdr:cNvCxnSpPr/>
      </xdr:nvCxnSpPr>
      <xdr:spPr>
        <a:xfrm flipV="1">
          <a:off x="14592300" y="5734750"/>
          <a:ext cx="889000" cy="36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0" name="テキスト ボックス 519"/>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99907</xdr:rowOff>
    </xdr:from>
    <xdr:to>
      <xdr:col>21</xdr:col>
      <xdr:colOff>161925</xdr:colOff>
      <xdr:row>35</xdr:row>
      <xdr:rowOff>144256</xdr:rowOff>
    </xdr:to>
    <xdr:cxnSp macro="">
      <xdr:nvCxnSpPr>
        <xdr:cNvPr id="521" name="直線コネクタ 520"/>
        <xdr:cNvCxnSpPr/>
      </xdr:nvCxnSpPr>
      <xdr:spPr>
        <a:xfrm flipV="1">
          <a:off x="13703300" y="610065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3" name="テキスト ボックス 522"/>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104692</xdr:rowOff>
    </xdr:from>
    <xdr:to>
      <xdr:col>19</xdr:col>
      <xdr:colOff>644525</xdr:colOff>
      <xdr:row>35</xdr:row>
      <xdr:rowOff>144256</xdr:rowOff>
    </xdr:to>
    <xdr:cxnSp macro="">
      <xdr:nvCxnSpPr>
        <xdr:cNvPr id="524" name="直線コネクタ 523"/>
        <xdr:cNvCxnSpPr/>
      </xdr:nvCxnSpPr>
      <xdr:spPr>
        <a:xfrm>
          <a:off x="12814300" y="6105442"/>
          <a:ext cx="88900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6" name="テキスト ボックス 525"/>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28" name="テキスト ボックス 52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167424</xdr:rowOff>
    </xdr:from>
    <xdr:to>
      <xdr:col>23</xdr:col>
      <xdr:colOff>568325</xdr:colOff>
      <xdr:row>35</xdr:row>
      <xdr:rowOff>97574</xdr:rowOff>
    </xdr:to>
    <xdr:sp macro="" textlink="">
      <xdr:nvSpPr>
        <xdr:cNvPr id="534" name="円/楕円 533"/>
        <xdr:cNvSpPr/>
      </xdr:nvSpPr>
      <xdr:spPr>
        <a:xfrm>
          <a:off x="16268700" y="59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18851</xdr:rowOff>
    </xdr:from>
    <xdr:ext cx="534377" cy="259045"/>
    <xdr:sp macro="" textlink="">
      <xdr:nvSpPr>
        <xdr:cNvPr id="535" name="消防費該当値テキスト"/>
        <xdr:cNvSpPr txBox="1"/>
      </xdr:nvSpPr>
      <xdr:spPr>
        <a:xfrm>
          <a:off x="16370300" y="58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26100</xdr:rowOff>
    </xdr:from>
    <xdr:to>
      <xdr:col>22</xdr:col>
      <xdr:colOff>415925</xdr:colOff>
      <xdr:row>33</xdr:row>
      <xdr:rowOff>127700</xdr:rowOff>
    </xdr:to>
    <xdr:sp macro="" textlink="">
      <xdr:nvSpPr>
        <xdr:cNvPr id="536" name="円/楕円 535"/>
        <xdr:cNvSpPr/>
      </xdr:nvSpPr>
      <xdr:spPr>
        <a:xfrm>
          <a:off x="15430500" y="56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144227</xdr:rowOff>
    </xdr:from>
    <xdr:ext cx="534377" cy="259045"/>
    <xdr:sp macro="" textlink="">
      <xdr:nvSpPr>
        <xdr:cNvPr id="537" name="テキスト ボックス 536"/>
        <xdr:cNvSpPr txBox="1"/>
      </xdr:nvSpPr>
      <xdr:spPr>
        <a:xfrm>
          <a:off x="15214111" y="54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49107</xdr:rowOff>
    </xdr:from>
    <xdr:to>
      <xdr:col>21</xdr:col>
      <xdr:colOff>212725</xdr:colOff>
      <xdr:row>35</xdr:row>
      <xdr:rowOff>150707</xdr:rowOff>
    </xdr:to>
    <xdr:sp macro="" textlink="">
      <xdr:nvSpPr>
        <xdr:cNvPr id="538" name="円/楕円 537"/>
        <xdr:cNvSpPr/>
      </xdr:nvSpPr>
      <xdr:spPr>
        <a:xfrm>
          <a:off x="14541500" y="60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167234</xdr:rowOff>
    </xdr:from>
    <xdr:ext cx="534377" cy="259045"/>
    <xdr:sp macro="" textlink="">
      <xdr:nvSpPr>
        <xdr:cNvPr id="539" name="テキスト ボックス 538"/>
        <xdr:cNvSpPr txBox="1"/>
      </xdr:nvSpPr>
      <xdr:spPr>
        <a:xfrm>
          <a:off x="14325111" y="58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93456</xdr:rowOff>
    </xdr:from>
    <xdr:to>
      <xdr:col>20</xdr:col>
      <xdr:colOff>9525</xdr:colOff>
      <xdr:row>36</xdr:row>
      <xdr:rowOff>23606</xdr:rowOff>
    </xdr:to>
    <xdr:sp macro="" textlink="">
      <xdr:nvSpPr>
        <xdr:cNvPr id="540" name="円/楕円 539"/>
        <xdr:cNvSpPr/>
      </xdr:nvSpPr>
      <xdr:spPr>
        <a:xfrm>
          <a:off x="13652500" y="6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40133</xdr:rowOff>
    </xdr:from>
    <xdr:ext cx="534377" cy="259045"/>
    <xdr:sp macro="" textlink="">
      <xdr:nvSpPr>
        <xdr:cNvPr id="541" name="テキスト ボックス 540"/>
        <xdr:cNvSpPr txBox="1"/>
      </xdr:nvSpPr>
      <xdr:spPr>
        <a:xfrm>
          <a:off x="13436111" y="58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53892</xdr:rowOff>
    </xdr:from>
    <xdr:to>
      <xdr:col>18</xdr:col>
      <xdr:colOff>492125</xdr:colOff>
      <xdr:row>35</xdr:row>
      <xdr:rowOff>155492</xdr:rowOff>
    </xdr:to>
    <xdr:sp macro="" textlink="">
      <xdr:nvSpPr>
        <xdr:cNvPr id="542" name="円/楕円 541"/>
        <xdr:cNvSpPr/>
      </xdr:nvSpPr>
      <xdr:spPr>
        <a:xfrm>
          <a:off x="12763500" y="60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569</xdr:rowOff>
    </xdr:from>
    <xdr:ext cx="534377" cy="259045"/>
    <xdr:sp macro="" textlink="">
      <xdr:nvSpPr>
        <xdr:cNvPr id="543" name="テキスト ボックス 542"/>
        <xdr:cNvSpPr txBox="1"/>
      </xdr:nvSpPr>
      <xdr:spPr>
        <a:xfrm>
          <a:off x="12547111" y="58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95352</xdr:rowOff>
    </xdr:from>
    <xdr:to>
      <xdr:col>23</xdr:col>
      <xdr:colOff>517525</xdr:colOff>
      <xdr:row>57</xdr:row>
      <xdr:rowOff>69729</xdr:rowOff>
    </xdr:to>
    <xdr:cxnSp macro="">
      <xdr:nvCxnSpPr>
        <xdr:cNvPr id="573" name="直線コネクタ 572"/>
        <xdr:cNvCxnSpPr/>
      </xdr:nvCxnSpPr>
      <xdr:spPr>
        <a:xfrm flipV="1">
          <a:off x="15481300" y="9696552"/>
          <a:ext cx="8382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69729</xdr:rowOff>
    </xdr:from>
    <xdr:to>
      <xdr:col>22</xdr:col>
      <xdr:colOff>365125</xdr:colOff>
      <xdr:row>57</xdr:row>
      <xdr:rowOff>71996</xdr:rowOff>
    </xdr:to>
    <xdr:cxnSp macro="">
      <xdr:nvCxnSpPr>
        <xdr:cNvPr id="576" name="直線コネクタ 575"/>
        <xdr:cNvCxnSpPr/>
      </xdr:nvCxnSpPr>
      <xdr:spPr>
        <a:xfrm flipV="1">
          <a:off x="14592300" y="9842379"/>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41193</xdr:rowOff>
    </xdr:from>
    <xdr:to>
      <xdr:col>21</xdr:col>
      <xdr:colOff>161925</xdr:colOff>
      <xdr:row>57</xdr:row>
      <xdr:rowOff>71996</xdr:rowOff>
    </xdr:to>
    <xdr:cxnSp macro="">
      <xdr:nvCxnSpPr>
        <xdr:cNvPr id="579" name="直線コネクタ 578"/>
        <xdr:cNvCxnSpPr/>
      </xdr:nvCxnSpPr>
      <xdr:spPr>
        <a:xfrm>
          <a:off x="13703300" y="9642393"/>
          <a:ext cx="889000" cy="2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108877</xdr:rowOff>
    </xdr:from>
    <xdr:to>
      <xdr:col>19</xdr:col>
      <xdr:colOff>644525</xdr:colOff>
      <xdr:row>56</xdr:row>
      <xdr:rowOff>41193</xdr:rowOff>
    </xdr:to>
    <xdr:cxnSp macro="">
      <xdr:nvCxnSpPr>
        <xdr:cNvPr id="582" name="直線コネクタ 581"/>
        <xdr:cNvCxnSpPr/>
      </xdr:nvCxnSpPr>
      <xdr:spPr>
        <a:xfrm>
          <a:off x="12814300" y="9195727"/>
          <a:ext cx="889000" cy="4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44552</xdr:rowOff>
    </xdr:from>
    <xdr:to>
      <xdr:col>23</xdr:col>
      <xdr:colOff>568325</xdr:colOff>
      <xdr:row>56</xdr:row>
      <xdr:rowOff>146152</xdr:rowOff>
    </xdr:to>
    <xdr:sp macro="" textlink="">
      <xdr:nvSpPr>
        <xdr:cNvPr id="592" name="円/楕円 591"/>
        <xdr:cNvSpPr/>
      </xdr:nvSpPr>
      <xdr:spPr>
        <a:xfrm>
          <a:off x="16268700" y="96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22979</xdr:rowOff>
    </xdr:from>
    <xdr:ext cx="534377" cy="259045"/>
    <xdr:sp macro="" textlink="">
      <xdr:nvSpPr>
        <xdr:cNvPr id="593" name="教育費該当値テキスト"/>
        <xdr:cNvSpPr txBox="1"/>
      </xdr:nvSpPr>
      <xdr:spPr>
        <a:xfrm>
          <a:off x="16370300" y="96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18929</xdr:rowOff>
    </xdr:from>
    <xdr:to>
      <xdr:col>22</xdr:col>
      <xdr:colOff>415925</xdr:colOff>
      <xdr:row>57</xdr:row>
      <xdr:rowOff>120529</xdr:rowOff>
    </xdr:to>
    <xdr:sp macro="" textlink="">
      <xdr:nvSpPr>
        <xdr:cNvPr id="594" name="円/楕円 593"/>
        <xdr:cNvSpPr/>
      </xdr:nvSpPr>
      <xdr:spPr>
        <a:xfrm>
          <a:off x="15430500" y="97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111656</xdr:rowOff>
    </xdr:from>
    <xdr:ext cx="534377" cy="259045"/>
    <xdr:sp macro="" textlink="">
      <xdr:nvSpPr>
        <xdr:cNvPr id="595" name="テキスト ボックス 594"/>
        <xdr:cNvSpPr txBox="1"/>
      </xdr:nvSpPr>
      <xdr:spPr>
        <a:xfrm>
          <a:off x="15214111"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21196</xdr:rowOff>
    </xdr:from>
    <xdr:to>
      <xdr:col>21</xdr:col>
      <xdr:colOff>212725</xdr:colOff>
      <xdr:row>57</xdr:row>
      <xdr:rowOff>122796</xdr:rowOff>
    </xdr:to>
    <xdr:sp macro="" textlink="">
      <xdr:nvSpPr>
        <xdr:cNvPr id="596" name="円/楕円 595"/>
        <xdr:cNvSpPr/>
      </xdr:nvSpPr>
      <xdr:spPr>
        <a:xfrm>
          <a:off x="14541500" y="97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113923</xdr:rowOff>
    </xdr:from>
    <xdr:ext cx="534377" cy="259045"/>
    <xdr:sp macro="" textlink="">
      <xdr:nvSpPr>
        <xdr:cNvPr id="597" name="テキスト ボックス 596"/>
        <xdr:cNvSpPr txBox="1"/>
      </xdr:nvSpPr>
      <xdr:spPr>
        <a:xfrm>
          <a:off x="14325111" y="98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161843</xdr:rowOff>
    </xdr:from>
    <xdr:to>
      <xdr:col>20</xdr:col>
      <xdr:colOff>9525</xdr:colOff>
      <xdr:row>56</xdr:row>
      <xdr:rowOff>91993</xdr:rowOff>
    </xdr:to>
    <xdr:sp macro="" textlink="">
      <xdr:nvSpPr>
        <xdr:cNvPr id="598" name="円/楕円 597"/>
        <xdr:cNvSpPr/>
      </xdr:nvSpPr>
      <xdr:spPr>
        <a:xfrm>
          <a:off x="13652500" y="95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83120</xdr:rowOff>
    </xdr:from>
    <xdr:ext cx="534377" cy="259045"/>
    <xdr:sp macro="" textlink="">
      <xdr:nvSpPr>
        <xdr:cNvPr id="599" name="テキスト ボックス 598"/>
        <xdr:cNvSpPr txBox="1"/>
      </xdr:nvSpPr>
      <xdr:spPr>
        <a:xfrm>
          <a:off x="13436111" y="96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58077</xdr:rowOff>
    </xdr:from>
    <xdr:to>
      <xdr:col>18</xdr:col>
      <xdr:colOff>492125</xdr:colOff>
      <xdr:row>53</xdr:row>
      <xdr:rowOff>159677</xdr:rowOff>
    </xdr:to>
    <xdr:sp macro="" textlink="">
      <xdr:nvSpPr>
        <xdr:cNvPr id="600" name="円/楕円 599"/>
        <xdr:cNvSpPr/>
      </xdr:nvSpPr>
      <xdr:spPr>
        <a:xfrm>
          <a:off x="12763500" y="91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4754</xdr:rowOff>
    </xdr:from>
    <xdr:ext cx="534377" cy="259045"/>
    <xdr:sp macro="" textlink="">
      <xdr:nvSpPr>
        <xdr:cNvPr id="601" name="テキスト ボックス 600"/>
        <xdr:cNvSpPr txBox="1"/>
      </xdr:nvSpPr>
      <xdr:spPr>
        <a:xfrm>
          <a:off x="12547111" y="89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27057</xdr:rowOff>
    </xdr:from>
    <xdr:to>
      <xdr:col>23</xdr:col>
      <xdr:colOff>517525</xdr:colOff>
      <xdr:row>77</xdr:row>
      <xdr:rowOff>163074</xdr:rowOff>
    </xdr:to>
    <xdr:cxnSp macro="">
      <xdr:nvCxnSpPr>
        <xdr:cNvPr id="630" name="直線コネクタ 629"/>
        <xdr:cNvCxnSpPr/>
      </xdr:nvCxnSpPr>
      <xdr:spPr>
        <a:xfrm>
          <a:off x="15481300" y="13228707"/>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78357</xdr:rowOff>
    </xdr:from>
    <xdr:ext cx="469744" cy="259045"/>
    <xdr:sp macro="" textlink="">
      <xdr:nvSpPr>
        <xdr:cNvPr id="631" name="災害復旧費平均値テキスト"/>
        <xdr:cNvSpPr txBox="1"/>
      </xdr:nvSpPr>
      <xdr:spPr>
        <a:xfrm>
          <a:off x="16370300" y="134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37344</xdr:rowOff>
    </xdr:from>
    <xdr:to>
      <xdr:col>22</xdr:col>
      <xdr:colOff>365125</xdr:colOff>
      <xdr:row>77</xdr:row>
      <xdr:rowOff>27057</xdr:rowOff>
    </xdr:to>
    <xdr:cxnSp macro="">
      <xdr:nvCxnSpPr>
        <xdr:cNvPr id="633" name="直線コネクタ 632"/>
        <xdr:cNvCxnSpPr/>
      </xdr:nvCxnSpPr>
      <xdr:spPr>
        <a:xfrm>
          <a:off x="14592300" y="12553194"/>
          <a:ext cx="889000" cy="6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103312</xdr:rowOff>
    </xdr:from>
    <xdr:ext cx="469744" cy="259045"/>
    <xdr:sp macro="" textlink="">
      <xdr:nvSpPr>
        <xdr:cNvPr id="635" name="テキスト ボックス 634"/>
        <xdr:cNvSpPr txBox="1"/>
      </xdr:nvSpPr>
      <xdr:spPr>
        <a:xfrm>
          <a:off x="15246427"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155949</xdr:rowOff>
    </xdr:from>
    <xdr:to>
      <xdr:col>21</xdr:col>
      <xdr:colOff>161925</xdr:colOff>
      <xdr:row>73</xdr:row>
      <xdr:rowOff>37344</xdr:rowOff>
    </xdr:to>
    <xdr:cxnSp macro="">
      <xdr:nvCxnSpPr>
        <xdr:cNvPr id="636" name="直線コネクタ 635"/>
        <xdr:cNvCxnSpPr/>
      </xdr:nvCxnSpPr>
      <xdr:spPr>
        <a:xfrm>
          <a:off x="13703300" y="12157449"/>
          <a:ext cx="889000" cy="3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107160</xdr:rowOff>
    </xdr:from>
    <xdr:ext cx="469744" cy="259045"/>
    <xdr:sp macro="" textlink="">
      <xdr:nvSpPr>
        <xdr:cNvPr id="638" name="テキスト ボックス 637"/>
        <xdr:cNvSpPr txBox="1"/>
      </xdr:nvSpPr>
      <xdr:spPr>
        <a:xfrm>
          <a:off x="14357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155949</xdr:rowOff>
    </xdr:from>
    <xdr:to>
      <xdr:col>19</xdr:col>
      <xdr:colOff>644525</xdr:colOff>
      <xdr:row>74</xdr:row>
      <xdr:rowOff>95428</xdr:rowOff>
    </xdr:to>
    <xdr:cxnSp macro="">
      <xdr:nvCxnSpPr>
        <xdr:cNvPr id="639" name="直線コネクタ 638"/>
        <xdr:cNvCxnSpPr/>
      </xdr:nvCxnSpPr>
      <xdr:spPr>
        <a:xfrm flipV="1">
          <a:off x="12814300" y="12157449"/>
          <a:ext cx="889000" cy="6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44372</xdr:rowOff>
    </xdr:from>
    <xdr:ext cx="534377" cy="259045"/>
    <xdr:sp macro="" textlink="">
      <xdr:nvSpPr>
        <xdr:cNvPr id="641" name="テキスト ボックス 640"/>
        <xdr:cNvSpPr txBox="1"/>
      </xdr:nvSpPr>
      <xdr:spPr>
        <a:xfrm>
          <a:off x="13436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43" name="テキスト ボックス 642"/>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112274</xdr:rowOff>
    </xdr:from>
    <xdr:to>
      <xdr:col>23</xdr:col>
      <xdr:colOff>568325</xdr:colOff>
      <xdr:row>78</xdr:row>
      <xdr:rowOff>42424</xdr:rowOff>
    </xdr:to>
    <xdr:sp macro="" textlink="">
      <xdr:nvSpPr>
        <xdr:cNvPr id="649" name="円/楕円 648"/>
        <xdr:cNvSpPr/>
      </xdr:nvSpPr>
      <xdr:spPr>
        <a:xfrm>
          <a:off x="16268700" y="13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135151</xdr:rowOff>
    </xdr:from>
    <xdr:ext cx="534377" cy="259045"/>
    <xdr:sp macro="" textlink="">
      <xdr:nvSpPr>
        <xdr:cNvPr id="650" name="災害復旧費該当値テキスト"/>
        <xdr:cNvSpPr txBox="1"/>
      </xdr:nvSpPr>
      <xdr:spPr>
        <a:xfrm>
          <a:off x="16370300" y="131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147707</xdr:rowOff>
    </xdr:from>
    <xdr:to>
      <xdr:col>22</xdr:col>
      <xdr:colOff>415925</xdr:colOff>
      <xdr:row>77</xdr:row>
      <xdr:rowOff>77857</xdr:rowOff>
    </xdr:to>
    <xdr:sp macro="" textlink="">
      <xdr:nvSpPr>
        <xdr:cNvPr id="651" name="円/楕円 650"/>
        <xdr:cNvSpPr/>
      </xdr:nvSpPr>
      <xdr:spPr>
        <a:xfrm>
          <a:off x="15430500" y="13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94384</xdr:rowOff>
    </xdr:from>
    <xdr:ext cx="534377" cy="259045"/>
    <xdr:sp macro="" textlink="">
      <xdr:nvSpPr>
        <xdr:cNvPr id="652" name="テキスト ボックス 651"/>
        <xdr:cNvSpPr txBox="1"/>
      </xdr:nvSpPr>
      <xdr:spPr>
        <a:xfrm>
          <a:off x="15214111" y="12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157994</xdr:rowOff>
    </xdr:from>
    <xdr:to>
      <xdr:col>21</xdr:col>
      <xdr:colOff>212725</xdr:colOff>
      <xdr:row>73</xdr:row>
      <xdr:rowOff>88144</xdr:rowOff>
    </xdr:to>
    <xdr:sp macro="" textlink="">
      <xdr:nvSpPr>
        <xdr:cNvPr id="653" name="円/楕円 652"/>
        <xdr:cNvSpPr/>
      </xdr:nvSpPr>
      <xdr:spPr>
        <a:xfrm>
          <a:off x="14541500" y="12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104671</xdr:rowOff>
    </xdr:from>
    <xdr:ext cx="534377" cy="259045"/>
    <xdr:sp macro="" textlink="">
      <xdr:nvSpPr>
        <xdr:cNvPr id="654" name="テキスト ボックス 653"/>
        <xdr:cNvSpPr txBox="1"/>
      </xdr:nvSpPr>
      <xdr:spPr>
        <a:xfrm>
          <a:off x="14325111" y="122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105149</xdr:rowOff>
    </xdr:from>
    <xdr:to>
      <xdr:col>20</xdr:col>
      <xdr:colOff>9525</xdr:colOff>
      <xdr:row>71</xdr:row>
      <xdr:rowOff>35299</xdr:rowOff>
    </xdr:to>
    <xdr:sp macro="" textlink="">
      <xdr:nvSpPr>
        <xdr:cNvPr id="655" name="円/楕円 654"/>
        <xdr:cNvSpPr/>
      </xdr:nvSpPr>
      <xdr:spPr>
        <a:xfrm>
          <a:off x="13652500" y="121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51826</xdr:rowOff>
    </xdr:from>
    <xdr:ext cx="534377" cy="259045"/>
    <xdr:sp macro="" textlink="">
      <xdr:nvSpPr>
        <xdr:cNvPr id="656" name="テキスト ボックス 655"/>
        <xdr:cNvSpPr txBox="1"/>
      </xdr:nvSpPr>
      <xdr:spPr>
        <a:xfrm>
          <a:off x="13436111" y="118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44628</xdr:rowOff>
    </xdr:from>
    <xdr:to>
      <xdr:col>18</xdr:col>
      <xdr:colOff>492125</xdr:colOff>
      <xdr:row>74</xdr:row>
      <xdr:rowOff>146228</xdr:rowOff>
    </xdr:to>
    <xdr:sp macro="" textlink="">
      <xdr:nvSpPr>
        <xdr:cNvPr id="657" name="円/楕円 656"/>
        <xdr:cNvSpPr/>
      </xdr:nvSpPr>
      <xdr:spPr>
        <a:xfrm>
          <a:off x="12763500" y="127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162755</xdr:rowOff>
    </xdr:from>
    <xdr:ext cx="534377" cy="259045"/>
    <xdr:sp macro="" textlink="">
      <xdr:nvSpPr>
        <xdr:cNvPr id="658" name="テキスト ボックス 657"/>
        <xdr:cNvSpPr txBox="1"/>
      </xdr:nvSpPr>
      <xdr:spPr>
        <a:xfrm>
          <a:off x="12547111" y="125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55854</xdr:rowOff>
    </xdr:from>
    <xdr:to>
      <xdr:col>23</xdr:col>
      <xdr:colOff>517525</xdr:colOff>
      <xdr:row>92</xdr:row>
      <xdr:rowOff>154191</xdr:rowOff>
    </xdr:to>
    <xdr:cxnSp macro="">
      <xdr:nvCxnSpPr>
        <xdr:cNvPr id="687" name="直線コネクタ 686"/>
        <xdr:cNvCxnSpPr/>
      </xdr:nvCxnSpPr>
      <xdr:spPr>
        <a:xfrm>
          <a:off x="15481300" y="15829254"/>
          <a:ext cx="8382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55854</xdr:rowOff>
    </xdr:from>
    <xdr:to>
      <xdr:col>22</xdr:col>
      <xdr:colOff>365125</xdr:colOff>
      <xdr:row>92</xdr:row>
      <xdr:rowOff>171362</xdr:rowOff>
    </xdr:to>
    <xdr:cxnSp macro="">
      <xdr:nvCxnSpPr>
        <xdr:cNvPr id="690" name="直線コネクタ 689"/>
        <xdr:cNvCxnSpPr/>
      </xdr:nvCxnSpPr>
      <xdr:spPr>
        <a:xfrm flipV="1">
          <a:off x="14592300" y="15829254"/>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82275</xdr:rowOff>
    </xdr:from>
    <xdr:ext cx="534377" cy="259045"/>
    <xdr:sp macro="" textlink="">
      <xdr:nvSpPr>
        <xdr:cNvPr id="692" name="テキスト ボックス 691"/>
        <xdr:cNvSpPr txBox="1"/>
      </xdr:nvSpPr>
      <xdr:spPr>
        <a:xfrm>
          <a:off x="15214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171362</xdr:rowOff>
    </xdr:from>
    <xdr:to>
      <xdr:col>21</xdr:col>
      <xdr:colOff>161925</xdr:colOff>
      <xdr:row>93</xdr:row>
      <xdr:rowOff>85573</xdr:rowOff>
    </xdr:to>
    <xdr:cxnSp macro="">
      <xdr:nvCxnSpPr>
        <xdr:cNvPr id="693" name="直線コネクタ 692"/>
        <xdr:cNvCxnSpPr/>
      </xdr:nvCxnSpPr>
      <xdr:spPr>
        <a:xfrm flipV="1">
          <a:off x="13703300" y="15944762"/>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75607</xdr:rowOff>
    </xdr:from>
    <xdr:ext cx="534377" cy="259045"/>
    <xdr:sp macro="" textlink="">
      <xdr:nvSpPr>
        <xdr:cNvPr id="695" name="テキスト ボックス 694"/>
        <xdr:cNvSpPr txBox="1"/>
      </xdr:nvSpPr>
      <xdr:spPr>
        <a:xfrm>
          <a:off x="14325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16117</xdr:rowOff>
    </xdr:from>
    <xdr:to>
      <xdr:col>19</xdr:col>
      <xdr:colOff>644525</xdr:colOff>
      <xdr:row>93</xdr:row>
      <xdr:rowOff>85573</xdr:rowOff>
    </xdr:to>
    <xdr:cxnSp macro="">
      <xdr:nvCxnSpPr>
        <xdr:cNvPr id="696" name="直線コネクタ 695"/>
        <xdr:cNvCxnSpPr/>
      </xdr:nvCxnSpPr>
      <xdr:spPr>
        <a:xfrm>
          <a:off x="12814300" y="15960967"/>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73119</xdr:rowOff>
    </xdr:from>
    <xdr:ext cx="534377" cy="259045"/>
    <xdr:sp macro="" textlink="">
      <xdr:nvSpPr>
        <xdr:cNvPr id="698" name="テキスト ボックス 697"/>
        <xdr:cNvSpPr txBox="1"/>
      </xdr:nvSpPr>
      <xdr:spPr>
        <a:xfrm>
          <a:off x="13436111" y="161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58438</xdr:rowOff>
    </xdr:from>
    <xdr:ext cx="534377" cy="259045"/>
    <xdr:sp macro="" textlink="">
      <xdr:nvSpPr>
        <xdr:cNvPr id="700" name="テキスト ボックス 699"/>
        <xdr:cNvSpPr txBox="1"/>
      </xdr:nvSpPr>
      <xdr:spPr>
        <a:xfrm>
          <a:off x="12547111" y="161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103391</xdr:rowOff>
    </xdr:from>
    <xdr:to>
      <xdr:col>23</xdr:col>
      <xdr:colOff>568325</xdr:colOff>
      <xdr:row>93</xdr:row>
      <xdr:rowOff>33541</xdr:rowOff>
    </xdr:to>
    <xdr:sp macro="" textlink="">
      <xdr:nvSpPr>
        <xdr:cNvPr id="706" name="円/楕円 705"/>
        <xdr:cNvSpPr/>
      </xdr:nvSpPr>
      <xdr:spPr>
        <a:xfrm>
          <a:off x="16268700" y="158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126268</xdr:rowOff>
    </xdr:from>
    <xdr:ext cx="534377" cy="259045"/>
    <xdr:sp macro="" textlink="">
      <xdr:nvSpPr>
        <xdr:cNvPr id="707" name="公債費該当値テキスト"/>
        <xdr:cNvSpPr txBox="1"/>
      </xdr:nvSpPr>
      <xdr:spPr>
        <a:xfrm>
          <a:off x="16370300" y="157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5054</xdr:rowOff>
    </xdr:from>
    <xdr:to>
      <xdr:col>22</xdr:col>
      <xdr:colOff>415925</xdr:colOff>
      <xdr:row>92</xdr:row>
      <xdr:rowOff>106654</xdr:rowOff>
    </xdr:to>
    <xdr:sp macro="" textlink="">
      <xdr:nvSpPr>
        <xdr:cNvPr id="708" name="円/楕円 707"/>
        <xdr:cNvSpPr/>
      </xdr:nvSpPr>
      <xdr:spPr>
        <a:xfrm>
          <a:off x="15430500" y="15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123181</xdr:rowOff>
    </xdr:from>
    <xdr:ext cx="534377" cy="259045"/>
    <xdr:sp macro="" textlink="">
      <xdr:nvSpPr>
        <xdr:cNvPr id="709" name="テキスト ボックス 708"/>
        <xdr:cNvSpPr txBox="1"/>
      </xdr:nvSpPr>
      <xdr:spPr>
        <a:xfrm>
          <a:off x="15214111" y="155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120562</xdr:rowOff>
    </xdr:from>
    <xdr:to>
      <xdr:col>21</xdr:col>
      <xdr:colOff>212725</xdr:colOff>
      <xdr:row>93</xdr:row>
      <xdr:rowOff>50712</xdr:rowOff>
    </xdr:to>
    <xdr:sp macro="" textlink="">
      <xdr:nvSpPr>
        <xdr:cNvPr id="710" name="円/楕円 709"/>
        <xdr:cNvSpPr/>
      </xdr:nvSpPr>
      <xdr:spPr>
        <a:xfrm>
          <a:off x="14541500" y="158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67239</xdr:rowOff>
    </xdr:from>
    <xdr:ext cx="534377" cy="259045"/>
    <xdr:sp macro="" textlink="">
      <xdr:nvSpPr>
        <xdr:cNvPr id="711" name="テキスト ボックス 710"/>
        <xdr:cNvSpPr txBox="1"/>
      </xdr:nvSpPr>
      <xdr:spPr>
        <a:xfrm>
          <a:off x="14325111" y="156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34773</xdr:rowOff>
    </xdr:from>
    <xdr:to>
      <xdr:col>20</xdr:col>
      <xdr:colOff>9525</xdr:colOff>
      <xdr:row>93</xdr:row>
      <xdr:rowOff>136373</xdr:rowOff>
    </xdr:to>
    <xdr:sp macro="" textlink="">
      <xdr:nvSpPr>
        <xdr:cNvPr id="712" name="円/楕円 711"/>
        <xdr:cNvSpPr/>
      </xdr:nvSpPr>
      <xdr:spPr>
        <a:xfrm>
          <a:off x="13652500" y="159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152900</xdr:rowOff>
    </xdr:from>
    <xdr:ext cx="534377" cy="259045"/>
    <xdr:sp macro="" textlink="">
      <xdr:nvSpPr>
        <xdr:cNvPr id="713" name="テキスト ボックス 712"/>
        <xdr:cNvSpPr txBox="1"/>
      </xdr:nvSpPr>
      <xdr:spPr>
        <a:xfrm>
          <a:off x="13436111" y="157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136767</xdr:rowOff>
    </xdr:from>
    <xdr:to>
      <xdr:col>18</xdr:col>
      <xdr:colOff>492125</xdr:colOff>
      <xdr:row>93</xdr:row>
      <xdr:rowOff>66917</xdr:rowOff>
    </xdr:to>
    <xdr:sp macro="" textlink="">
      <xdr:nvSpPr>
        <xdr:cNvPr id="714" name="円/楕円 713"/>
        <xdr:cNvSpPr/>
      </xdr:nvSpPr>
      <xdr:spPr>
        <a:xfrm>
          <a:off x="12763500" y="159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83444</xdr:rowOff>
    </xdr:from>
    <xdr:ext cx="534377" cy="259045"/>
    <xdr:sp macro="" textlink="">
      <xdr:nvSpPr>
        <xdr:cNvPr id="715" name="テキスト ボックス 714"/>
        <xdr:cNvSpPr txBox="1"/>
      </xdr:nvSpPr>
      <xdr:spPr>
        <a:xfrm>
          <a:off x="12547111" y="1568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a:t>
          </a:r>
          <a:r>
            <a:rPr kumimoji="1" lang="en-US" altLang="ja-JP" sz="1300">
              <a:latin typeface="ＭＳ Ｐゴシック"/>
            </a:rPr>
            <a:t>100</a:t>
          </a:r>
          <a:r>
            <a:rPr kumimoji="1" lang="ja-JP" altLang="en-US" sz="1300">
              <a:latin typeface="ＭＳ Ｐゴシック"/>
            </a:rPr>
            <a:t>千円となっている。過去</a:t>
          </a:r>
          <a:r>
            <a:rPr kumimoji="1" lang="en-US" altLang="ja-JP" sz="1300">
              <a:latin typeface="ＭＳ Ｐゴシック"/>
            </a:rPr>
            <a:t>5</a:t>
          </a:r>
          <a:r>
            <a:rPr kumimoji="1" lang="ja-JP" altLang="en-US" sz="1300">
              <a:latin typeface="ＭＳ Ｐゴシック"/>
            </a:rPr>
            <a:t>年の推移を見ると、</a:t>
          </a:r>
          <a:r>
            <a:rPr kumimoji="1" lang="en-US" altLang="ja-JP" sz="1300">
              <a:latin typeface="ＭＳ Ｐゴシック"/>
            </a:rPr>
            <a:t>H26､27</a:t>
          </a:r>
          <a:r>
            <a:rPr kumimoji="1" lang="ja-JP" altLang="en-US" sz="1300">
              <a:latin typeface="ＭＳ Ｐゴシック"/>
            </a:rPr>
            <a:t>と大きく増加しており、汚泥再生処理施設を整備したことによるものである。</a:t>
          </a:r>
        </a:p>
        <a:p>
          <a:r>
            <a:rPr kumimoji="1" lang="ja-JP" altLang="en-US" sz="1300">
              <a:latin typeface="ＭＳ Ｐゴシック"/>
            </a:rPr>
            <a:t>商工費は、住民一人当たり</a:t>
          </a:r>
          <a:r>
            <a:rPr kumimoji="1" lang="en-US" altLang="ja-JP" sz="1300">
              <a:latin typeface="ＭＳ Ｐゴシック"/>
            </a:rPr>
            <a:t>37</a:t>
          </a:r>
          <a:r>
            <a:rPr kumimoji="1" lang="ja-JP" altLang="en-US" sz="1300">
              <a:latin typeface="ＭＳ Ｐゴシック"/>
            </a:rPr>
            <a:t>千円となっており、類似団体平均</a:t>
          </a:r>
          <a:r>
            <a:rPr kumimoji="1" lang="en-US" altLang="ja-JP" sz="1300">
              <a:latin typeface="ＭＳ Ｐゴシック"/>
            </a:rPr>
            <a:t>16</a:t>
          </a:r>
          <a:r>
            <a:rPr kumimoji="1" lang="ja-JP" altLang="en-US" sz="1300">
              <a:latin typeface="ＭＳ Ｐゴシック"/>
            </a:rPr>
            <a:t>千円と比較すると高い水準で推移している。高速道路開通に伴い観光集客施設を整備してきたことによるものである。</a:t>
          </a:r>
        </a:p>
        <a:p>
          <a:r>
            <a:rPr kumimoji="1" lang="ja-JP" altLang="en-US" sz="1300">
              <a:latin typeface="ＭＳ Ｐゴシック"/>
            </a:rPr>
            <a:t>災害復旧費は、</a:t>
          </a:r>
          <a:r>
            <a:rPr kumimoji="1" lang="en-US" altLang="ja-JP" sz="1300">
              <a:latin typeface="ＭＳ Ｐゴシック"/>
            </a:rPr>
            <a:t>H23</a:t>
          </a:r>
          <a:r>
            <a:rPr kumimoji="1" lang="ja-JP" altLang="en-US" sz="1300">
              <a:latin typeface="ＭＳ Ｐゴシック"/>
            </a:rPr>
            <a:t>年の紀伊半島大水害による復旧工事を行った</a:t>
          </a:r>
          <a:r>
            <a:rPr kumimoji="1" lang="en-US" altLang="ja-JP" sz="1300">
              <a:latin typeface="ＭＳ Ｐゴシック"/>
            </a:rPr>
            <a:t>H24</a:t>
          </a:r>
          <a:r>
            <a:rPr kumimoji="1" lang="ja-JP" altLang="en-US" sz="1300">
              <a:latin typeface="ＭＳ Ｐゴシック"/>
            </a:rPr>
            <a:t>年度をピークに年々減少傾向にある。</a:t>
          </a:r>
        </a:p>
        <a:p>
          <a:r>
            <a:rPr kumimoji="1" lang="ja-JP" altLang="en-US" sz="1300">
              <a:latin typeface="ＭＳ Ｐゴシック"/>
            </a:rPr>
            <a:t>公債費は、住民一人当たり</a:t>
          </a:r>
          <a:r>
            <a:rPr kumimoji="1" lang="en-US" altLang="ja-JP" sz="1300">
              <a:latin typeface="ＭＳ Ｐゴシック"/>
            </a:rPr>
            <a:t>86</a:t>
          </a:r>
          <a:r>
            <a:rPr kumimoji="1" lang="ja-JP" altLang="en-US" sz="1300">
              <a:latin typeface="ＭＳ Ｐゴシック"/>
            </a:rPr>
            <a:t>千円となっている。上記の事業実施に伴い地方債を発行しており、今後公債費が増加傾向となることが見込まれるため、起債対象事業の適切な選択等により発行の抑制を継続的に行っていく。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財政調整基金残高の標準財政規模比について、</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は取崩しがなく、積立のみであったことから、</a:t>
          </a:r>
          <a:r>
            <a:rPr kumimoji="1" lang="en-US" altLang="ja-JP" sz="1400">
              <a:latin typeface="ＭＳ ゴシック" pitchFamily="49" charset="-128"/>
              <a:ea typeface="ＭＳ ゴシック" pitchFamily="49" charset="-128"/>
            </a:rPr>
            <a:t>48.26</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各会計とも黒字となっており、年度により多少の増減はあるものの、標準財政規模比については横ばい傾向にある。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13256981</v>
      </c>
      <c r="BO4" s="379"/>
      <c r="BP4" s="379"/>
      <c r="BQ4" s="379"/>
      <c r="BR4" s="379"/>
      <c r="BS4" s="379"/>
      <c r="BT4" s="379"/>
      <c r="BU4" s="380"/>
      <c r="BV4" s="378">
        <v>13616266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12618544</v>
      </c>
      <c r="BO5" s="416"/>
      <c r="BP5" s="416"/>
      <c r="BQ5" s="416"/>
      <c r="BR5" s="416"/>
      <c r="BS5" s="416"/>
      <c r="BT5" s="416"/>
      <c r="BU5" s="417"/>
      <c r="BV5" s="415">
        <v>12996252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638437</v>
      </c>
      <c r="BO6" s="416"/>
      <c r="BP6" s="416"/>
      <c r="BQ6" s="416"/>
      <c r="BR6" s="416"/>
      <c r="BS6" s="416"/>
      <c r="BT6" s="416"/>
      <c r="BU6" s="417"/>
      <c r="BV6" s="415">
        <v>620014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85.2</v>
      </c>
      <c r="CU6" s="453"/>
      <c r="CV6" s="453"/>
      <c r="CW6" s="453"/>
      <c r="CX6" s="453"/>
      <c r="CY6" s="453"/>
      <c r="CZ6" s="453"/>
      <c r="DA6" s="454"/>
      <c r="DB6" s="452">
        <v>87.2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79984</v>
      </c>
      <c r="BO7" s="416"/>
      <c r="BP7" s="416"/>
      <c r="BQ7" s="416"/>
      <c r="BR7" s="416"/>
      <c r="BS7" s="416"/>
      <c r="BT7" s="416"/>
      <c r="BU7" s="417"/>
      <c r="BV7" s="415">
        <v>130939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7148870</v>
      </c>
      <c r="CU7" s="416"/>
      <c r="CV7" s="416"/>
      <c r="CW7" s="416"/>
      <c r="CX7" s="416"/>
      <c r="CY7" s="416"/>
      <c r="CZ7" s="416"/>
      <c r="DA7" s="417"/>
      <c r="DB7" s="415">
        <v>6891535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558453</v>
      </c>
      <c r="BO8" s="416"/>
      <c r="BP8" s="416"/>
      <c r="BQ8" s="416"/>
      <c r="BR8" s="416"/>
      <c r="BS8" s="416"/>
      <c r="BT8" s="416"/>
      <c r="BU8" s="417"/>
      <c r="BV8" s="415">
        <v>489075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0.28000000000000003</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17322</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69378</v>
      </c>
      <c r="BO9" s="416"/>
      <c r="BP9" s="416"/>
      <c r="BQ9" s="416"/>
      <c r="BR9" s="416"/>
      <c r="BS9" s="416"/>
      <c r="BT9" s="416"/>
      <c r="BU9" s="417"/>
      <c r="BV9" s="415">
        <v>-18392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18.899999999999999</v>
      </c>
      <c r="CU9" s="413"/>
      <c r="CV9" s="413"/>
      <c r="CW9" s="413"/>
      <c r="CX9" s="413"/>
      <c r="CY9" s="413"/>
      <c r="CZ9" s="413"/>
      <c r="DA9" s="414"/>
      <c r="DB9" s="412">
        <v>20.3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19662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1618</v>
      </c>
      <c r="BO10" s="416"/>
      <c r="BP10" s="416"/>
      <c r="BQ10" s="416"/>
      <c r="BR10" s="416"/>
      <c r="BS10" s="416"/>
      <c r="BT10" s="416"/>
      <c r="BU10" s="417"/>
      <c r="BV10" s="415">
        <v>2684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v>329123</v>
      </c>
      <c r="BO11" s="416"/>
      <c r="BP11" s="416"/>
      <c r="BQ11" s="416"/>
      <c r="BR11" s="416"/>
      <c r="BS11" s="416"/>
      <c r="BT11" s="416"/>
      <c r="BU11" s="417"/>
      <c r="BV11" s="415">
        <v>596988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17974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300000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17900</v>
      </c>
      <c r="S13" s="497"/>
      <c r="T13" s="497"/>
      <c r="U13" s="497"/>
      <c r="V13" s="498"/>
      <c r="W13" s="431" t="s">
        <v>121</v>
      </c>
      <c r="X13" s="432"/>
      <c r="Y13" s="432"/>
      <c r="Z13" s="432"/>
      <c r="AA13" s="432"/>
      <c r="AB13" s="422"/>
      <c r="AC13" s="466">
        <v>685</v>
      </c>
      <c r="AD13" s="467"/>
      <c r="AE13" s="467"/>
      <c r="AF13" s="467"/>
      <c r="AG13" s="506"/>
      <c r="AH13" s="466">
        <v>732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400119</v>
      </c>
      <c r="BO13" s="416"/>
      <c r="BP13" s="416"/>
      <c r="BQ13" s="416"/>
      <c r="BR13" s="416"/>
      <c r="BS13" s="416"/>
      <c r="BT13" s="416"/>
      <c r="BU13" s="417"/>
      <c r="BV13" s="415">
        <v>281280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3.3</v>
      </c>
      <c r="CU13" s="413"/>
      <c r="CV13" s="413"/>
      <c r="CW13" s="413"/>
      <c r="CX13" s="413"/>
      <c r="CY13" s="413"/>
      <c r="CZ13" s="413"/>
      <c r="DA13" s="414"/>
      <c r="DB13" s="412">
        <v>3.6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18340</v>
      </c>
      <c r="S14" s="497"/>
      <c r="T14" s="497"/>
      <c r="U14" s="497"/>
      <c r="V14" s="498"/>
      <c r="W14" s="405"/>
      <c r="X14" s="406"/>
      <c r="Y14" s="406"/>
      <c r="Z14" s="406"/>
      <c r="AA14" s="406"/>
      <c r="AB14" s="395"/>
      <c r="AC14" s="499">
        <v>8.6</v>
      </c>
      <c r="AD14" s="500"/>
      <c r="AE14" s="500"/>
      <c r="AF14" s="500"/>
      <c r="AG14" s="501"/>
      <c r="AH14" s="499">
        <v>8.1999999999999993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18263</v>
      </c>
      <c r="S15" s="497"/>
      <c r="T15" s="497"/>
      <c r="U15" s="497"/>
      <c r="V15" s="498"/>
      <c r="W15" s="431" t="s">
        <v>128</v>
      </c>
      <c r="X15" s="432"/>
      <c r="Y15" s="432"/>
      <c r="Z15" s="432"/>
      <c r="AA15" s="432"/>
      <c r="AB15" s="422"/>
      <c r="AC15" s="466">
        <v>1449</v>
      </c>
      <c r="AD15" s="467"/>
      <c r="AE15" s="467"/>
      <c r="AF15" s="467"/>
      <c r="AG15" s="506"/>
      <c r="AH15" s="466">
        <v>1834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1642880</v>
      </c>
      <c r="BO15" s="379"/>
      <c r="BP15" s="379"/>
      <c r="BQ15" s="379"/>
      <c r="BR15" s="379"/>
      <c r="BS15" s="379"/>
      <c r="BT15" s="379"/>
      <c r="BU15" s="380"/>
      <c r="BV15" s="378">
        <v>1594225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18.2</v>
      </c>
      <c r="AD16" s="500"/>
      <c r="AE16" s="500"/>
      <c r="AF16" s="500"/>
      <c r="AG16" s="501"/>
      <c r="AH16" s="499">
        <v>20.6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6054105</v>
      </c>
      <c r="BO16" s="416"/>
      <c r="BP16" s="416"/>
      <c r="BQ16" s="416"/>
      <c r="BR16" s="416"/>
      <c r="BS16" s="416"/>
      <c r="BT16" s="416"/>
      <c r="BU16" s="417"/>
      <c r="BV16" s="415">
        <v>5672117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5824</v>
      </c>
      <c r="AD17" s="467"/>
      <c r="AE17" s="467"/>
      <c r="AF17" s="467"/>
      <c r="AG17" s="506"/>
      <c r="AH17" s="466">
        <v>6308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2070319</v>
      </c>
      <c r="BO17" s="416"/>
      <c r="BP17" s="416"/>
      <c r="BQ17" s="416"/>
      <c r="BR17" s="416"/>
      <c r="BS17" s="416"/>
      <c r="BT17" s="416"/>
      <c r="BU17" s="417"/>
      <c r="BV17" s="415">
        <v>2036486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373.35</v>
      </c>
      <c r="M18" s="528"/>
      <c r="N18" s="528"/>
      <c r="O18" s="528"/>
      <c r="P18" s="528"/>
      <c r="Q18" s="528"/>
      <c r="R18" s="529"/>
      <c r="S18" s="529"/>
      <c r="T18" s="529"/>
      <c r="U18" s="529"/>
      <c r="V18" s="530"/>
      <c r="W18" s="433"/>
      <c r="X18" s="434"/>
      <c r="Y18" s="434"/>
      <c r="Z18" s="434"/>
      <c r="AA18" s="434"/>
      <c r="AB18" s="425"/>
      <c r="AC18" s="531">
        <v>73.2</v>
      </c>
      <c r="AD18" s="532"/>
      <c r="AE18" s="532"/>
      <c r="AF18" s="532"/>
      <c r="AG18" s="533"/>
      <c r="AH18" s="531">
        <v>70.900000000000006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5856369</v>
      </c>
      <c r="BO18" s="416"/>
      <c r="BP18" s="416"/>
      <c r="BQ18" s="416"/>
      <c r="BR18" s="416"/>
      <c r="BS18" s="416"/>
      <c r="BT18" s="416"/>
      <c r="BU18" s="417"/>
      <c r="BV18" s="415">
        <v>5731535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8135151</v>
      </c>
      <c r="BO19" s="416"/>
      <c r="BP19" s="416"/>
      <c r="BQ19" s="416"/>
      <c r="BR19" s="416"/>
      <c r="BS19" s="416"/>
      <c r="BT19" s="416"/>
      <c r="BU19" s="417"/>
      <c r="BV19" s="415">
        <v>8386049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8151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13694241</v>
      </c>
      <c r="BO23" s="416"/>
      <c r="BP23" s="416"/>
      <c r="BQ23" s="416"/>
      <c r="BR23" s="416"/>
      <c r="BS23" s="416"/>
      <c r="BT23" s="416"/>
      <c r="BU23" s="417"/>
      <c r="BV23" s="415">
        <v>13226008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9000</v>
      </c>
      <c r="R24" s="467"/>
      <c r="S24" s="467"/>
      <c r="T24" s="467"/>
      <c r="U24" s="467"/>
      <c r="V24" s="506"/>
      <c r="W24" s="561"/>
      <c r="X24" s="549"/>
      <c r="Y24" s="550"/>
      <c r="Z24" s="465" t="s">
        <v>151</v>
      </c>
      <c r="AA24" s="445"/>
      <c r="AB24" s="445"/>
      <c r="AC24" s="445"/>
      <c r="AD24" s="445"/>
      <c r="AE24" s="445"/>
      <c r="AF24" s="445"/>
      <c r="AG24" s="446"/>
      <c r="AH24" s="466">
        <v>274</v>
      </c>
      <c r="AI24" s="467"/>
      <c r="AJ24" s="467"/>
      <c r="AK24" s="467"/>
      <c r="AL24" s="506"/>
      <c r="AM24" s="466">
        <v>922832</v>
      </c>
      <c r="AN24" s="467"/>
      <c r="AO24" s="467"/>
      <c r="AP24" s="467"/>
      <c r="AQ24" s="467"/>
      <c r="AR24" s="506"/>
      <c r="AS24" s="466">
        <v>3368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9187616</v>
      </c>
      <c r="BO24" s="416"/>
      <c r="BP24" s="416"/>
      <c r="BQ24" s="416"/>
      <c r="BR24" s="416"/>
      <c r="BS24" s="416"/>
      <c r="BT24" s="416"/>
      <c r="BU24" s="417"/>
      <c r="BV24" s="415">
        <v>8691794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6700</v>
      </c>
      <c r="R25" s="467"/>
      <c r="S25" s="467"/>
      <c r="T25" s="467"/>
      <c r="U25" s="467"/>
      <c r="V25" s="506"/>
      <c r="W25" s="561"/>
      <c r="X25" s="549"/>
      <c r="Y25" s="550"/>
      <c r="Z25" s="465" t="s">
        <v>154</v>
      </c>
      <c r="AA25" s="445"/>
      <c r="AB25" s="445"/>
      <c r="AC25" s="445"/>
      <c r="AD25" s="445"/>
      <c r="AE25" s="445"/>
      <c r="AF25" s="445"/>
      <c r="AG25" s="446"/>
      <c r="AH25" s="466">
        <v>80</v>
      </c>
      <c r="AI25" s="467"/>
      <c r="AJ25" s="467"/>
      <c r="AK25" s="467"/>
      <c r="AL25" s="506"/>
      <c r="AM25" s="466">
        <v>270800</v>
      </c>
      <c r="AN25" s="467"/>
      <c r="AO25" s="467"/>
      <c r="AP25" s="467"/>
      <c r="AQ25" s="467"/>
      <c r="AR25" s="506"/>
      <c r="AS25" s="466">
        <v>3385</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917935</v>
      </c>
      <c r="BO25" s="379"/>
      <c r="BP25" s="379"/>
      <c r="BQ25" s="379"/>
      <c r="BR25" s="379"/>
      <c r="BS25" s="379"/>
      <c r="BT25" s="379"/>
      <c r="BU25" s="380"/>
      <c r="BV25" s="378">
        <v>1650307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6300</v>
      </c>
      <c r="R26" s="467"/>
      <c r="S26" s="467"/>
      <c r="T26" s="467"/>
      <c r="U26" s="467"/>
      <c r="V26" s="506"/>
      <c r="W26" s="561"/>
      <c r="X26" s="549"/>
      <c r="Y26" s="550"/>
      <c r="Z26" s="465" t="s">
        <v>157</v>
      </c>
      <c r="AA26" s="571"/>
      <c r="AB26" s="571"/>
      <c r="AC26" s="571"/>
      <c r="AD26" s="571"/>
      <c r="AE26" s="571"/>
      <c r="AF26" s="571"/>
      <c r="AG26" s="572"/>
      <c r="AH26" s="466">
        <v>4</v>
      </c>
      <c r="AI26" s="467"/>
      <c r="AJ26" s="467"/>
      <c r="AK26" s="467"/>
      <c r="AL26" s="506"/>
      <c r="AM26" s="466">
        <v>13288</v>
      </c>
      <c r="AN26" s="467"/>
      <c r="AO26" s="467"/>
      <c r="AP26" s="467"/>
      <c r="AQ26" s="467"/>
      <c r="AR26" s="506"/>
      <c r="AS26" s="466">
        <v>3322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4400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426672</v>
      </c>
      <c r="BO27" s="585"/>
      <c r="BP27" s="585"/>
      <c r="BQ27" s="585"/>
      <c r="BR27" s="585"/>
      <c r="BS27" s="585"/>
      <c r="BT27" s="585"/>
      <c r="BU27" s="586"/>
      <c r="BV27" s="584">
        <v>426672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3700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3449973</v>
      </c>
      <c r="BO28" s="379"/>
      <c r="BP28" s="379"/>
      <c r="BQ28" s="379"/>
      <c r="BR28" s="379"/>
      <c r="BS28" s="379"/>
      <c r="BT28" s="379"/>
      <c r="BU28" s="380"/>
      <c r="BV28" s="378">
        <v>3208355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3400</v>
      </c>
      <c r="R29" s="467"/>
      <c r="S29" s="467"/>
      <c r="T29" s="467"/>
      <c r="U29" s="467"/>
      <c r="V29" s="506"/>
      <c r="W29" s="562"/>
      <c r="X29" s="563"/>
      <c r="Y29" s="564"/>
      <c r="Z29" s="465" t="s">
        <v>168</v>
      </c>
      <c r="AA29" s="445"/>
      <c r="AB29" s="445"/>
      <c r="AC29" s="445"/>
      <c r="AD29" s="445"/>
      <c r="AE29" s="445"/>
      <c r="AF29" s="445"/>
      <c r="AG29" s="446"/>
      <c r="AH29" s="466">
        <v>275</v>
      </c>
      <c r="AI29" s="467"/>
      <c r="AJ29" s="467"/>
      <c r="AK29" s="467"/>
      <c r="AL29" s="506"/>
      <c r="AM29" s="466">
        <v>926838</v>
      </c>
      <c r="AN29" s="467"/>
      <c r="AO29" s="467"/>
      <c r="AP29" s="467"/>
      <c r="AQ29" s="467"/>
      <c r="AR29" s="506"/>
      <c r="AS29" s="466">
        <v>3370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897559</v>
      </c>
      <c r="BO29" s="416"/>
      <c r="BP29" s="416"/>
      <c r="BQ29" s="416"/>
      <c r="BR29" s="416"/>
      <c r="BS29" s="416"/>
      <c r="BT29" s="416"/>
      <c r="BU29" s="417"/>
      <c r="BV29" s="415">
        <v>846324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1288632</v>
      </c>
      <c r="BO30" s="585"/>
      <c r="BP30" s="585"/>
      <c r="BQ30" s="585"/>
      <c r="BR30" s="585"/>
      <c r="BS30" s="585"/>
      <c r="BT30" s="585"/>
      <c r="BU30" s="586"/>
      <c r="BV30" s="584">
        <v>1185001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紀和地区水道事業特別会計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紀南病院組合　病院事業会計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熊野市土地開発公社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〇</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市有林整備事業特別会計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青年の家事業特別会計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南牟婁清掃施設組合　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熊野市ふるさと振興公社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紀和診療所事業特別会計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三重県市町総合事務組合　消防救急無線特別会計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熊野市観光公社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三重県市町総合事務組合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三重県市町総合事務組合　デジタル地図特別会計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三重県地方税管理回収機構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三重県地方税管理回収機構　滞納整理拡充事業特別会計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紀南社会福祉施設組合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紀南社会福祉施設組合　指定訪問介護特別会計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紀南特別養護老人ホーム組合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517</v>
      </c>
      <c r="D34" s="1181"/>
      <c r="E34" s="1182"/>
      <c r="F34" s="32">
        <v>5.45</v>
      </c>
      <c r="G34" s="33">
        <v>8.4</v>
      </c>
      <c r="H34" s="33">
        <v>7.16</v>
      </c>
      <c r="I34" s="33">
        <v>6.96</v>
      </c>
      <c r="J34" s="34">
        <v>7.73</v>
      </c>
      <c r="K34" s="22"/>
      <c r="L34" s="22"/>
      <c r="M34" s="22"/>
      <c r="N34" s="22"/>
      <c r="O34" s="22"/>
      <c r="P34" s="22"/>
    </row>
    <row r="35" spans="1:16" ht="39" customHeight="1" x14ac:dyDescent="0.15">
      <c r="A35" s="22"/>
      <c r="B35" s="35"/>
      <c r="C35" s="1175" t="s">
        <v>518</v>
      </c>
      <c r="D35" s="1176"/>
      <c r="E35" s="1177"/>
      <c r="F35" s="36">
        <v>2.52</v>
      </c>
      <c r="G35" s="37">
        <v>4.04</v>
      </c>
      <c r="H35" s="37">
        <v>1.57</v>
      </c>
      <c r="I35" s="37">
        <v>1.78</v>
      </c>
      <c r="J35" s="38">
        <v>3.47</v>
      </c>
      <c r="K35" s="22"/>
      <c r="L35" s="22"/>
      <c r="M35" s="22"/>
      <c r="N35" s="22"/>
      <c r="O35" s="22"/>
      <c r="P35" s="22"/>
    </row>
    <row r="36" spans="1:16" ht="39" customHeight="1" x14ac:dyDescent="0.15">
      <c r="A36" s="22"/>
      <c r="B36" s="35"/>
      <c r="C36" s="1175" t="s">
        <v>519</v>
      </c>
      <c r="D36" s="1176"/>
      <c r="E36" s="1177"/>
      <c r="F36" s="36">
        <v>3.2</v>
      </c>
      <c r="G36" s="37">
        <v>2.82</v>
      </c>
      <c r="H36" s="37">
        <v>3.33</v>
      </c>
      <c r="I36" s="37">
        <v>1.25</v>
      </c>
      <c r="J36" s="38">
        <v>2.14</v>
      </c>
      <c r="K36" s="22"/>
      <c r="L36" s="22"/>
      <c r="M36" s="22"/>
      <c r="N36" s="22"/>
      <c r="O36" s="22"/>
      <c r="P36" s="22"/>
    </row>
    <row r="37" spans="1:16" ht="39" customHeight="1" x14ac:dyDescent="0.15">
      <c r="A37" s="22"/>
      <c r="B37" s="35"/>
      <c r="C37" s="1175" t="s">
        <v>520</v>
      </c>
      <c r="D37" s="1176"/>
      <c r="E37" s="1177"/>
      <c r="F37" s="36">
        <v>0.19</v>
      </c>
      <c r="G37" s="37">
        <v>0.12</v>
      </c>
      <c r="H37" s="37">
        <v>0.1</v>
      </c>
      <c r="I37" s="37">
        <v>0.14000000000000001</v>
      </c>
      <c r="J37" s="38">
        <v>7.0000000000000007E-2</v>
      </c>
      <c r="K37" s="22"/>
      <c r="L37" s="22"/>
      <c r="M37" s="22"/>
      <c r="N37" s="22"/>
      <c r="O37" s="22"/>
      <c r="P37" s="22"/>
    </row>
    <row r="38" spans="1:16" ht="39" customHeight="1" x14ac:dyDescent="0.15">
      <c r="A38" s="22"/>
      <c r="B38" s="35"/>
      <c r="C38" s="1175" t="s">
        <v>521</v>
      </c>
      <c r="D38" s="1176"/>
      <c r="E38" s="1177"/>
      <c r="F38" s="36">
        <v>0.04</v>
      </c>
      <c r="G38" s="37">
        <v>0.05</v>
      </c>
      <c r="H38" s="37">
        <v>0.03</v>
      </c>
      <c r="I38" s="37">
        <v>0.05</v>
      </c>
      <c r="J38" s="38">
        <v>0.05</v>
      </c>
      <c r="K38" s="22"/>
      <c r="L38" s="22"/>
      <c r="M38" s="22"/>
      <c r="N38" s="22"/>
      <c r="O38" s="22"/>
      <c r="P38" s="22"/>
    </row>
    <row r="39" spans="1:16" ht="39" customHeight="1" x14ac:dyDescent="0.15">
      <c r="A39" s="22"/>
      <c r="B39" s="35"/>
      <c r="C39" s="1175" t="s">
        <v>522</v>
      </c>
      <c r="D39" s="1176"/>
      <c r="E39" s="1177"/>
      <c r="F39" s="36">
        <v>0</v>
      </c>
      <c r="G39" s="37">
        <v>0.01</v>
      </c>
      <c r="H39" s="37">
        <v>0.02</v>
      </c>
      <c r="I39" s="37">
        <v>0</v>
      </c>
      <c r="J39" s="38">
        <v>0.02</v>
      </c>
      <c r="K39" s="22"/>
      <c r="L39" s="22"/>
      <c r="M39" s="22"/>
      <c r="N39" s="22"/>
      <c r="O39" s="22"/>
      <c r="P39" s="22"/>
    </row>
    <row r="40" spans="1:16" ht="39" customHeight="1" x14ac:dyDescent="0.15">
      <c r="A40" s="22"/>
      <c r="B40" s="35"/>
      <c r="C40" s="1175" t="s">
        <v>523</v>
      </c>
      <c r="D40" s="1176"/>
      <c r="E40" s="1177"/>
      <c r="F40" s="36">
        <v>0.01</v>
      </c>
      <c r="G40" s="37">
        <v>0.01</v>
      </c>
      <c r="H40" s="37">
        <v>0.01</v>
      </c>
      <c r="I40" s="37">
        <v>0.01</v>
      </c>
      <c r="J40" s="38">
        <v>0.01</v>
      </c>
      <c r="K40" s="22"/>
      <c r="L40" s="22"/>
      <c r="M40" s="22"/>
      <c r="N40" s="22"/>
      <c r="O40" s="22"/>
      <c r="P40" s="22"/>
    </row>
    <row r="41" spans="1:16" ht="39" customHeight="1" x14ac:dyDescent="0.15">
      <c r="A41" s="22"/>
      <c r="B41" s="35"/>
      <c r="C41" s="1175" t="s">
        <v>524</v>
      </c>
      <c r="D41" s="1176"/>
      <c r="E41" s="1177"/>
      <c r="F41" s="36">
        <v>0.06</v>
      </c>
      <c r="G41" s="37">
        <v>0.01</v>
      </c>
      <c r="H41" s="37">
        <v>0</v>
      </c>
      <c r="I41" s="37">
        <v>0</v>
      </c>
      <c r="J41" s="38">
        <v>0.01</v>
      </c>
      <c r="K41" s="22"/>
      <c r="L41" s="22"/>
      <c r="M41" s="22"/>
      <c r="N41" s="22"/>
      <c r="O41" s="22"/>
      <c r="P41" s="22"/>
    </row>
    <row r="42" spans="1:16" ht="39" customHeight="1" x14ac:dyDescent="0.15">
      <c r="A42" s="22"/>
      <c r="B42" s="39"/>
      <c r="C42" s="1175" t="s">
        <v>525</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526</v>
      </c>
      <c r="D43" s="1179"/>
      <c r="E43" s="1180"/>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1088</v>
      </c>
      <c r="L45" s="60">
        <v>1094</v>
      </c>
      <c r="M45" s="60">
        <v>1081</v>
      </c>
      <c r="N45" s="60">
        <v>1091</v>
      </c>
      <c r="O45" s="61">
        <v>1174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14</v>
      </c>
      <c r="F47" s="1185"/>
      <c r="G47" s="1185"/>
      <c r="H47" s="1185"/>
      <c r="I47" s="1185"/>
      <c r="J47" s="1186"/>
      <c r="K47" s="63">
        <v>8</v>
      </c>
      <c r="L47" s="64">
        <v>8</v>
      </c>
      <c r="M47" s="64">
        <v>9</v>
      </c>
      <c r="N47" s="64">
        <v>9</v>
      </c>
      <c r="O47" s="65">
        <v>10</v>
      </c>
      <c r="P47" s="48"/>
      <c r="Q47" s="48"/>
      <c r="R47" s="48"/>
      <c r="S47" s="48"/>
      <c r="T47" s="48"/>
      <c r="U47" s="48"/>
    </row>
    <row r="48" spans="1:21" ht="30.75" customHeight="1" x14ac:dyDescent="0.15">
      <c r="A48" s="48"/>
      <c r="B48" s="1193"/>
      <c r="C48" s="1194"/>
      <c r="D48" s="62"/>
      <c r="E48" s="1185" t="s">
        <v>15</v>
      </c>
      <c r="F48" s="1185"/>
      <c r="G48" s="1185"/>
      <c r="H48" s="1185"/>
      <c r="I48" s="1185"/>
      <c r="J48" s="1186"/>
      <c r="K48" s="63">
        <v>101</v>
      </c>
      <c r="L48" s="64">
        <v>95</v>
      </c>
      <c r="M48" s="64">
        <v>72</v>
      </c>
      <c r="N48" s="64">
        <v>122</v>
      </c>
      <c r="O48" s="65">
        <v>177</v>
      </c>
      <c r="P48" s="48"/>
      <c r="Q48" s="48"/>
      <c r="R48" s="48"/>
      <c r="S48" s="48"/>
      <c r="T48" s="48"/>
      <c r="U48" s="48"/>
    </row>
    <row r="49" spans="1:21" ht="30.75" customHeight="1" x14ac:dyDescent="0.15">
      <c r="A49" s="48"/>
      <c r="B49" s="1193"/>
      <c r="C49" s="1194"/>
      <c r="D49" s="62"/>
      <c r="E49" s="1185" t="s">
        <v>16</v>
      </c>
      <c r="F49" s="1185"/>
      <c r="G49" s="1185"/>
      <c r="H49" s="1185"/>
      <c r="I49" s="1185"/>
      <c r="J49" s="1186"/>
      <c r="K49" s="63">
        <v>89</v>
      </c>
      <c r="L49" s="64">
        <v>82</v>
      </c>
      <c r="M49" s="64">
        <v>79</v>
      </c>
      <c r="N49" s="64">
        <v>94</v>
      </c>
      <c r="O49" s="65">
        <v>103</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473</v>
      </c>
      <c r="L50" s="64" t="s">
        <v>473</v>
      </c>
      <c r="M50" s="64" t="s">
        <v>473</v>
      </c>
      <c r="N50" s="64" t="s">
        <v>473</v>
      </c>
      <c r="O50" s="65" t="s">
        <v>473</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t="s">
        <v>473</v>
      </c>
      <c r="M51" s="64" t="s">
        <v>473</v>
      </c>
      <c r="N51" s="64" t="s">
        <v>473</v>
      </c>
      <c r="O51" s="65" t="s">
        <v>473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940</v>
      </c>
      <c r="L52" s="64">
        <v>1017</v>
      </c>
      <c r="M52" s="64">
        <v>1047</v>
      </c>
      <c r="N52" s="64">
        <v>1125</v>
      </c>
      <c r="O52" s="65">
        <v>1251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346</v>
      </c>
      <c r="L53" s="69">
        <v>262</v>
      </c>
      <c r="M53" s="69">
        <v>194</v>
      </c>
      <c r="N53" s="69">
        <v>191</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99" t="s">
        <v>24</v>
      </c>
      <c r="C41" s="1200"/>
      <c r="D41" s="81"/>
      <c r="E41" s="1205" t="s">
        <v>25</v>
      </c>
      <c r="F41" s="1205"/>
      <c r="G41" s="1205"/>
      <c r="H41" s="1206"/>
      <c r="I41" s="82">
        <v>12595</v>
      </c>
      <c r="J41" s="83">
        <v>13282</v>
      </c>
      <c r="K41" s="83">
        <v>13488</v>
      </c>
      <c r="L41" s="83">
        <v>13226</v>
      </c>
      <c r="M41" s="84">
        <v>13694</v>
      </c>
    </row>
    <row r="42" spans="2:13" ht="27.75" customHeight="1" x14ac:dyDescent="0.15">
      <c r="B42" s="1201"/>
      <c r="C42" s="1202"/>
      <c r="D42" s="85"/>
      <c r="E42" s="1207" t="s">
        <v>26</v>
      </c>
      <c r="F42" s="1207"/>
      <c r="G42" s="1207"/>
      <c r="H42" s="1208"/>
      <c r="I42" s="86" t="s">
        <v>473</v>
      </c>
      <c r="J42" s="87" t="s">
        <v>473</v>
      </c>
      <c r="K42" s="87" t="s">
        <v>473</v>
      </c>
      <c r="L42" s="87" t="s">
        <v>473</v>
      </c>
      <c r="M42" s="88" t="s">
        <v>473</v>
      </c>
    </row>
    <row r="43" spans="2:13" ht="27.75" customHeight="1" x14ac:dyDescent="0.15">
      <c r="B43" s="1201"/>
      <c r="C43" s="1202"/>
      <c r="D43" s="85"/>
      <c r="E43" s="1207" t="s">
        <v>27</v>
      </c>
      <c r="F43" s="1207"/>
      <c r="G43" s="1207"/>
      <c r="H43" s="1208"/>
      <c r="I43" s="86">
        <v>1383</v>
      </c>
      <c r="J43" s="87">
        <v>1184</v>
      </c>
      <c r="K43" s="87">
        <v>1080</v>
      </c>
      <c r="L43" s="87">
        <v>999</v>
      </c>
      <c r="M43" s="88">
        <v>1116</v>
      </c>
    </row>
    <row r="44" spans="2:13" ht="27.75" customHeight="1" x14ac:dyDescent="0.15">
      <c r="B44" s="1201"/>
      <c r="C44" s="1202"/>
      <c r="D44" s="85"/>
      <c r="E44" s="1207" t="s">
        <v>28</v>
      </c>
      <c r="F44" s="1207"/>
      <c r="G44" s="1207"/>
      <c r="H44" s="1208"/>
      <c r="I44" s="86">
        <v>684</v>
      </c>
      <c r="J44" s="87">
        <v>772</v>
      </c>
      <c r="K44" s="87">
        <v>827</v>
      </c>
      <c r="L44" s="87">
        <v>927</v>
      </c>
      <c r="M44" s="88">
        <v>1139</v>
      </c>
    </row>
    <row r="45" spans="2:13" ht="27.75" customHeight="1" x14ac:dyDescent="0.15">
      <c r="B45" s="1201"/>
      <c r="C45" s="1202"/>
      <c r="D45" s="85"/>
      <c r="E45" s="1207" t="s">
        <v>29</v>
      </c>
      <c r="F45" s="1207"/>
      <c r="G45" s="1207"/>
      <c r="H45" s="1208"/>
      <c r="I45" s="86">
        <v>2610</v>
      </c>
      <c r="J45" s="87">
        <v>2653</v>
      </c>
      <c r="K45" s="87">
        <v>2504</v>
      </c>
      <c r="L45" s="87">
        <v>2389</v>
      </c>
      <c r="M45" s="88">
        <v>2389</v>
      </c>
    </row>
    <row r="46" spans="2:13" ht="27.75" customHeight="1" x14ac:dyDescent="0.15">
      <c r="B46" s="1201"/>
      <c r="C46" s="1202"/>
      <c r="D46" s="85"/>
      <c r="E46" s="1207" t="s">
        <v>30</v>
      </c>
      <c r="F46" s="1207"/>
      <c r="G46" s="1207"/>
      <c r="H46" s="1208"/>
      <c r="I46" s="86" t="s">
        <v>473</v>
      </c>
      <c r="J46" s="87" t="s">
        <v>473</v>
      </c>
      <c r="K46" s="87" t="s">
        <v>473</v>
      </c>
      <c r="L46" s="87" t="s">
        <v>473</v>
      </c>
      <c r="M46" s="88" t="s">
        <v>473</v>
      </c>
    </row>
    <row r="47" spans="2:13" ht="27.75" customHeight="1" x14ac:dyDescent="0.15">
      <c r="B47" s="1201"/>
      <c r="C47" s="1202"/>
      <c r="D47" s="85"/>
      <c r="E47" s="1207" t="s">
        <v>31</v>
      </c>
      <c r="F47" s="1207"/>
      <c r="G47" s="1207"/>
      <c r="H47" s="1208"/>
      <c r="I47" s="86" t="s">
        <v>473</v>
      </c>
      <c r="J47" s="87" t="s">
        <v>473</v>
      </c>
      <c r="K47" s="87" t="s">
        <v>473</v>
      </c>
      <c r="L47" s="87" t="s">
        <v>473</v>
      </c>
      <c r="M47" s="88" t="s">
        <v>473</v>
      </c>
    </row>
    <row r="48" spans="2:13" ht="27.75" customHeight="1" x14ac:dyDescent="0.15">
      <c r="B48" s="1203"/>
      <c r="C48" s="1204"/>
      <c r="D48" s="85"/>
      <c r="E48" s="1207" t="s">
        <v>32</v>
      </c>
      <c r="F48" s="1207"/>
      <c r="G48" s="1207"/>
      <c r="H48" s="1208"/>
      <c r="I48" s="86" t="s">
        <v>473</v>
      </c>
      <c r="J48" s="87" t="s">
        <v>473</v>
      </c>
      <c r="K48" s="87" t="s">
        <v>473</v>
      </c>
      <c r="L48" s="87" t="s">
        <v>473</v>
      </c>
      <c r="M48" s="88" t="s">
        <v>473</v>
      </c>
    </row>
    <row r="49" spans="2:13" ht="27.75" customHeight="1" x14ac:dyDescent="0.15">
      <c r="B49" s="1209" t="s">
        <v>33</v>
      </c>
      <c r="C49" s="1210"/>
      <c r="D49" s="89"/>
      <c r="E49" s="1207" t="s">
        <v>34</v>
      </c>
      <c r="F49" s="1207"/>
      <c r="G49" s="1207"/>
      <c r="H49" s="1208"/>
      <c r="I49" s="86">
        <v>3741</v>
      </c>
      <c r="J49" s="87">
        <v>4203</v>
      </c>
      <c r="K49" s="87">
        <v>4473</v>
      </c>
      <c r="L49" s="87">
        <v>4458</v>
      </c>
      <c r="M49" s="88">
        <v>4596</v>
      </c>
    </row>
    <row r="50" spans="2:13" ht="27.75" customHeight="1" x14ac:dyDescent="0.15">
      <c r="B50" s="1201"/>
      <c r="C50" s="1202"/>
      <c r="D50" s="85"/>
      <c r="E50" s="1207" t="s">
        <v>35</v>
      </c>
      <c r="F50" s="1207"/>
      <c r="G50" s="1207"/>
      <c r="H50" s="1208"/>
      <c r="I50" s="86">
        <v>35</v>
      </c>
      <c r="J50" s="87">
        <v>34</v>
      </c>
      <c r="K50" s="87">
        <v>31</v>
      </c>
      <c r="L50" s="87">
        <v>28</v>
      </c>
      <c r="M50" s="88">
        <v>66</v>
      </c>
    </row>
    <row r="51" spans="2:13" ht="27.75" customHeight="1" x14ac:dyDescent="0.15">
      <c r="B51" s="1203"/>
      <c r="C51" s="1204"/>
      <c r="D51" s="85"/>
      <c r="E51" s="1207" t="s">
        <v>36</v>
      </c>
      <c r="F51" s="1207"/>
      <c r="G51" s="1207"/>
      <c r="H51" s="1208"/>
      <c r="I51" s="86">
        <v>11259</v>
      </c>
      <c r="J51" s="87">
        <v>11841</v>
      </c>
      <c r="K51" s="87">
        <v>12765</v>
      </c>
      <c r="L51" s="87">
        <v>13217</v>
      </c>
      <c r="M51" s="88">
        <v>14028</v>
      </c>
    </row>
    <row r="52" spans="2:13" ht="27.75" customHeight="1" thickBot="1" x14ac:dyDescent="0.2">
      <c r="B52" s="1211" t="s">
        <v>37</v>
      </c>
      <c r="C52" s="1212"/>
      <c r="D52" s="90"/>
      <c r="E52" s="1213" t="s">
        <v>38</v>
      </c>
      <c r="F52" s="1213"/>
      <c r="G52" s="1213"/>
      <c r="H52" s="1214"/>
      <c r="I52" s="91">
        <v>2237</v>
      </c>
      <c r="J52" s="92">
        <v>1813</v>
      </c>
      <c r="K52" s="92">
        <v>629</v>
      </c>
      <c r="L52" s="92">
        <v>-162</v>
      </c>
      <c r="M52" s="93">
        <v>-352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563</v>
      </c>
      <c r="H51" s="1228"/>
      <c r="I51" s="1233" t="s">
        <v>564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566</v>
      </c>
      <c r="H55" s="1241"/>
      <c r="I55" s="1237" t="s">
        <v>564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47" t="s">
        <v>570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563</v>
      </c>
      <c r="H73" s="1228"/>
      <c r="I73" s="1233" t="s">
        <v>564</v>
      </c>
      <c r="J73" s="1233"/>
      <c r="K73" s="1248">
        <v>37.4</v>
      </c>
      <c r="L73" s="1248">
        <v>30.3</v>
      </c>
      <c r="M73" s="1236">
        <v>10.6</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569</v>
      </c>
      <c r="J75" s="1237"/>
      <c r="K75" s="1249">
        <v>7.4</v>
      </c>
      <c r="L75" s="1249">
        <v>5.5</v>
      </c>
      <c r="M75" s="1249">
        <v>4.4000000000000004</v>
      </c>
      <c r="N75" s="1249">
        <v>3.6</v>
      </c>
      <c r="O75" s="1249">
        <v>3.3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566</v>
      </c>
      <c r="H77" s="1241"/>
      <c r="I77" s="1237" t="s">
        <v>564</v>
      </c>
      <c r="J77" s="1237"/>
      <c r="K77" s="1248">
        <v>88.3</v>
      </c>
      <c r="L77" s="1248">
        <v>76.2</v>
      </c>
      <c r="M77" s="1236">
        <v>65.3</v>
      </c>
      <c r="N77" s="1236">
        <v>60.8</v>
      </c>
      <c r="O77" s="1236">
        <v>41.5</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569</v>
      </c>
      <c r="J79" s="1246"/>
      <c r="K79" s="1251">
        <v>13.8</v>
      </c>
      <c r="L79" s="1251">
        <v>12.8</v>
      </c>
      <c r="M79" s="1251">
        <v>12</v>
      </c>
      <c r="N79" s="1251">
        <v>11.1</v>
      </c>
      <c r="O79" s="1251">
        <v>9.6</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120840</v>
      </c>
      <c r="E3" s="116"/>
      <c r="F3" s="117">
        <v>67201</v>
      </c>
      <c r="G3" s="118"/>
      <c r="H3" s="119"/>
    </row>
    <row r="4" spans="1:8" x14ac:dyDescent="0.15">
      <c r="A4" s="120"/>
      <c r="B4" s="121"/>
      <c r="C4" s="122"/>
      <c r="D4" s="123">
        <v>64968</v>
      </c>
      <c r="E4" s="124"/>
      <c r="F4" s="125">
        <v>35210</v>
      </c>
      <c r="G4" s="126"/>
      <c r="H4" s="127"/>
    </row>
    <row r="5" spans="1:8" x14ac:dyDescent="0.15">
      <c r="A5" s="108" t="s">
        <v>506</v>
      </c>
      <c r="B5" s="113"/>
      <c r="C5" s="114"/>
      <c r="D5" s="115">
        <v>126241</v>
      </c>
      <c r="E5" s="116"/>
      <c r="F5" s="117">
        <v>75709</v>
      </c>
      <c r="G5" s="118"/>
      <c r="H5" s="119"/>
    </row>
    <row r="6" spans="1:8" x14ac:dyDescent="0.15">
      <c r="A6" s="120"/>
      <c r="B6" s="121"/>
      <c r="C6" s="122"/>
      <c r="D6" s="123">
        <v>45928</v>
      </c>
      <c r="E6" s="124"/>
      <c r="F6" s="125">
        <v>35212</v>
      </c>
      <c r="G6" s="126"/>
      <c r="H6" s="127"/>
    </row>
    <row r="7" spans="1:8" x14ac:dyDescent="0.15">
      <c r="A7" s="108" t="s">
        <v>507</v>
      </c>
      <c r="B7" s="113"/>
      <c r="C7" s="114"/>
      <c r="D7" s="115">
        <v>149421</v>
      </c>
      <c r="E7" s="116"/>
      <c r="F7" s="117">
        <v>90961</v>
      </c>
      <c r="G7" s="118"/>
      <c r="H7" s="119"/>
    </row>
    <row r="8" spans="1:8" x14ac:dyDescent="0.15">
      <c r="A8" s="120"/>
      <c r="B8" s="121"/>
      <c r="C8" s="122"/>
      <c r="D8" s="123">
        <v>51314</v>
      </c>
      <c r="E8" s="124"/>
      <c r="F8" s="125">
        <v>37720</v>
      </c>
      <c r="G8" s="126"/>
      <c r="H8" s="127"/>
    </row>
    <row r="9" spans="1:8" x14ac:dyDescent="0.15">
      <c r="A9" s="108" t="s">
        <v>508</v>
      </c>
      <c r="B9" s="113"/>
      <c r="C9" s="114"/>
      <c r="D9" s="115">
        <v>158788</v>
      </c>
      <c r="E9" s="116"/>
      <c r="F9" s="117">
        <v>106614</v>
      </c>
      <c r="G9" s="118"/>
      <c r="H9" s="119"/>
    </row>
    <row r="10" spans="1:8" x14ac:dyDescent="0.15">
      <c r="A10" s="120"/>
      <c r="B10" s="121"/>
      <c r="C10" s="122"/>
      <c r="D10" s="123">
        <v>72217</v>
      </c>
      <c r="E10" s="124"/>
      <c r="F10" s="125">
        <v>45545</v>
      </c>
      <c r="G10" s="126"/>
      <c r="H10" s="127"/>
    </row>
    <row r="11" spans="1:8" x14ac:dyDescent="0.15">
      <c r="A11" s="108" t="s">
        <v>509</v>
      </c>
      <c r="B11" s="113"/>
      <c r="C11" s="114"/>
      <c r="D11" s="115">
        <v>151186</v>
      </c>
      <c r="E11" s="116"/>
      <c r="F11" s="117">
        <v>63727</v>
      </c>
      <c r="G11" s="118"/>
      <c r="H11" s="119"/>
    </row>
    <row r="12" spans="1:8" x14ac:dyDescent="0.15">
      <c r="A12" s="120"/>
      <c r="B12" s="121"/>
      <c r="C12" s="128"/>
      <c r="D12" s="123">
        <v>63407</v>
      </c>
      <c r="E12" s="124"/>
      <c r="F12" s="125">
        <v>34577</v>
      </c>
      <c r="G12" s="126"/>
      <c r="H12" s="127"/>
    </row>
    <row r="13" spans="1:8" x14ac:dyDescent="0.15">
      <c r="A13" s="108"/>
      <c r="B13" s="113"/>
      <c r="C13" s="129"/>
      <c r="D13" s="130">
        <v>141295</v>
      </c>
      <c r="E13" s="131"/>
      <c r="F13" s="132">
        <v>80842</v>
      </c>
      <c r="G13" s="133"/>
      <c r="H13" s="119"/>
    </row>
    <row r="14" spans="1:8" x14ac:dyDescent="0.15">
      <c r="A14" s="120"/>
      <c r="B14" s="121"/>
      <c r="C14" s="122"/>
      <c r="D14" s="123">
        <v>59567</v>
      </c>
      <c r="E14" s="124"/>
      <c r="F14" s="125">
        <v>37653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5.63</v>
      </c>
      <c r="C19" s="134">
        <f>ROUND(VALUE(SUBSTITUTE(実質収支比率等に係る経年分析!G$48,"▲","-")),2)</f>
        <v>8.5399999999999991</v>
      </c>
      <c r="D19" s="134">
        <f>ROUND(VALUE(SUBSTITUTE(実質収支比率等に係る経年分析!H$48,"▲","-")),2)</f>
        <v>7.28</v>
      </c>
      <c r="E19" s="134">
        <f>ROUND(VALUE(SUBSTITUTE(実質収支比率等に係る経年分析!I$48,"▲","-")),2)</f>
        <v>7.1</v>
      </c>
      <c r="F19" s="134">
        <f>ROUND(VALUE(SUBSTITUTE(実質収支比率等に係る経年分析!J$48,"▲","-")),2)</f>
        <v>7.81</v>
      </c>
    </row>
    <row r="20" spans="1:11" x14ac:dyDescent="0.15">
      <c r="A20" s="134" t="s">
        <v>43</v>
      </c>
      <c r="B20" s="134">
        <f>ROUND(VALUE(SUBSTITUTE(実質収支比率等に係る経年分析!F$47,"▲","-")),2)</f>
        <v>44.17</v>
      </c>
      <c r="C20" s="134">
        <f>ROUND(VALUE(SUBSTITUTE(実質収支比率等に係る経年分析!G$47,"▲","-")),2)</f>
        <v>46.51</v>
      </c>
      <c r="D20" s="134">
        <f>ROUND(VALUE(SUBSTITUTE(実質収支比率等に係る経年分析!H$47,"▲","-")),2)</f>
        <v>46.7</v>
      </c>
      <c r="E20" s="134">
        <f>ROUND(VALUE(SUBSTITUTE(実質収支比率等に係る経年分析!I$47,"▲","-")),2)</f>
        <v>46.56</v>
      </c>
      <c r="F20" s="134">
        <f>ROUND(VALUE(SUBSTITUTE(実質収支比率等に係る経年分析!J$47,"▲","-")),2)</f>
        <v>48.26</v>
      </c>
    </row>
    <row r="21" spans="1:11" x14ac:dyDescent="0.15">
      <c r="A21" s="134" t="s">
        <v>44</v>
      </c>
      <c r="B21" s="134">
        <f>IF(ISNUMBER(VALUE(SUBSTITUTE(実質収支比率等に係る経年分析!F$49,"▲","-"))),ROUND(VALUE(SUBSTITUTE(実質収支比率等に係る経年分析!F$49,"▲","-")),2),NA())</f>
        <v>4.04</v>
      </c>
      <c r="C21" s="134">
        <f>IF(ISNUMBER(VALUE(SUBSTITUTE(実質収支比率等に係る経年分析!G$49,"▲","-"))),ROUND(VALUE(SUBSTITUTE(実質収支比率等に係る経年分析!G$49,"▲","-")),2),NA())</f>
        <v>7.77</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4.08</v>
      </c>
      <c r="F21" s="134">
        <f>IF(ISNUMBER(VALUE(SUBSTITUTE(実質収支比率等に係る経年分析!J$49,"▲","-"))),ROUND(VALUE(SUBSTITUTE(実質収支比率等に係る経年分析!J$49,"▲","-")),2),NA())</f>
        <v>5.6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紀和地区水道事業特別会計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青年の家事業特別会計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市有林整備事業特別会計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紀和診療所事業特別会計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940</v>
      </c>
      <c r="E42" s="136"/>
      <c r="F42" s="136"/>
      <c r="G42" s="136">
        <f>'実質公債費比率（分子）の構造'!L$52</f>
        <v>1017</v>
      </c>
      <c r="H42" s="136"/>
      <c r="I42" s="136"/>
      <c r="J42" s="136">
        <f>'実質公債費比率（分子）の構造'!M$52</f>
        <v>1047</v>
      </c>
      <c r="K42" s="136"/>
      <c r="L42" s="136"/>
      <c r="M42" s="136">
        <f>'実質公債費比率（分子）の構造'!N$52</f>
        <v>1125</v>
      </c>
      <c r="N42" s="136"/>
      <c r="O42" s="136"/>
      <c r="P42" s="136">
        <f>'実質公債費比率（分子）の構造'!O$52</f>
        <v>1251</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89</v>
      </c>
      <c r="C45" s="136"/>
      <c r="D45" s="136"/>
      <c r="E45" s="136">
        <f>'実質公債費比率（分子）の構造'!L$49</f>
        <v>82</v>
      </c>
      <c r="F45" s="136"/>
      <c r="G45" s="136"/>
      <c r="H45" s="136">
        <f>'実質公債費比率（分子）の構造'!M$49</f>
        <v>79</v>
      </c>
      <c r="I45" s="136"/>
      <c r="J45" s="136"/>
      <c r="K45" s="136">
        <f>'実質公債費比率（分子）の構造'!N$49</f>
        <v>94</v>
      </c>
      <c r="L45" s="136"/>
      <c r="M45" s="136"/>
      <c r="N45" s="136">
        <f>'実質公債費比率（分子）の構造'!O$49</f>
        <v>103</v>
      </c>
      <c r="O45" s="136"/>
      <c r="P45" s="136"/>
    </row>
    <row r="46" spans="1:16" x14ac:dyDescent="0.15">
      <c r="A46" s="136" t="s">
        <v>55</v>
      </c>
      <c r="B46" s="136">
        <f>'実質公債費比率（分子）の構造'!K$48</f>
        <v>101</v>
      </c>
      <c r="C46" s="136"/>
      <c r="D46" s="136"/>
      <c r="E46" s="136">
        <f>'実質公債費比率（分子）の構造'!L$48</f>
        <v>95</v>
      </c>
      <c r="F46" s="136"/>
      <c r="G46" s="136"/>
      <c r="H46" s="136">
        <f>'実質公債費比率（分子）の構造'!M$48</f>
        <v>72</v>
      </c>
      <c r="I46" s="136"/>
      <c r="J46" s="136"/>
      <c r="K46" s="136">
        <f>'実質公債費比率（分子）の構造'!N$48</f>
        <v>122</v>
      </c>
      <c r="L46" s="136"/>
      <c r="M46" s="136"/>
      <c r="N46" s="136">
        <f>'実質公債費比率（分子）の構造'!O$48</f>
        <v>177</v>
      </c>
      <c r="O46" s="136"/>
      <c r="P46" s="136"/>
    </row>
    <row r="47" spans="1:16" x14ac:dyDescent="0.15">
      <c r="A47" s="136" t="s">
        <v>56</v>
      </c>
      <c r="B47" s="136">
        <f>'実質公債費比率（分子）の構造'!K$47</f>
        <v>8</v>
      </c>
      <c r="C47" s="136"/>
      <c r="D47" s="136"/>
      <c r="E47" s="136">
        <f>'実質公債費比率（分子）の構造'!L$47</f>
        <v>8</v>
      </c>
      <c r="F47" s="136"/>
      <c r="G47" s="136"/>
      <c r="H47" s="136">
        <f>'実質公債費比率（分子）の構造'!M$47</f>
        <v>9</v>
      </c>
      <c r="I47" s="136"/>
      <c r="J47" s="136"/>
      <c r="K47" s="136">
        <f>'実質公債費比率（分子）の構造'!N$47</f>
        <v>9</v>
      </c>
      <c r="L47" s="136"/>
      <c r="M47" s="136"/>
      <c r="N47" s="136">
        <f>'実質公債費比率（分子）の構造'!O$47</f>
        <v>10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1088</v>
      </c>
      <c r="C49" s="136"/>
      <c r="D49" s="136"/>
      <c r="E49" s="136">
        <f>'実質公債費比率（分子）の構造'!L$45</f>
        <v>1094</v>
      </c>
      <c r="F49" s="136"/>
      <c r="G49" s="136"/>
      <c r="H49" s="136">
        <f>'実質公債費比率（分子）の構造'!M$45</f>
        <v>1081</v>
      </c>
      <c r="I49" s="136"/>
      <c r="J49" s="136"/>
      <c r="K49" s="136">
        <f>'実質公債費比率（分子）の構造'!N$45</f>
        <v>1091</v>
      </c>
      <c r="L49" s="136"/>
      <c r="M49" s="136"/>
      <c r="N49" s="136">
        <f>'実質公債費比率（分子）の構造'!O$45</f>
        <v>1174</v>
      </c>
      <c r="O49" s="136"/>
      <c r="P49" s="136"/>
    </row>
    <row r="50" spans="1:16" x14ac:dyDescent="0.15">
      <c r="A50" s="136" t="s">
        <v>59</v>
      </c>
      <c r="B50" s="136" t="e">
        <f>NA()</f>
        <v>#N/A</v>
      </c>
      <c r="C50" s="136">
        <f>IF(ISNUMBER('実質公債費比率（分子）の構造'!K$53),'実質公債費比率（分子）の構造'!K$53,NA())</f>
        <v>346</v>
      </c>
      <c r="D50" s="136" t="e">
        <f>NA()</f>
        <v>#N/A</v>
      </c>
      <c r="E50" s="136" t="e">
        <f>NA()</f>
        <v>#N/A</v>
      </c>
      <c r="F50" s="136">
        <f>IF(ISNUMBER('実質公債費比率（分子）の構造'!L$53),'実質公債費比率（分子）の構造'!L$53,NA())</f>
        <v>262</v>
      </c>
      <c r="G50" s="136" t="e">
        <f>NA()</f>
        <v>#N/A</v>
      </c>
      <c r="H50" s="136" t="e">
        <f>NA()</f>
        <v>#N/A</v>
      </c>
      <c r="I50" s="136">
        <f>IF(ISNUMBER('実質公債費比率（分子）の構造'!M$53),'実質公債費比率（分子）の構造'!M$53,NA())</f>
        <v>194</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213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11259</v>
      </c>
      <c r="E56" s="135"/>
      <c r="F56" s="135"/>
      <c r="G56" s="135">
        <f>'将来負担比率（分子）の構造'!J$51</f>
        <v>11841</v>
      </c>
      <c r="H56" s="135"/>
      <c r="I56" s="135"/>
      <c r="J56" s="135">
        <f>'将来負担比率（分子）の構造'!K$51</f>
        <v>12765</v>
      </c>
      <c r="K56" s="135"/>
      <c r="L56" s="135"/>
      <c r="M56" s="135">
        <f>'将来負担比率（分子）の構造'!L$51</f>
        <v>13217</v>
      </c>
      <c r="N56" s="135"/>
      <c r="O56" s="135"/>
      <c r="P56" s="135">
        <f>'将来負担比率（分子）の構造'!M$51</f>
        <v>14028</v>
      </c>
    </row>
    <row r="57" spans="1:16" x14ac:dyDescent="0.15">
      <c r="A57" s="135" t="s">
        <v>35</v>
      </c>
      <c r="B57" s="135"/>
      <c r="C57" s="135"/>
      <c r="D57" s="135">
        <f>'将来負担比率（分子）の構造'!I$50</f>
        <v>35</v>
      </c>
      <c r="E57" s="135"/>
      <c r="F57" s="135"/>
      <c r="G57" s="135">
        <f>'将来負担比率（分子）の構造'!J$50</f>
        <v>34</v>
      </c>
      <c r="H57" s="135"/>
      <c r="I57" s="135"/>
      <c r="J57" s="135">
        <f>'将来負担比率（分子）の構造'!K$50</f>
        <v>31</v>
      </c>
      <c r="K57" s="135"/>
      <c r="L57" s="135"/>
      <c r="M57" s="135">
        <f>'将来負担比率（分子）の構造'!L$50</f>
        <v>28</v>
      </c>
      <c r="N57" s="135"/>
      <c r="O57" s="135"/>
      <c r="P57" s="135">
        <f>'将来負担比率（分子）の構造'!M$50</f>
        <v>66</v>
      </c>
    </row>
    <row r="58" spans="1:16" x14ac:dyDescent="0.15">
      <c r="A58" s="135" t="s">
        <v>34</v>
      </c>
      <c r="B58" s="135"/>
      <c r="C58" s="135"/>
      <c r="D58" s="135">
        <f>'将来負担比率（分子）の構造'!I$49</f>
        <v>3741</v>
      </c>
      <c r="E58" s="135"/>
      <c r="F58" s="135"/>
      <c r="G58" s="135">
        <f>'将来負担比率（分子）の構造'!J$49</f>
        <v>4203</v>
      </c>
      <c r="H58" s="135"/>
      <c r="I58" s="135"/>
      <c r="J58" s="135">
        <f>'将来負担比率（分子）の構造'!K$49</f>
        <v>4473</v>
      </c>
      <c r="K58" s="135"/>
      <c r="L58" s="135"/>
      <c r="M58" s="135">
        <f>'将来負担比率（分子）の構造'!L$49</f>
        <v>4458</v>
      </c>
      <c r="N58" s="135"/>
      <c r="O58" s="135"/>
      <c r="P58" s="135">
        <f>'将来負担比率（分子）の構造'!M$49</f>
        <v>4596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2610</v>
      </c>
      <c r="C62" s="135"/>
      <c r="D62" s="135"/>
      <c r="E62" s="135">
        <f>'将来負担比率（分子）の構造'!J$45</f>
        <v>2653</v>
      </c>
      <c r="F62" s="135"/>
      <c r="G62" s="135"/>
      <c r="H62" s="135">
        <f>'将来負担比率（分子）の構造'!K$45</f>
        <v>2504</v>
      </c>
      <c r="I62" s="135"/>
      <c r="J62" s="135"/>
      <c r="K62" s="135">
        <f>'将来負担比率（分子）の構造'!L$45</f>
        <v>2389</v>
      </c>
      <c r="L62" s="135"/>
      <c r="M62" s="135"/>
      <c r="N62" s="135">
        <f>'将来負担比率（分子）の構造'!M$45</f>
        <v>2389</v>
      </c>
      <c r="O62" s="135"/>
      <c r="P62" s="135"/>
    </row>
    <row r="63" spans="1:16" x14ac:dyDescent="0.15">
      <c r="A63" s="135" t="s">
        <v>28</v>
      </c>
      <c r="B63" s="135">
        <f>'将来負担比率（分子）の構造'!I$44</f>
        <v>684</v>
      </c>
      <c r="C63" s="135"/>
      <c r="D63" s="135"/>
      <c r="E63" s="135">
        <f>'将来負担比率（分子）の構造'!J$44</f>
        <v>772</v>
      </c>
      <c r="F63" s="135"/>
      <c r="G63" s="135"/>
      <c r="H63" s="135">
        <f>'将来負担比率（分子）の構造'!K$44</f>
        <v>827</v>
      </c>
      <c r="I63" s="135"/>
      <c r="J63" s="135"/>
      <c r="K63" s="135">
        <f>'将来負担比率（分子）の構造'!L$44</f>
        <v>927</v>
      </c>
      <c r="L63" s="135"/>
      <c r="M63" s="135"/>
      <c r="N63" s="135">
        <f>'将来負担比率（分子）の構造'!M$44</f>
        <v>1139</v>
      </c>
      <c r="O63" s="135"/>
      <c r="P63" s="135"/>
    </row>
    <row r="64" spans="1:16" x14ac:dyDescent="0.15">
      <c r="A64" s="135" t="s">
        <v>27</v>
      </c>
      <c r="B64" s="135">
        <f>'将来負担比率（分子）の構造'!I$43</f>
        <v>1383</v>
      </c>
      <c r="C64" s="135"/>
      <c r="D64" s="135"/>
      <c r="E64" s="135">
        <f>'将来負担比率（分子）の構造'!J$43</f>
        <v>1184</v>
      </c>
      <c r="F64" s="135"/>
      <c r="G64" s="135"/>
      <c r="H64" s="135">
        <f>'将来負担比率（分子）の構造'!K$43</f>
        <v>1080</v>
      </c>
      <c r="I64" s="135"/>
      <c r="J64" s="135"/>
      <c r="K64" s="135">
        <f>'将来負担比率（分子）の構造'!L$43</f>
        <v>999</v>
      </c>
      <c r="L64" s="135"/>
      <c r="M64" s="135"/>
      <c r="N64" s="135">
        <f>'将来負担比率（分子）の構造'!M$43</f>
        <v>1116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12595</v>
      </c>
      <c r="C66" s="135"/>
      <c r="D66" s="135"/>
      <c r="E66" s="135">
        <f>'将来負担比率（分子）の構造'!J$41</f>
        <v>13282</v>
      </c>
      <c r="F66" s="135"/>
      <c r="G66" s="135"/>
      <c r="H66" s="135">
        <f>'将来負担比率（分子）の構造'!K$41</f>
        <v>13488</v>
      </c>
      <c r="I66" s="135"/>
      <c r="J66" s="135"/>
      <c r="K66" s="135">
        <f>'将来負担比率（分子）の構造'!L$41</f>
        <v>13226</v>
      </c>
      <c r="L66" s="135"/>
      <c r="M66" s="135"/>
      <c r="N66" s="135">
        <f>'将来負担比率（分子）の構造'!M$41</f>
        <v>13694</v>
      </c>
      <c r="O66" s="135"/>
      <c r="P66" s="135"/>
    </row>
    <row r="67" spans="1:16" x14ac:dyDescent="0.15">
      <c r="A67" s="135" t="s">
        <v>63</v>
      </c>
      <c r="B67" s="135" t="e">
        <f>NA()</f>
        <v>#N/A</v>
      </c>
      <c r="C67" s="135">
        <f>IF(ISNUMBER('将来負担比率（分子）の構造'!I$52), IF('将来負担比率（分子）の構造'!I$52 &lt; 0, 0, '将来負担比率（分子）の構造'!I$52), NA())</f>
        <v>2237</v>
      </c>
      <c r="D67" s="135" t="e">
        <f>NA()</f>
        <v>#N/A</v>
      </c>
      <c r="E67" s="135" t="e">
        <f>NA()</f>
        <v>#N/A</v>
      </c>
      <c r="F67" s="135">
        <f>IF(ISNUMBER('将来負担比率（分子）の構造'!J$52), IF('将来負担比率（分子）の構造'!J$52 &lt; 0, 0, '将来負担比率（分子）の構造'!J$52), NA())</f>
        <v>1813</v>
      </c>
      <c r="G67" s="135" t="e">
        <f>NA()</f>
        <v>#N/A</v>
      </c>
      <c r="H67" s="135" t="e">
        <f>NA()</f>
        <v>#N/A</v>
      </c>
      <c r="I67" s="135">
        <f>IF(ISNUMBER('将来負担比率（分子）の構造'!K$52), IF('将来負担比率（分子）の構造'!K$52 &lt; 0, 0, '将来負担比率（分子）の構造'!K$52), NA())</f>
        <v>629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1644495</v>
      </c>
      <c r="S5" s="613"/>
      <c r="T5" s="613"/>
      <c r="U5" s="613"/>
      <c r="V5" s="613"/>
      <c r="W5" s="613"/>
      <c r="X5" s="613"/>
      <c r="Y5" s="614"/>
      <c r="Z5" s="615">
        <v>12.4</v>
      </c>
      <c r="AA5" s="615"/>
      <c r="AB5" s="615"/>
      <c r="AC5" s="615"/>
      <c r="AD5" s="616">
        <v>1644495</v>
      </c>
      <c r="AE5" s="616"/>
      <c r="AF5" s="616"/>
      <c r="AG5" s="616"/>
      <c r="AH5" s="616"/>
      <c r="AI5" s="616"/>
      <c r="AJ5" s="616"/>
      <c r="AK5" s="616"/>
      <c r="AL5" s="617">
        <v>23.9</v>
      </c>
      <c r="AM5" s="618"/>
      <c r="AN5" s="618"/>
      <c r="AO5" s="619"/>
      <c r="AP5" s="609" t="s">
        <v>207</v>
      </c>
      <c r="AQ5" s="610"/>
      <c r="AR5" s="610"/>
      <c r="AS5" s="610"/>
      <c r="AT5" s="610"/>
      <c r="AU5" s="610"/>
      <c r="AV5" s="610"/>
      <c r="AW5" s="610"/>
      <c r="AX5" s="610"/>
      <c r="AY5" s="610"/>
      <c r="AZ5" s="610"/>
      <c r="BA5" s="610"/>
      <c r="BB5" s="610"/>
      <c r="BC5" s="610"/>
      <c r="BD5" s="610"/>
      <c r="BE5" s="610"/>
      <c r="BF5" s="611"/>
      <c r="BG5" s="623">
        <v>1639271</v>
      </c>
      <c r="BH5" s="624"/>
      <c r="BI5" s="624"/>
      <c r="BJ5" s="624"/>
      <c r="BK5" s="624"/>
      <c r="BL5" s="624"/>
      <c r="BM5" s="624"/>
      <c r="BN5" s="625"/>
      <c r="BO5" s="626">
        <v>99.7</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84842</v>
      </c>
      <c r="S6" s="624"/>
      <c r="T6" s="624"/>
      <c r="U6" s="624"/>
      <c r="V6" s="624"/>
      <c r="W6" s="624"/>
      <c r="X6" s="624"/>
      <c r="Y6" s="625"/>
      <c r="Z6" s="626">
        <v>0.6</v>
      </c>
      <c r="AA6" s="626"/>
      <c r="AB6" s="626"/>
      <c r="AC6" s="626"/>
      <c r="AD6" s="627">
        <v>84842</v>
      </c>
      <c r="AE6" s="627"/>
      <c r="AF6" s="627"/>
      <c r="AG6" s="627"/>
      <c r="AH6" s="627"/>
      <c r="AI6" s="627"/>
      <c r="AJ6" s="627"/>
      <c r="AK6" s="627"/>
      <c r="AL6" s="628">
        <v>1.2</v>
      </c>
      <c r="AM6" s="629"/>
      <c r="AN6" s="629"/>
      <c r="AO6" s="630"/>
      <c r="AP6" s="620" t="s">
        <v>213</v>
      </c>
      <c r="AQ6" s="621"/>
      <c r="AR6" s="621"/>
      <c r="AS6" s="621"/>
      <c r="AT6" s="621"/>
      <c r="AU6" s="621"/>
      <c r="AV6" s="621"/>
      <c r="AW6" s="621"/>
      <c r="AX6" s="621"/>
      <c r="AY6" s="621"/>
      <c r="AZ6" s="621"/>
      <c r="BA6" s="621"/>
      <c r="BB6" s="621"/>
      <c r="BC6" s="621"/>
      <c r="BD6" s="621"/>
      <c r="BE6" s="621"/>
      <c r="BF6" s="622"/>
      <c r="BG6" s="623">
        <v>1639271</v>
      </c>
      <c r="BH6" s="624"/>
      <c r="BI6" s="624"/>
      <c r="BJ6" s="624"/>
      <c r="BK6" s="624"/>
      <c r="BL6" s="624"/>
      <c r="BM6" s="624"/>
      <c r="BN6" s="625"/>
      <c r="BO6" s="626">
        <v>99.7</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149032</v>
      </c>
      <c r="CS6" s="624"/>
      <c r="CT6" s="624"/>
      <c r="CU6" s="624"/>
      <c r="CV6" s="624"/>
      <c r="CW6" s="624"/>
      <c r="CX6" s="624"/>
      <c r="CY6" s="625"/>
      <c r="CZ6" s="626">
        <v>1.2</v>
      </c>
      <c r="DA6" s="626"/>
      <c r="DB6" s="626"/>
      <c r="DC6" s="626"/>
      <c r="DD6" s="632" t="s">
        <v>208</v>
      </c>
      <c r="DE6" s="624"/>
      <c r="DF6" s="624"/>
      <c r="DG6" s="624"/>
      <c r="DH6" s="624"/>
      <c r="DI6" s="624"/>
      <c r="DJ6" s="624"/>
      <c r="DK6" s="624"/>
      <c r="DL6" s="624"/>
      <c r="DM6" s="624"/>
      <c r="DN6" s="624"/>
      <c r="DO6" s="624"/>
      <c r="DP6" s="625"/>
      <c r="DQ6" s="632">
        <v>149032</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3383</v>
      </c>
      <c r="S7" s="624"/>
      <c r="T7" s="624"/>
      <c r="U7" s="624"/>
      <c r="V7" s="624"/>
      <c r="W7" s="624"/>
      <c r="X7" s="624"/>
      <c r="Y7" s="625"/>
      <c r="Z7" s="626">
        <v>0</v>
      </c>
      <c r="AA7" s="626"/>
      <c r="AB7" s="626"/>
      <c r="AC7" s="626"/>
      <c r="AD7" s="627">
        <v>3383</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686800</v>
      </c>
      <c r="BH7" s="624"/>
      <c r="BI7" s="624"/>
      <c r="BJ7" s="624"/>
      <c r="BK7" s="624"/>
      <c r="BL7" s="624"/>
      <c r="BM7" s="624"/>
      <c r="BN7" s="625"/>
      <c r="BO7" s="626">
        <v>41.8</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1694069</v>
      </c>
      <c r="CS7" s="624"/>
      <c r="CT7" s="624"/>
      <c r="CU7" s="624"/>
      <c r="CV7" s="624"/>
      <c r="CW7" s="624"/>
      <c r="CX7" s="624"/>
      <c r="CY7" s="625"/>
      <c r="CZ7" s="626">
        <v>13.4</v>
      </c>
      <c r="DA7" s="626"/>
      <c r="DB7" s="626"/>
      <c r="DC7" s="626"/>
      <c r="DD7" s="632">
        <v>181671</v>
      </c>
      <c r="DE7" s="624"/>
      <c r="DF7" s="624"/>
      <c r="DG7" s="624"/>
      <c r="DH7" s="624"/>
      <c r="DI7" s="624"/>
      <c r="DJ7" s="624"/>
      <c r="DK7" s="624"/>
      <c r="DL7" s="624"/>
      <c r="DM7" s="624"/>
      <c r="DN7" s="624"/>
      <c r="DO7" s="624"/>
      <c r="DP7" s="625"/>
      <c r="DQ7" s="632">
        <v>1251285</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11497</v>
      </c>
      <c r="S8" s="624"/>
      <c r="T8" s="624"/>
      <c r="U8" s="624"/>
      <c r="V8" s="624"/>
      <c r="W8" s="624"/>
      <c r="X8" s="624"/>
      <c r="Y8" s="625"/>
      <c r="Z8" s="626">
        <v>0.1</v>
      </c>
      <c r="AA8" s="626"/>
      <c r="AB8" s="626"/>
      <c r="AC8" s="626"/>
      <c r="AD8" s="627">
        <v>11497</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26066</v>
      </c>
      <c r="BH8" s="624"/>
      <c r="BI8" s="624"/>
      <c r="BJ8" s="624"/>
      <c r="BK8" s="624"/>
      <c r="BL8" s="624"/>
      <c r="BM8" s="624"/>
      <c r="BN8" s="625"/>
      <c r="BO8" s="626">
        <v>1.6</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3198439</v>
      </c>
      <c r="CS8" s="624"/>
      <c r="CT8" s="624"/>
      <c r="CU8" s="624"/>
      <c r="CV8" s="624"/>
      <c r="CW8" s="624"/>
      <c r="CX8" s="624"/>
      <c r="CY8" s="625"/>
      <c r="CZ8" s="626">
        <v>25.3</v>
      </c>
      <c r="DA8" s="626"/>
      <c r="DB8" s="626"/>
      <c r="DC8" s="626"/>
      <c r="DD8" s="632">
        <v>23221</v>
      </c>
      <c r="DE8" s="624"/>
      <c r="DF8" s="624"/>
      <c r="DG8" s="624"/>
      <c r="DH8" s="624"/>
      <c r="DI8" s="624"/>
      <c r="DJ8" s="624"/>
      <c r="DK8" s="624"/>
      <c r="DL8" s="624"/>
      <c r="DM8" s="624"/>
      <c r="DN8" s="624"/>
      <c r="DO8" s="624"/>
      <c r="DP8" s="625"/>
      <c r="DQ8" s="632">
        <v>1751029</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10436</v>
      </c>
      <c r="S9" s="624"/>
      <c r="T9" s="624"/>
      <c r="U9" s="624"/>
      <c r="V9" s="624"/>
      <c r="W9" s="624"/>
      <c r="X9" s="624"/>
      <c r="Y9" s="625"/>
      <c r="Z9" s="626">
        <v>0.1</v>
      </c>
      <c r="AA9" s="626"/>
      <c r="AB9" s="626"/>
      <c r="AC9" s="626"/>
      <c r="AD9" s="627">
        <v>10436</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576624</v>
      </c>
      <c r="BH9" s="624"/>
      <c r="BI9" s="624"/>
      <c r="BJ9" s="624"/>
      <c r="BK9" s="624"/>
      <c r="BL9" s="624"/>
      <c r="BM9" s="624"/>
      <c r="BN9" s="625"/>
      <c r="BO9" s="626">
        <v>35.1</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1799705</v>
      </c>
      <c r="CS9" s="624"/>
      <c r="CT9" s="624"/>
      <c r="CU9" s="624"/>
      <c r="CV9" s="624"/>
      <c r="CW9" s="624"/>
      <c r="CX9" s="624"/>
      <c r="CY9" s="625"/>
      <c r="CZ9" s="626">
        <v>14.3</v>
      </c>
      <c r="DA9" s="626"/>
      <c r="DB9" s="626"/>
      <c r="DC9" s="626"/>
      <c r="DD9" s="632">
        <v>767760</v>
      </c>
      <c r="DE9" s="624"/>
      <c r="DF9" s="624"/>
      <c r="DG9" s="624"/>
      <c r="DH9" s="624"/>
      <c r="DI9" s="624"/>
      <c r="DJ9" s="624"/>
      <c r="DK9" s="624"/>
      <c r="DL9" s="624"/>
      <c r="DM9" s="624"/>
      <c r="DN9" s="624"/>
      <c r="DO9" s="624"/>
      <c r="DP9" s="625"/>
      <c r="DQ9" s="632">
        <v>1014370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351313</v>
      </c>
      <c r="S10" s="624"/>
      <c r="T10" s="624"/>
      <c r="U10" s="624"/>
      <c r="V10" s="624"/>
      <c r="W10" s="624"/>
      <c r="X10" s="624"/>
      <c r="Y10" s="625"/>
      <c r="Z10" s="626">
        <v>2.7</v>
      </c>
      <c r="AA10" s="626"/>
      <c r="AB10" s="626"/>
      <c r="AC10" s="626"/>
      <c r="AD10" s="627">
        <v>351313</v>
      </c>
      <c r="AE10" s="627"/>
      <c r="AF10" s="627"/>
      <c r="AG10" s="627"/>
      <c r="AH10" s="627"/>
      <c r="AI10" s="627"/>
      <c r="AJ10" s="627"/>
      <c r="AK10" s="627"/>
      <c r="AL10" s="628">
        <v>5.0999999999999996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43491</v>
      </c>
      <c r="BH10" s="624"/>
      <c r="BI10" s="624"/>
      <c r="BJ10" s="624"/>
      <c r="BK10" s="624"/>
      <c r="BL10" s="624"/>
      <c r="BM10" s="624"/>
      <c r="BN10" s="625"/>
      <c r="BO10" s="626">
        <v>2.6</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40619</v>
      </c>
      <c r="BH11" s="624"/>
      <c r="BI11" s="624"/>
      <c r="BJ11" s="624"/>
      <c r="BK11" s="624"/>
      <c r="BL11" s="624"/>
      <c r="BM11" s="624"/>
      <c r="BN11" s="625"/>
      <c r="BO11" s="626">
        <v>2.5</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697894</v>
      </c>
      <c r="CS11" s="624"/>
      <c r="CT11" s="624"/>
      <c r="CU11" s="624"/>
      <c r="CV11" s="624"/>
      <c r="CW11" s="624"/>
      <c r="CX11" s="624"/>
      <c r="CY11" s="625"/>
      <c r="CZ11" s="626">
        <v>5.5</v>
      </c>
      <c r="DA11" s="626"/>
      <c r="DB11" s="626"/>
      <c r="DC11" s="626"/>
      <c r="DD11" s="632">
        <v>315842</v>
      </c>
      <c r="DE11" s="624"/>
      <c r="DF11" s="624"/>
      <c r="DG11" s="624"/>
      <c r="DH11" s="624"/>
      <c r="DI11" s="624"/>
      <c r="DJ11" s="624"/>
      <c r="DK11" s="624"/>
      <c r="DL11" s="624"/>
      <c r="DM11" s="624"/>
      <c r="DN11" s="624"/>
      <c r="DO11" s="624"/>
      <c r="DP11" s="625"/>
      <c r="DQ11" s="632">
        <v>319333</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775220</v>
      </c>
      <c r="BH12" s="624"/>
      <c r="BI12" s="624"/>
      <c r="BJ12" s="624"/>
      <c r="BK12" s="624"/>
      <c r="BL12" s="624"/>
      <c r="BM12" s="624"/>
      <c r="BN12" s="625"/>
      <c r="BO12" s="626">
        <v>47.1</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669175</v>
      </c>
      <c r="CS12" s="624"/>
      <c r="CT12" s="624"/>
      <c r="CU12" s="624"/>
      <c r="CV12" s="624"/>
      <c r="CW12" s="624"/>
      <c r="CX12" s="624"/>
      <c r="CY12" s="625"/>
      <c r="CZ12" s="626">
        <v>5.3</v>
      </c>
      <c r="DA12" s="626"/>
      <c r="DB12" s="626"/>
      <c r="DC12" s="626"/>
      <c r="DD12" s="632">
        <v>306134</v>
      </c>
      <c r="DE12" s="624"/>
      <c r="DF12" s="624"/>
      <c r="DG12" s="624"/>
      <c r="DH12" s="624"/>
      <c r="DI12" s="624"/>
      <c r="DJ12" s="624"/>
      <c r="DK12" s="624"/>
      <c r="DL12" s="624"/>
      <c r="DM12" s="624"/>
      <c r="DN12" s="624"/>
      <c r="DO12" s="624"/>
      <c r="DP12" s="625"/>
      <c r="DQ12" s="632">
        <v>213757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20313</v>
      </c>
      <c r="S13" s="624"/>
      <c r="T13" s="624"/>
      <c r="U13" s="624"/>
      <c r="V13" s="624"/>
      <c r="W13" s="624"/>
      <c r="X13" s="624"/>
      <c r="Y13" s="625"/>
      <c r="Z13" s="626">
        <v>0.2</v>
      </c>
      <c r="AA13" s="626"/>
      <c r="AB13" s="626"/>
      <c r="AC13" s="626"/>
      <c r="AD13" s="627">
        <v>20313</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767778</v>
      </c>
      <c r="BH13" s="624"/>
      <c r="BI13" s="624"/>
      <c r="BJ13" s="624"/>
      <c r="BK13" s="624"/>
      <c r="BL13" s="624"/>
      <c r="BM13" s="624"/>
      <c r="BN13" s="625"/>
      <c r="BO13" s="626">
        <v>46.7</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1046375</v>
      </c>
      <c r="CS13" s="624"/>
      <c r="CT13" s="624"/>
      <c r="CU13" s="624"/>
      <c r="CV13" s="624"/>
      <c r="CW13" s="624"/>
      <c r="CX13" s="624"/>
      <c r="CY13" s="625"/>
      <c r="CZ13" s="626">
        <v>8.3000000000000007</v>
      </c>
      <c r="DA13" s="626"/>
      <c r="DB13" s="626"/>
      <c r="DC13" s="626"/>
      <c r="DD13" s="632">
        <v>834341</v>
      </c>
      <c r="DE13" s="624"/>
      <c r="DF13" s="624"/>
      <c r="DG13" s="624"/>
      <c r="DH13" s="624"/>
      <c r="DI13" s="624"/>
      <c r="DJ13" s="624"/>
      <c r="DK13" s="624"/>
      <c r="DL13" s="624"/>
      <c r="DM13" s="624"/>
      <c r="DN13" s="624"/>
      <c r="DO13" s="624"/>
      <c r="DP13" s="625"/>
      <c r="DQ13" s="632">
        <v>287524</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47260</v>
      </c>
      <c r="BH14" s="624"/>
      <c r="BI14" s="624"/>
      <c r="BJ14" s="624"/>
      <c r="BK14" s="624"/>
      <c r="BL14" s="624"/>
      <c r="BM14" s="624"/>
      <c r="BN14" s="625"/>
      <c r="BO14" s="626">
        <v>2.9</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812258</v>
      </c>
      <c r="CS14" s="624"/>
      <c r="CT14" s="624"/>
      <c r="CU14" s="624"/>
      <c r="CV14" s="624"/>
      <c r="CW14" s="624"/>
      <c r="CX14" s="624"/>
      <c r="CY14" s="625"/>
      <c r="CZ14" s="626">
        <v>6.4</v>
      </c>
      <c r="DA14" s="626"/>
      <c r="DB14" s="626"/>
      <c r="DC14" s="626"/>
      <c r="DD14" s="632">
        <v>66384</v>
      </c>
      <c r="DE14" s="624"/>
      <c r="DF14" s="624"/>
      <c r="DG14" s="624"/>
      <c r="DH14" s="624"/>
      <c r="DI14" s="624"/>
      <c r="DJ14" s="624"/>
      <c r="DK14" s="624"/>
      <c r="DL14" s="624"/>
      <c r="DM14" s="624"/>
      <c r="DN14" s="624"/>
      <c r="DO14" s="624"/>
      <c r="DP14" s="625"/>
      <c r="DQ14" s="632">
        <v>386671</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3936</v>
      </c>
      <c r="S15" s="624"/>
      <c r="T15" s="624"/>
      <c r="U15" s="624"/>
      <c r="V15" s="624"/>
      <c r="W15" s="624"/>
      <c r="X15" s="624"/>
      <c r="Y15" s="625"/>
      <c r="Z15" s="626">
        <v>0</v>
      </c>
      <c r="AA15" s="626"/>
      <c r="AB15" s="626"/>
      <c r="AC15" s="626"/>
      <c r="AD15" s="627">
        <v>3936</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129991</v>
      </c>
      <c r="BH15" s="624"/>
      <c r="BI15" s="624"/>
      <c r="BJ15" s="624"/>
      <c r="BK15" s="624"/>
      <c r="BL15" s="624"/>
      <c r="BM15" s="624"/>
      <c r="BN15" s="625"/>
      <c r="BO15" s="626">
        <v>7.9</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796759</v>
      </c>
      <c r="CS15" s="624"/>
      <c r="CT15" s="624"/>
      <c r="CU15" s="624"/>
      <c r="CV15" s="624"/>
      <c r="CW15" s="624"/>
      <c r="CX15" s="624"/>
      <c r="CY15" s="625"/>
      <c r="CZ15" s="626">
        <v>6.3</v>
      </c>
      <c r="DA15" s="626"/>
      <c r="DB15" s="626"/>
      <c r="DC15" s="626"/>
      <c r="DD15" s="632">
        <v>222069</v>
      </c>
      <c r="DE15" s="624"/>
      <c r="DF15" s="624"/>
      <c r="DG15" s="624"/>
      <c r="DH15" s="624"/>
      <c r="DI15" s="624"/>
      <c r="DJ15" s="624"/>
      <c r="DK15" s="624"/>
      <c r="DL15" s="624"/>
      <c r="DM15" s="624"/>
      <c r="DN15" s="624"/>
      <c r="DO15" s="624"/>
      <c r="DP15" s="625"/>
      <c r="DQ15" s="632">
        <v>579390</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5581168</v>
      </c>
      <c r="S16" s="624"/>
      <c r="T16" s="624"/>
      <c r="U16" s="624"/>
      <c r="V16" s="624"/>
      <c r="W16" s="624"/>
      <c r="X16" s="624"/>
      <c r="Y16" s="625"/>
      <c r="Z16" s="626">
        <v>42.1</v>
      </c>
      <c r="AA16" s="626"/>
      <c r="AB16" s="626"/>
      <c r="AC16" s="626"/>
      <c r="AD16" s="627">
        <v>4688345</v>
      </c>
      <c r="AE16" s="627"/>
      <c r="AF16" s="627"/>
      <c r="AG16" s="627"/>
      <c r="AH16" s="627"/>
      <c r="AI16" s="627"/>
      <c r="AJ16" s="627"/>
      <c r="AK16" s="627"/>
      <c r="AL16" s="628">
        <v>68.2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211600</v>
      </c>
      <c r="CS16" s="624"/>
      <c r="CT16" s="624"/>
      <c r="CU16" s="624"/>
      <c r="CV16" s="624"/>
      <c r="CW16" s="624"/>
      <c r="CX16" s="624"/>
      <c r="CY16" s="625"/>
      <c r="CZ16" s="626">
        <v>1.7</v>
      </c>
      <c r="DA16" s="626"/>
      <c r="DB16" s="626"/>
      <c r="DC16" s="626"/>
      <c r="DD16" s="632" t="s">
        <v>110</v>
      </c>
      <c r="DE16" s="624"/>
      <c r="DF16" s="624"/>
      <c r="DG16" s="624"/>
      <c r="DH16" s="624"/>
      <c r="DI16" s="624"/>
      <c r="DJ16" s="624"/>
      <c r="DK16" s="624"/>
      <c r="DL16" s="624"/>
      <c r="DM16" s="624"/>
      <c r="DN16" s="624"/>
      <c r="DO16" s="624"/>
      <c r="DP16" s="625"/>
      <c r="DQ16" s="632">
        <v>8663</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4688345</v>
      </c>
      <c r="S17" s="624"/>
      <c r="T17" s="624"/>
      <c r="U17" s="624"/>
      <c r="V17" s="624"/>
      <c r="W17" s="624"/>
      <c r="X17" s="624"/>
      <c r="Y17" s="625"/>
      <c r="Z17" s="626">
        <v>35.4</v>
      </c>
      <c r="AA17" s="626"/>
      <c r="AB17" s="626"/>
      <c r="AC17" s="626"/>
      <c r="AD17" s="627">
        <v>4688345</v>
      </c>
      <c r="AE17" s="627"/>
      <c r="AF17" s="627"/>
      <c r="AG17" s="627"/>
      <c r="AH17" s="627"/>
      <c r="AI17" s="627"/>
      <c r="AJ17" s="627"/>
      <c r="AK17" s="627"/>
      <c r="AL17" s="628">
        <v>68.2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1543238</v>
      </c>
      <c r="CS17" s="624"/>
      <c r="CT17" s="624"/>
      <c r="CU17" s="624"/>
      <c r="CV17" s="624"/>
      <c r="CW17" s="624"/>
      <c r="CX17" s="624"/>
      <c r="CY17" s="625"/>
      <c r="CZ17" s="626">
        <v>12.2</v>
      </c>
      <c r="DA17" s="626"/>
      <c r="DB17" s="626"/>
      <c r="DC17" s="626"/>
      <c r="DD17" s="632" t="s">
        <v>110</v>
      </c>
      <c r="DE17" s="624"/>
      <c r="DF17" s="624"/>
      <c r="DG17" s="624"/>
      <c r="DH17" s="624"/>
      <c r="DI17" s="624"/>
      <c r="DJ17" s="624"/>
      <c r="DK17" s="624"/>
      <c r="DL17" s="624"/>
      <c r="DM17" s="624"/>
      <c r="DN17" s="624"/>
      <c r="DO17" s="624"/>
      <c r="DP17" s="625"/>
      <c r="DQ17" s="632">
        <v>1535660</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892821</v>
      </c>
      <c r="S18" s="624"/>
      <c r="T18" s="624"/>
      <c r="U18" s="624"/>
      <c r="V18" s="624"/>
      <c r="W18" s="624"/>
      <c r="X18" s="624"/>
      <c r="Y18" s="625"/>
      <c r="Z18" s="626">
        <v>6.7</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5224</v>
      </c>
      <c r="BH19" s="624"/>
      <c r="BI19" s="624"/>
      <c r="BJ19" s="624"/>
      <c r="BK19" s="624"/>
      <c r="BL19" s="624"/>
      <c r="BM19" s="624"/>
      <c r="BN19" s="625"/>
      <c r="BO19" s="626">
        <v>0.3</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7711383</v>
      </c>
      <c r="S20" s="624"/>
      <c r="T20" s="624"/>
      <c r="U20" s="624"/>
      <c r="V20" s="624"/>
      <c r="W20" s="624"/>
      <c r="X20" s="624"/>
      <c r="Y20" s="625"/>
      <c r="Z20" s="626">
        <v>58.2</v>
      </c>
      <c r="AA20" s="626"/>
      <c r="AB20" s="626"/>
      <c r="AC20" s="626"/>
      <c r="AD20" s="627">
        <v>6818560</v>
      </c>
      <c r="AE20" s="627"/>
      <c r="AF20" s="627"/>
      <c r="AG20" s="627"/>
      <c r="AH20" s="627"/>
      <c r="AI20" s="627"/>
      <c r="AJ20" s="627"/>
      <c r="AK20" s="627"/>
      <c r="AL20" s="628">
        <v>99.2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5224</v>
      </c>
      <c r="BH20" s="624"/>
      <c r="BI20" s="624"/>
      <c r="BJ20" s="624"/>
      <c r="BK20" s="624"/>
      <c r="BL20" s="624"/>
      <c r="BM20" s="624"/>
      <c r="BN20" s="625"/>
      <c r="BO20" s="626">
        <v>0.3</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12618544</v>
      </c>
      <c r="CS20" s="624"/>
      <c r="CT20" s="624"/>
      <c r="CU20" s="624"/>
      <c r="CV20" s="624"/>
      <c r="CW20" s="624"/>
      <c r="CX20" s="624"/>
      <c r="CY20" s="625"/>
      <c r="CZ20" s="626">
        <v>100</v>
      </c>
      <c r="DA20" s="626"/>
      <c r="DB20" s="626"/>
      <c r="DC20" s="626"/>
      <c r="DD20" s="632">
        <v>2717422</v>
      </c>
      <c r="DE20" s="624"/>
      <c r="DF20" s="624"/>
      <c r="DG20" s="624"/>
      <c r="DH20" s="624"/>
      <c r="DI20" s="624"/>
      <c r="DJ20" s="624"/>
      <c r="DK20" s="624"/>
      <c r="DL20" s="624"/>
      <c r="DM20" s="624"/>
      <c r="DN20" s="624"/>
      <c r="DO20" s="624"/>
      <c r="DP20" s="625"/>
      <c r="DQ20" s="632">
        <v>7496714</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2086</v>
      </c>
      <c r="S21" s="624"/>
      <c r="T21" s="624"/>
      <c r="U21" s="624"/>
      <c r="V21" s="624"/>
      <c r="W21" s="624"/>
      <c r="X21" s="624"/>
      <c r="Y21" s="625"/>
      <c r="Z21" s="626">
        <v>0</v>
      </c>
      <c r="AA21" s="626"/>
      <c r="AB21" s="626"/>
      <c r="AC21" s="626"/>
      <c r="AD21" s="627">
        <v>2086</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5224</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404145</v>
      </c>
      <c r="S22" s="624"/>
      <c r="T22" s="624"/>
      <c r="U22" s="624"/>
      <c r="V22" s="624"/>
      <c r="W22" s="624"/>
      <c r="X22" s="624"/>
      <c r="Y22" s="625"/>
      <c r="Z22" s="626">
        <v>3</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115257</v>
      </c>
      <c r="S23" s="624"/>
      <c r="T23" s="624"/>
      <c r="U23" s="624"/>
      <c r="V23" s="624"/>
      <c r="W23" s="624"/>
      <c r="X23" s="624"/>
      <c r="Y23" s="625"/>
      <c r="Z23" s="626">
        <v>0.9</v>
      </c>
      <c r="AA23" s="626"/>
      <c r="AB23" s="626"/>
      <c r="AC23" s="626"/>
      <c r="AD23" s="627">
        <v>18846</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78502</v>
      </c>
      <c r="S24" s="624"/>
      <c r="T24" s="624"/>
      <c r="U24" s="624"/>
      <c r="V24" s="624"/>
      <c r="W24" s="624"/>
      <c r="X24" s="624"/>
      <c r="Y24" s="625"/>
      <c r="Z24" s="626">
        <v>0.6</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5406875</v>
      </c>
      <c r="CS24" s="613"/>
      <c r="CT24" s="613"/>
      <c r="CU24" s="613"/>
      <c r="CV24" s="613"/>
      <c r="CW24" s="613"/>
      <c r="CX24" s="613"/>
      <c r="CY24" s="614"/>
      <c r="CZ24" s="650">
        <v>42.8</v>
      </c>
      <c r="DA24" s="651"/>
      <c r="DB24" s="651"/>
      <c r="DC24" s="652"/>
      <c r="DD24" s="649">
        <v>3907810</v>
      </c>
      <c r="DE24" s="613"/>
      <c r="DF24" s="613"/>
      <c r="DG24" s="613"/>
      <c r="DH24" s="613"/>
      <c r="DI24" s="613"/>
      <c r="DJ24" s="613"/>
      <c r="DK24" s="614"/>
      <c r="DL24" s="649">
        <v>3391908</v>
      </c>
      <c r="DM24" s="613"/>
      <c r="DN24" s="613"/>
      <c r="DO24" s="613"/>
      <c r="DP24" s="613"/>
      <c r="DQ24" s="613"/>
      <c r="DR24" s="613"/>
      <c r="DS24" s="613"/>
      <c r="DT24" s="613"/>
      <c r="DU24" s="613"/>
      <c r="DV24" s="614"/>
      <c r="DW24" s="617">
        <v>49.3</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1469342</v>
      </c>
      <c r="S25" s="624"/>
      <c r="T25" s="624"/>
      <c r="U25" s="624"/>
      <c r="V25" s="624"/>
      <c r="W25" s="624"/>
      <c r="X25" s="624"/>
      <c r="Y25" s="625"/>
      <c r="Z25" s="626">
        <v>11.1</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2522960</v>
      </c>
      <c r="CS25" s="655"/>
      <c r="CT25" s="655"/>
      <c r="CU25" s="655"/>
      <c r="CV25" s="655"/>
      <c r="CW25" s="655"/>
      <c r="CX25" s="655"/>
      <c r="CY25" s="656"/>
      <c r="CZ25" s="657">
        <v>20</v>
      </c>
      <c r="DA25" s="658"/>
      <c r="DB25" s="658"/>
      <c r="DC25" s="659"/>
      <c r="DD25" s="632">
        <v>1985450</v>
      </c>
      <c r="DE25" s="655"/>
      <c r="DF25" s="655"/>
      <c r="DG25" s="655"/>
      <c r="DH25" s="655"/>
      <c r="DI25" s="655"/>
      <c r="DJ25" s="655"/>
      <c r="DK25" s="656"/>
      <c r="DL25" s="632">
        <v>1809107</v>
      </c>
      <c r="DM25" s="655"/>
      <c r="DN25" s="655"/>
      <c r="DO25" s="655"/>
      <c r="DP25" s="655"/>
      <c r="DQ25" s="655"/>
      <c r="DR25" s="655"/>
      <c r="DS25" s="655"/>
      <c r="DT25" s="655"/>
      <c r="DU25" s="655"/>
      <c r="DV25" s="656"/>
      <c r="DW25" s="628">
        <v>26.3</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1741648</v>
      </c>
      <c r="CS26" s="624"/>
      <c r="CT26" s="624"/>
      <c r="CU26" s="624"/>
      <c r="CV26" s="624"/>
      <c r="CW26" s="624"/>
      <c r="CX26" s="624"/>
      <c r="CY26" s="625"/>
      <c r="CZ26" s="657">
        <v>13.8</v>
      </c>
      <c r="DA26" s="658"/>
      <c r="DB26" s="658"/>
      <c r="DC26" s="659"/>
      <c r="DD26" s="632">
        <v>1220152</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780640</v>
      </c>
      <c r="S27" s="624"/>
      <c r="T27" s="624"/>
      <c r="U27" s="624"/>
      <c r="V27" s="624"/>
      <c r="W27" s="624"/>
      <c r="X27" s="624"/>
      <c r="Y27" s="625"/>
      <c r="Z27" s="626">
        <v>5.9</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1644495</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1340677</v>
      </c>
      <c r="CS27" s="655"/>
      <c r="CT27" s="655"/>
      <c r="CU27" s="655"/>
      <c r="CV27" s="655"/>
      <c r="CW27" s="655"/>
      <c r="CX27" s="655"/>
      <c r="CY27" s="656"/>
      <c r="CZ27" s="657">
        <v>10.6</v>
      </c>
      <c r="DA27" s="658"/>
      <c r="DB27" s="658"/>
      <c r="DC27" s="659"/>
      <c r="DD27" s="632">
        <v>386700</v>
      </c>
      <c r="DE27" s="655"/>
      <c r="DF27" s="655"/>
      <c r="DG27" s="655"/>
      <c r="DH27" s="655"/>
      <c r="DI27" s="655"/>
      <c r="DJ27" s="655"/>
      <c r="DK27" s="656"/>
      <c r="DL27" s="632">
        <v>376264</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19781</v>
      </c>
      <c r="S28" s="624"/>
      <c r="T28" s="624"/>
      <c r="U28" s="624"/>
      <c r="V28" s="624"/>
      <c r="W28" s="624"/>
      <c r="X28" s="624"/>
      <c r="Y28" s="625"/>
      <c r="Z28" s="626">
        <v>0.1</v>
      </c>
      <c r="AA28" s="626"/>
      <c r="AB28" s="626"/>
      <c r="AC28" s="626"/>
      <c r="AD28" s="627">
        <v>10532</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1543238</v>
      </c>
      <c r="CS28" s="624"/>
      <c r="CT28" s="624"/>
      <c r="CU28" s="624"/>
      <c r="CV28" s="624"/>
      <c r="CW28" s="624"/>
      <c r="CX28" s="624"/>
      <c r="CY28" s="625"/>
      <c r="CZ28" s="657">
        <v>12.2</v>
      </c>
      <c r="DA28" s="658"/>
      <c r="DB28" s="658"/>
      <c r="DC28" s="659"/>
      <c r="DD28" s="632">
        <v>1535660</v>
      </c>
      <c r="DE28" s="624"/>
      <c r="DF28" s="624"/>
      <c r="DG28" s="624"/>
      <c r="DH28" s="624"/>
      <c r="DI28" s="624"/>
      <c r="DJ28" s="624"/>
      <c r="DK28" s="625"/>
      <c r="DL28" s="632">
        <v>1206537</v>
      </c>
      <c r="DM28" s="624"/>
      <c r="DN28" s="624"/>
      <c r="DO28" s="624"/>
      <c r="DP28" s="624"/>
      <c r="DQ28" s="624"/>
      <c r="DR28" s="624"/>
      <c r="DS28" s="624"/>
      <c r="DT28" s="624"/>
      <c r="DU28" s="624"/>
      <c r="DV28" s="625"/>
      <c r="DW28" s="628">
        <v>17.5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22517</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1543238</v>
      </c>
      <c r="CS29" s="655"/>
      <c r="CT29" s="655"/>
      <c r="CU29" s="655"/>
      <c r="CV29" s="655"/>
      <c r="CW29" s="655"/>
      <c r="CX29" s="655"/>
      <c r="CY29" s="656"/>
      <c r="CZ29" s="657">
        <v>12.2</v>
      </c>
      <c r="DA29" s="658"/>
      <c r="DB29" s="658"/>
      <c r="DC29" s="659"/>
      <c r="DD29" s="632">
        <v>1535660</v>
      </c>
      <c r="DE29" s="655"/>
      <c r="DF29" s="655"/>
      <c r="DG29" s="655"/>
      <c r="DH29" s="655"/>
      <c r="DI29" s="655"/>
      <c r="DJ29" s="655"/>
      <c r="DK29" s="656"/>
      <c r="DL29" s="632">
        <v>1206537</v>
      </c>
      <c r="DM29" s="655"/>
      <c r="DN29" s="655"/>
      <c r="DO29" s="655"/>
      <c r="DP29" s="655"/>
      <c r="DQ29" s="655"/>
      <c r="DR29" s="655"/>
      <c r="DS29" s="655"/>
      <c r="DT29" s="655"/>
      <c r="DU29" s="655"/>
      <c r="DV29" s="656"/>
      <c r="DW29" s="628">
        <v>17.5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25935</v>
      </c>
      <c r="S30" s="624"/>
      <c r="T30" s="624"/>
      <c r="U30" s="624"/>
      <c r="V30" s="624"/>
      <c r="W30" s="624"/>
      <c r="X30" s="624"/>
      <c r="Y30" s="625"/>
      <c r="Z30" s="626">
        <v>0.2</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94</v>
      </c>
      <c r="BN30" s="682"/>
      <c r="BO30" s="682"/>
      <c r="BP30" s="682"/>
      <c r="BQ30" s="683"/>
      <c r="BR30" s="681">
        <v>98.8</v>
      </c>
      <c r="BS30" s="682"/>
      <c r="BT30" s="682"/>
      <c r="BU30" s="682"/>
      <c r="BV30" s="682"/>
      <c r="BW30" s="682"/>
      <c r="BX30" s="618">
        <v>93.2</v>
      </c>
      <c r="BY30" s="682"/>
      <c r="BZ30" s="682"/>
      <c r="CA30" s="682"/>
      <c r="CB30" s="683"/>
      <c r="CD30" s="686"/>
      <c r="CE30" s="687"/>
      <c r="CF30" s="637" t="s">
        <v>291</v>
      </c>
      <c r="CG30" s="638"/>
      <c r="CH30" s="638"/>
      <c r="CI30" s="638"/>
      <c r="CJ30" s="638"/>
      <c r="CK30" s="638"/>
      <c r="CL30" s="638"/>
      <c r="CM30" s="638"/>
      <c r="CN30" s="638"/>
      <c r="CO30" s="638"/>
      <c r="CP30" s="638"/>
      <c r="CQ30" s="639"/>
      <c r="CR30" s="623">
        <v>1420667</v>
      </c>
      <c r="CS30" s="624"/>
      <c r="CT30" s="624"/>
      <c r="CU30" s="624"/>
      <c r="CV30" s="624"/>
      <c r="CW30" s="624"/>
      <c r="CX30" s="624"/>
      <c r="CY30" s="625"/>
      <c r="CZ30" s="657">
        <v>11.3</v>
      </c>
      <c r="DA30" s="658"/>
      <c r="DB30" s="658"/>
      <c r="DC30" s="659"/>
      <c r="DD30" s="632">
        <v>1413727</v>
      </c>
      <c r="DE30" s="624"/>
      <c r="DF30" s="624"/>
      <c r="DG30" s="624"/>
      <c r="DH30" s="624"/>
      <c r="DI30" s="624"/>
      <c r="DJ30" s="624"/>
      <c r="DK30" s="625"/>
      <c r="DL30" s="632">
        <v>1084604</v>
      </c>
      <c r="DM30" s="624"/>
      <c r="DN30" s="624"/>
      <c r="DO30" s="624"/>
      <c r="DP30" s="624"/>
      <c r="DQ30" s="624"/>
      <c r="DR30" s="624"/>
      <c r="DS30" s="624"/>
      <c r="DT30" s="624"/>
      <c r="DU30" s="624"/>
      <c r="DV30" s="625"/>
      <c r="DW30" s="628">
        <v>15.8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330014</v>
      </c>
      <c r="S31" s="624"/>
      <c r="T31" s="624"/>
      <c r="U31" s="624"/>
      <c r="V31" s="624"/>
      <c r="W31" s="624"/>
      <c r="X31" s="624"/>
      <c r="Y31" s="625"/>
      <c r="Z31" s="626">
        <v>2.5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94.8</v>
      </c>
      <c r="BN31" s="679"/>
      <c r="BO31" s="679"/>
      <c r="BP31" s="679"/>
      <c r="BQ31" s="680"/>
      <c r="BR31" s="678">
        <v>98.8</v>
      </c>
      <c r="BS31" s="655"/>
      <c r="BT31" s="655"/>
      <c r="BU31" s="655"/>
      <c r="BV31" s="655"/>
      <c r="BW31" s="655"/>
      <c r="BX31" s="629">
        <v>94.1</v>
      </c>
      <c r="BY31" s="679"/>
      <c r="BZ31" s="679"/>
      <c r="CA31" s="679"/>
      <c r="CB31" s="680"/>
      <c r="CD31" s="686"/>
      <c r="CE31" s="687"/>
      <c r="CF31" s="637" t="s">
        <v>295</v>
      </c>
      <c r="CG31" s="638"/>
      <c r="CH31" s="638"/>
      <c r="CI31" s="638"/>
      <c r="CJ31" s="638"/>
      <c r="CK31" s="638"/>
      <c r="CL31" s="638"/>
      <c r="CM31" s="638"/>
      <c r="CN31" s="638"/>
      <c r="CO31" s="638"/>
      <c r="CP31" s="638"/>
      <c r="CQ31" s="639"/>
      <c r="CR31" s="623">
        <v>122571</v>
      </c>
      <c r="CS31" s="655"/>
      <c r="CT31" s="655"/>
      <c r="CU31" s="655"/>
      <c r="CV31" s="655"/>
      <c r="CW31" s="655"/>
      <c r="CX31" s="655"/>
      <c r="CY31" s="656"/>
      <c r="CZ31" s="657">
        <v>1</v>
      </c>
      <c r="DA31" s="658"/>
      <c r="DB31" s="658"/>
      <c r="DC31" s="659"/>
      <c r="DD31" s="632">
        <v>121933</v>
      </c>
      <c r="DE31" s="655"/>
      <c r="DF31" s="655"/>
      <c r="DG31" s="655"/>
      <c r="DH31" s="655"/>
      <c r="DI31" s="655"/>
      <c r="DJ31" s="655"/>
      <c r="DK31" s="656"/>
      <c r="DL31" s="632">
        <v>121933</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408479</v>
      </c>
      <c r="S32" s="624"/>
      <c r="T32" s="624"/>
      <c r="U32" s="624"/>
      <c r="V32" s="624"/>
      <c r="W32" s="624"/>
      <c r="X32" s="624"/>
      <c r="Y32" s="625"/>
      <c r="Z32" s="626">
        <v>3.1</v>
      </c>
      <c r="AA32" s="626"/>
      <c r="AB32" s="626"/>
      <c r="AC32" s="626"/>
      <c r="AD32" s="627">
        <v>25023</v>
      </c>
      <c r="AE32" s="627"/>
      <c r="AF32" s="627"/>
      <c r="AG32" s="627"/>
      <c r="AH32" s="627"/>
      <c r="AI32" s="627"/>
      <c r="AJ32" s="627"/>
      <c r="AK32" s="627"/>
      <c r="AL32" s="628">
        <v>0.4</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98.6</v>
      </c>
      <c r="BH32" s="691"/>
      <c r="BI32" s="691"/>
      <c r="BJ32" s="691"/>
      <c r="BK32" s="691"/>
      <c r="BL32" s="691"/>
      <c r="BM32" s="692">
        <v>92.4</v>
      </c>
      <c r="BN32" s="691"/>
      <c r="BO32" s="691"/>
      <c r="BP32" s="691"/>
      <c r="BQ32" s="693"/>
      <c r="BR32" s="690">
        <v>98.6</v>
      </c>
      <c r="BS32" s="691"/>
      <c r="BT32" s="691"/>
      <c r="BU32" s="691"/>
      <c r="BV32" s="691"/>
      <c r="BW32" s="691"/>
      <c r="BX32" s="692">
        <v>91.5</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1888900</v>
      </c>
      <c r="S33" s="624"/>
      <c r="T33" s="624"/>
      <c r="U33" s="624"/>
      <c r="V33" s="624"/>
      <c r="W33" s="624"/>
      <c r="X33" s="624"/>
      <c r="Y33" s="625"/>
      <c r="Z33" s="626">
        <v>14.2</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4282647</v>
      </c>
      <c r="CS33" s="655"/>
      <c r="CT33" s="655"/>
      <c r="CU33" s="655"/>
      <c r="CV33" s="655"/>
      <c r="CW33" s="655"/>
      <c r="CX33" s="655"/>
      <c r="CY33" s="656"/>
      <c r="CZ33" s="657">
        <v>33.9</v>
      </c>
      <c r="DA33" s="658"/>
      <c r="DB33" s="658"/>
      <c r="DC33" s="659"/>
      <c r="DD33" s="632">
        <v>3219592</v>
      </c>
      <c r="DE33" s="655"/>
      <c r="DF33" s="655"/>
      <c r="DG33" s="655"/>
      <c r="DH33" s="655"/>
      <c r="DI33" s="655"/>
      <c r="DJ33" s="655"/>
      <c r="DK33" s="656"/>
      <c r="DL33" s="632">
        <v>2464461</v>
      </c>
      <c r="DM33" s="655"/>
      <c r="DN33" s="655"/>
      <c r="DO33" s="655"/>
      <c r="DP33" s="655"/>
      <c r="DQ33" s="655"/>
      <c r="DR33" s="655"/>
      <c r="DS33" s="655"/>
      <c r="DT33" s="655"/>
      <c r="DU33" s="655"/>
      <c r="DV33" s="656"/>
      <c r="DW33" s="628">
        <v>35.799999999999997</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1781812</v>
      </c>
      <c r="CS34" s="624"/>
      <c r="CT34" s="624"/>
      <c r="CU34" s="624"/>
      <c r="CV34" s="624"/>
      <c r="CW34" s="624"/>
      <c r="CX34" s="624"/>
      <c r="CY34" s="625"/>
      <c r="CZ34" s="657">
        <v>14.1</v>
      </c>
      <c r="DA34" s="658"/>
      <c r="DB34" s="658"/>
      <c r="DC34" s="659"/>
      <c r="DD34" s="632">
        <v>1414135</v>
      </c>
      <c r="DE34" s="624"/>
      <c r="DF34" s="624"/>
      <c r="DG34" s="624"/>
      <c r="DH34" s="624"/>
      <c r="DI34" s="624"/>
      <c r="DJ34" s="624"/>
      <c r="DK34" s="625"/>
      <c r="DL34" s="632">
        <v>1036718</v>
      </c>
      <c r="DM34" s="624"/>
      <c r="DN34" s="624"/>
      <c r="DO34" s="624"/>
      <c r="DP34" s="624"/>
      <c r="DQ34" s="624"/>
      <c r="DR34" s="624"/>
      <c r="DS34" s="624"/>
      <c r="DT34" s="624"/>
      <c r="DU34" s="624"/>
      <c r="DV34" s="625"/>
      <c r="DW34" s="628">
        <v>15.1</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110</v>
      </c>
      <c r="S35" s="624"/>
      <c r="T35" s="624"/>
      <c r="U35" s="624"/>
      <c r="V35" s="624"/>
      <c r="W35" s="624"/>
      <c r="X35" s="624"/>
      <c r="Y35" s="625"/>
      <c r="Z35" s="626" t="s">
        <v>110</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1438678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248073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131345</v>
      </c>
      <c r="CS35" s="655"/>
      <c r="CT35" s="655"/>
      <c r="CU35" s="655"/>
      <c r="CV35" s="655"/>
      <c r="CW35" s="655"/>
      <c r="CX35" s="655"/>
      <c r="CY35" s="656"/>
      <c r="CZ35" s="657">
        <v>1</v>
      </c>
      <c r="DA35" s="658"/>
      <c r="DB35" s="658"/>
      <c r="DC35" s="659"/>
      <c r="DD35" s="632">
        <v>127845</v>
      </c>
      <c r="DE35" s="655"/>
      <c r="DF35" s="655"/>
      <c r="DG35" s="655"/>
      <c r="DH35" s="655"/>
      <c r="DI35" s="655"/>
      <c r="DJ35" s="655"/>
      <c r="DK35" s="656"/>
      <c r="DL35" s="632">
        <v>21825</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13256981</v>
      </c>
      <c r="S36" s="696"/>
      <c r="T36" s="696"/>
      <c r="U36" s="696"/>
      <c r="V36" s="696"/>
      <c r="W36" s="696"/>
      <c r="X36" s="696"/>
      <c r="Y36" s="697"/>
      <c r="Z36" s="698">
        <v>100</v>
      </c>
      <c r="AA36" s="698"/>
      <c r="AB36" s="698"/>
      <c r="AC36" s="698"/>
      <c r="AD36" s="699">
        <v>6875047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175015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112338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1063706</v>
      </c>
      <c r="CS36" s="624"/>
      <c r="CT36" s="624"/>
      <c r="CU36" s="624"/>
      <c r="CV36" s="624"/>
      <c r="CW36" s="624"/>
      <c r="CX36" s="624"/>
      <c r="CY36" s="625"/>
      <c r="CZ36" s="657">
        <v>8.4</v>
      </c>
      <c r="DA36" s="658"/>
      <c r="DB36" s="658"/>
      <c r="DC36" s="659"/>
      <c r="DD36" s="632">
        <v>744933</v>
      </c>
      <c r="DE36" s="624"/>
      <c r="DF36" s="624"/>
      <c r="DG36" s="624"/>
      <c r="DH36" s="624"/>
      <c r="DI36" s="624"/>
      <c r="DJ36" s="624"/>
      <c r="DK36" s="625"/>
      <c r="DL36" s="632">
        <v>478072</v>
      </c>
      <c r="DM36" s="624"/>
      <c r="DN36" s="624"/>
      <c r="DO36" s="624"/>
      <c r="DP36" s="624"/>
      <c r="DQ36" s="624"/>
      <c r="DR36" s="624"/>
      <c r="DS36" s="624"/>
      <c r="DT36" s="624"/>
      <c r="DU36" s="624"/>
      <c r="DV36" s="625"/>
      <c r="DW36" s="628">
        <v>7</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149633</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3549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50855</v>
      </c>
      <c r="CS37" s="655"/>
      <c r="CT37" s="655"/>
      <c r="CU37" s="655"/>
      <c r="CV37" s="655"/>
      <c r="CW37" s="655"/>
      <c r="CX37" s="655"/>
      <c r="CY37" s="656"/>
      <c r="CZ37" s="657">
        <v>0.4</v>
      </c>
      <c r="DA37" s="658"/>
      <c r="DB37" s="658"/>
      <c r="DC37" s="659"/>
      <c r="DD37" s="632">
        <v>50855</v>
      </c>
      <c r="DE37" s="655"/>
      <c r="DF37" s="655"/>
      <c r="DG37" s="655"/>
      <c r="DH37" s="655"/>
      <c r="DI37" s="655"/>
      <c r="DJ37" s="655"/>
      <c r="DK37" s="656"/>
      <c r="DL37" s="632">
        <v>50855</v>
      </c>
      <c r="DM37" s="655"/>
      <c r="DN37" s="655"/>
      <c r="DO37" s="655"/>
      <c r="DP37" s="655"/>
      <c r="DQ37" s="655"/>
      <c r="DR37" s="655"/>
      <c r="DS37" s="655"/>
      <c r="DT37" s="655"/>
      <c r="DU37" s="655"/>
      <c r="DV37" s="656"/>
      <c r="DW37" s="628">
        <v>0.7</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62672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5752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1092165</v>
      </c>
      <c r="CS38" s="624"/>
      <c r="CT38" s="624"/>
      <c r="CU38" s="624"/>
      <c r="CV38" s="624"/>
      <c r="CW38" s="624"/>
      <c r="CX38" s="624"/>
      <c r="CY38" s="625"/>
      <c r="CZ38" s="657">
        <v>8.6999999999999993</v>
      </c>
      <c r="DA38" s="658"/>
      <c r="DB38" s="658"/>
      <c r="DC38" s="659"/>
      <c r="DD38" s="632">
        <v>927846</v>
      </c>
      <c r="DE38" s="624"/>
      <c r="DF38" s="624"/>
      <c r="DG38" s="624"/>
      <c r="DH38" s="624"/>
      <c r="DI38" s="624"/>
      <c r="DJ38" s="624"/>
      <c r="DK38" s="625"/>
      <c r="DL38" s="632">
        <v>927846</v>
      </c>
      <c r="DM38" s="624"/>
      <c r="DN38" s="624"/>
      <c r="DO38" s="624"/>
      <c r="DP38" s="624"/>
      <c r="DQ38" s="624"/>
      <c r="DR38" s="624"/>
      <c r="DS38" s="624"/>
      <c r="DT38" s="624"/>
      <c r="DU38" s="624"/>
      <c r="DV38" s="625"/>
      <c r="DW38" s="628">
        <v>13.5</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1382</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132419</v>
      </c>
      <c r="CS39" s="655"/>
      <c r="CT39" s="655"/>
      <c r="CU39" s="655"/>
      <c r="CV39" s="655"/>
      <c r="CW39" s="655"/>
      <c r="CX39" s="655"/>
      <c r="CY39" s="656"/>
      <c r="CZ39" s="657">
        <v>1</v>
      </c>
      <c r="DA39" s="658"/>
      <c r="DB39" s="658"/>
      <c r="DC39" s="659"/>
      <c r="DD39" s="632">
        <v>4833</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219126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81200</v>
      </c>
      <c r="CS40" s="624"/>
      <c r="CT40" s="624"/>
      <c r="CU40" s="624"/>
      <c r="CV40" s="624"/>
      <c r="CW40" s="624"/>
      <c r="CX40" s="624"/>
      <c r="CY40" s="625"/>
      <c r="CZ40" s="657">
        <v>0.6</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830850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331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2929022</v>
      </c>
      <c r="CS42" s="624"/>
      <c r="CT42" s="624"/>
      <c r="CU42" s="624"/>
      <c r="CV42" s="624"/>
      <c r="CW42" s="624"/>
      <c r="CX42" s="624"/>
      <c r="CY42" s="625"/>
      <c r="CZ42" s="657">
        <v>23.2</v>
      </c>
      <c r="DA42" s="706"/>
      <c r="DB42" s="706"/>
      <c r="DC42" s="707"/>
      <c r="DD42" s="632">
        <v>369312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78330</v>
      </c>
      <c r="CS43" s="655"/>
      <c r="CT43" s="655"/>
      <c r="CU43" s="655"/>
      <c r="CV43" s="655"/>
      <c r="CW43" s="655"/>
      <c r="CX43" s="655"/>
      <c r="CY43" s="656"/>
      <c r="CZ43" s="657">
        <v>0.6</v>
      </c>
      <c r="DA43" s="658"/>
      <c r="DB43" s="658"/>
      <c r="DC43" s="659"/>
      <c r="DD43" s="632">
        <v>58887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2717422</v>
      </c>
      <c r="CS44" s="624"/>
      <c r="CT44" s="624"/>
      <c r="CU44" s="624"/>
      <c r="CV44" s="624"/>
      <c r="CW44" s="624"/>
      <c r="CX44" s="624"/>
      <c r="CY44" s="625"/>
      <c r="CZ44" s="657">
        <v>21.5</v>
      </c>
      <c r="DA44" s="706"/>
      <c r="DB44" s="706"/>
      <c r="DC44" s="707"/>
      <c r="DD44" s="632">
        <v>360649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1519566</v>
      </c>
      <c r="CS45" s="655"/>
      <c r="CT45" s="655"/>
      <c r="CU45" s="655"/>
      <c r="CV45" s="655"/>
      <c r="CW45" s="655"/>
      <c r="CX45" s="655"/>
      <c r="CY45" s="656"/>
      <c r="CZ45" s="657">
        <v>12</v>
      </c>
      <c r="DA45" s="658"/>
      <c r="DB45" s="658"/>
      <c r="DC45" s="659"/>
      <c r="DD45" s="632">
        <v>23816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1139673</v>
      </c>
      <c r="CS46" s="624"/>
      <c r="CT46" s="624"/>
      <c r="CU46" s="624"/>
      <c r="CV46" s="624"/>
      <c r="CW46" s="624"/>
      <c r="CX46" s="624"/>
      <c r="CY46" s="625"/>
      <c r="CZ46" s="657">
        <v>9</v>
      </c>
      <c r="DA46" s="706"/>
      <c r="DB46" s="706"/>
      <c r="DC46" s="707"/>
      <c r="DD46" s="632">
        <v>335819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211600</v>
      </c>
      <c r="CS47" s="655"/>
      <c r="CT47" s="655"/>
      <c r="CU47" s="655"/>
      <c r="CV47" s="655"/>
      <c r="CW47" s="655"/>
      <c r="CX47" s="655"/>
      <c r="CY47" s="656"/>
      <c r="CZ47" s="657">
        <v>1.7</v>
      </c>
      <c r="DA47" s="658"/>
      <c r="DB47" s="658"/>
      <c r="DC47" s="659"/>
      <c r="DD47" s="632">
        <v>8663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12618544</v>
      </c>
      <c r="CS49" s="691"/>
      <c r="CT49" s="691"/>
      <c r="CU49" s="691"/>
      <c r="CV49" s="691"/>
      <c r="CW49" s="691"/>
      <c r="CX49" s="691"/>
      <c r="CY49" s="718"/>
      <c r="CZ49" s="719">
        <v>100</v>
      </c>
      <c r="DA49" s="720"/>
      <c r="DB49" s="720"/>
      <c r="DC49" s="721"/>
      <c r="DD49" s="722">
        <v>7496714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527</v>
      </c>
      <c r="C7" s="750"/>
      <c r="D7" s="750"/>
      <c r="E7" s="750"/>
      <c r="F7" s="750"/>
      <c r="G7" s="750"/>
      <c r="H7" s="750"/>
      <c r="I7" s="750"/>
      <c r="J7" s="750"/>
      <c r="K7" s="750"/>
      <c r="L7" s="750"/>
      <c r="M7" s="750"/>
      <c r="N7" s="750"/>
      <c r="O7" s="750"/>
      <c r="P7" s="751"/>
      <c r="Q7" s="752">
        <v>13172</v>
      </c>
      <c r="R7" s="753"/>
      <c r="S7" s="753"/>
      <c r="T7" s="753"/>
      <c r="U7" s="753"/>
      <c r="V7" s="753">
        <v>12540</v>
      </c>
      <c r="W7" s="753"/>
      <c r="X7" s="753"/>
      <c r="Y7" s="753"/>
      <c r="Z7" s="753"/>
      <c r="AA7" s="753">
        <v>633</v>
      </c>
      <c r="AB7" s="753"/>
      <c r="AC7" s="753"/>
      <c r="AD7" s="753"/>
      <c r="AE7" s="754"/>
      <c r="AF7" s="755">
        <v>553</v>
      </c>
      <c r="AG7" s="756"/>
      <c r="AH7" s="756"/>
      <c r="AI7" s="756"/>
      <c r="AJ7" s="757"/>
      <c r="AK7" s="792">
        <v>26</v>
      </c>
      <c r="AL7" s="793"/>
      <c r="AM7" s="793"/>
      <c r="AN7" s="793"/>
      <c r="AO7" s="793"/>
      <c r="AP7" s="793">
        <v>13484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558</v>
      </c>
      <c r="BS7" s="796" t="s">
        <v>555</v>
      </c>
      <c r="BT7" s="797"/>
      <c r="BU7" s="797"/>
      <c r="BV7" s="797"/>
      <c r="BW7" s="797"/>
      <c r="BX7" s="797"/>
      <c r="BY7" s="797"/>
      <c r="BZ7" s="797"/>
      <c r="CA7" s="797"/>
      <c r="CB7" s="797"/>
      <c r="CC7" s="797"/>
      <c r="CD7" s="797"/>
      <c r="CE7" s="797"/>
      <c r="CF7" s="797"/>
      <c r="CG7" s="798"/>
      <c r="CH7" s="789">
        <v>0</v>
      </c>
      <c r="CI7" s="790"/>
      <c r="CJ7" s="790"/>
      <c r="CK7" s="790"/>
      <c r="CL7" s="791"/>
      <c r="CM7" s="789">
        <v>13</v>
      </c>
      <c r="CN7" s="790"/>
      <c r="CO7" s="790"/>
      <c r="CP7" s="790"/>
      <c r="CQ7" s="791"/>
      <c r="CR7" s="789">
        <v>10</v>
      </c>
      <c r="CS7" s="790"/>
      <c r="CT7" s="790"/>
      <c r="CU7" s="790"/>
      <c r="CV7" s="791"/>
      <c r="CW7" s="789" t="s">
        <v>531</v>
      </c>
      <c r="CX7" s="790"/>
      <c r="CY7" s="790"/>
      <c r="CZ7" s="790"/>
      <c r="DA7" s="791"/>
      <c r="DB7" s="789" t="s">
        <v>531</v>
      </c>
      <c r="DC7" s="790"/>
      <c r="DD7" s="790"/>
      <c r="DE7" s="790"/>
      <c r="DF7" s="791"/>
      <c r="DG7" s="789" t="s">
        <v>531</v>
      </c>
      <c r="DH7" s="790"/>
      <c r="DI7" s="790"/>
      <c r="DJ7" s="790"/>
      <c r="DK7" s="791"/>
      <c r="DL7" s="789" t="s">
        <v>531</v>
      </c>
      <c r="DM7" s="790"/>
      <c r="DN7" s="790"/>
      <c r="DO7" s="790"/>
      <c r="DP7" s="791"/>
      <c r="DQ7" s="789" t="s">
        <v>531</v>
      </c>
      <c r="DR7" s="790"/>
      <c r="DS7" s="790"/>
      <c r="DT7" s="790"/>
      <c r="DU7" s="791"/>
      <c r="DV7" s="770"/>
      <c r="DW7" s="771"/>
      <c r="DX7" s="771"/>
      <c r="DY7" s="771"/>
      <c r="DZ7" s="772"/>
      <c r="EA7" s="205"/>
    </row>
    <row r="8" spans="1:131" s="206" customFormat="1" ht="26.25" customHeight="1" x14ac:dyDescent="0.15">
      <c r="A8" s="212">
        <v>2</v>
      </c>
      <c r="B8" s="773" t="s">
        <v>528</v>
      </c>
      <c r="C8" s="774"/>
      <c r="D8" s="774"/>
      <c r="E8" s="774"/>
      <c r="F8" s="774"/>
      <c r="G8" s="774"/>
      <c r="H8" s="774"/>
      <c r="I8" s="774"/>
      <c r="J8" s="774"/>
      <c r="K8" s="774"/>
      <c r="L8" s="774"/>
      <c r="M8" s="774"/>
      <c r="N8" s="774"/>
      <c r="O8" s="774"/>
      <c r="P8" s="775"/>
      <c r="Q8" s="776">
        <v>22</v>
      </c>
      <c r="R8" s="777"/>
      <c r="S8" s="777"/>
      <c r="T8" s="777"/>
      <c r="U8" s="777"/>
      <c r="V8" s="777">
        <v>20</v>
      </c>
      <c r="W8" s="777"/>
      <c r="X8" s="777"/>
      <c r="Y8" s="777"/>
      <c r="Z8" s="777"/>
      <c r="AA8" s="777">
        <v>2</v>
      </c>
      <c r="AB8" s="777"/>
      <c r="AC8" s="777"/>
      <c r="AD8" s="777"/>
      <c r="AE8" s="778"/>
      <c r="AF8" s="779">
        <v>2</v>
      </c>
      <c r="AG8" s="780"/>
      <c r="AH8" s="780"/>
      <c r="AI8" s="780"/>
      <c r="AJ8" s="781"/>
      <c r="AK8" s="782">
        <v>8</v>
      </c>
      <c r="AL8" s="783"/>
      <c r="AM8" s="783"/>
      <c r="AN8" s="783"/>
      <c r="AO8" s="783"/>
      <c r="AP8" s="783">
        <v>190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-1</v>
      </c>
      <c r="CI8" s="800"/>
      <c r="CJ8" s="800"/>
      <c r="CK8" s="800"/>
      <c r="CL8" s="801"/>
      <c r="CM8" s="799">
        <v>209</v>
      </c>
      <c r="CN8" s="800"/>
      <c r="CO8" s="800"/>
      <c r="CP8" s="800"/>
      <c r="CQ8" s="801"/>
      <c r="CR8" s="799">
        <v>73</v>
      </c>
      <c r="CS8" s="800"/>
      <c r="CT8" s="800"/>
      <c r="CU8" s="800"/>
      <c r="CV8" s="801"/>
      <c r="CW8" s="799">
        <v>46</v>
      </c>
      <c r="CX8" s="800"/>
      <c r="CY8" s="800"/>
      <c r="CZ8" s="800"/>
      <c r="DA8" s="801"/>
      <c r="DB8" s="799" t="s">
        <v>531</v>
      </c>
      <c r="DC8" s="800"/>
      <c r="DD8" s="800"/>
      <c r="DE8" s="800"/>
      <c r="DF8" s="801"/>
      <c r="DG8" s="799" t="s">
        <v>531</v>
      </c>
      <c r="DH8" s="800"/>
      <c r="DI8" s="800"/>
      <c r="DJ8" s="800"/>
      <c r="DK8" s="801"/>
      <c r="DL8" s="799" t="s">
        <v>531</v>
      </c>
      <c r="DM8" s="800"/>
      <c r="DN8" s="800"/>
      <c r="DO8" s="800"/>
      <c r="DP8" s="801"/>
      <c r="DQ8" s="799" t="s">
        <v>531</v>
      </c>
      <c r="DR8" s="800"/>
      <c r="DS8" s="800"/>
      <c r="DT8" s="800"/>
      <c r="DU8" s="801"/>
      <c r="DV8" s="802"/>
      <c r="DW8" s="803"/>
      <c r="DX8" s="803"/>
      <c r="DY8" s="803"/>
      <c r="DZ8" s="804"/>
      <c r="EA8" s="205"/>
    </row>
    <row r="9" spans="1:131" s="206" customFormat="1" ht="26.25" customHeight="1" x14ac:dyDescent="0.15">
      <c r="A9" s="212">
        <v>3</v>
      </c>
      <c r="B9" s="773" t="s">
        <v>529</v>
      </c>
      <c r="C9" s="774"/>
      <c r="D9" s="774"/>
      <c r="E9" s="774"/>
      <c r="F9" s="774"/>
      <c r="G9" s="774"/>
      <c r="H9" s="774"/>
      <c r="I9" s="774"/>
      <c r="J9" s="774"/>
      <c r="K9" s="774"/>
      <c r="L9" s="774"/>
      <c r="M9" s="774"/>
      <c r="N9" s="774"/>
      <c r="O9" s="774"/>
      <c r="P9" s="775"/>
      <c r="Q9" s="776">
        <v>74</v>
      </c>
      <c r="R9" s="777"/>
      <c r="S9" s="777"/>
      <c r="T9" s="777"/>
      <c r="U9" s="777"/>
      <c r="V9" s="777">
        <v>69</v>
      </c>
      <c r="W9" s="777"/>
      <c r="X9" s="777"/>
      <c r="Y9" s="777"/>
      <c r="Z9" s="777"/>
      <c r="AA9" s="777">
        <v>5</v>
      </c>
      <c r="AB9" s="777"/>
      <c r="AC9" s="777"/>
      <c r="AD9" s="777"/>
      <c r="AE9" s="778"/>
      <c r="AF9" s="779">
        <v>5</v>
      </c>
      <c r="AG9" s="780"/>
      <c r="AH9" s="780"/>
      <c r="AI9" s="780"/>
      <c r="AJ9" s="781"/>
      <c r="AK9" s="782">
        <v>1</v>
      </c>
      <c r="AL9" s="783"/>
      <c r="AM9" s="783"/>
      <c r="AN9" s="783"/>
      <c r="AO9" s="783"/>
      <c r="AP9" s="783">
        <v>21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0</v>
      </c>
      <c r="CI9" s="800"/>
      <c r="CJ9" s="800"/>
      <c r="CK9" s="800"/>
      <c r="CL9" s="801"/>
      <c r="CM9" s="799">
        <v>13</v>
      </c>
      <c r="CN9" s="800"/>
      <c r="CO9" s="800"/>
      <c r="CP9" s="800"/>
      <c r="CQ9" s="801"/>
      <c r="CR9" s="799">
        <v>3</v>
      </c>
      <c r="CS9" s="800"/>
      <c r="CT9" s="800"/>
      <c r="CU9" s="800"/>
      <c r="CV9" s="801"/>
      <c r="CW9" s="799">
        <v>10</v>
      </c>
      <c r="CX9" s="800"/>
      <c r="CY9" s="800"/>
      <c r="CZ9" s="800"/>
      <c r="DA9" s="801"/>
      <c r="DB9" s="799" t="s">
        <v>531</v>
      </c>
      <c r="DC9" s="800"/>
      <c r="DD9" s="800"/>
      <c r="DE9" s="800"/>
      <c r="DF9" s="801"/>
      <c r="DG9" s="799" t="s">
        <v>531</v>
      </c>
      <c r="DH9" s="800"/>
      <c r="DI9" s="800"/>
      <c r="DJ9" s="800"/>
      <c r="DK9" s="801"/>
      <c r="DL9" s="799" t="s">
        <v>531</v>
      </c>
      <c r="DM9" s="800"/>
      <c r="DN9" s="800"/>
      <c r="DO9" s="800"/>
      <c r="DP9" s="801"/>
      <c r="DQ9" s="799" t="s">
        <v>531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13258</v>
      </c>
      <c r="R23" s="812"/>
      <c r="S23" s="812"/>
      <c r="T23" s="812"/>
      <c r="U23" s="812"/>
      <c r="V23" s="812">
        <v>12619</v>
      </c>
      <c r="W23" s="812"/>
      <c r="X23" s="812"/>
      <c r="Y23" s="812"/>
      <c r="Z23" s="812"/>
      <c r="AA23" s="812">
        <v>639</v>
      </c>
      <c r="AB23" s="812"/>
      <c r="AC23" s="812"/>
      <c r="AD23" s="812"/>
      <c r="AE23" s="813"/>
      <c r="AF23" s="814">
        <v>560</v>
      </c>
      <c r="AG23" s="812"/>
      <c r="AH23" s="812"/>
      <c r="AI23" s="812"/>
      <c r="AJ23" s="815"/>
      <c r="AK23" s="816"/>
      <c r="AL23" s="817"/>
      <c r="AM23" s="817"/>
      <c r="AN23" s="817"/>
      <c r="AO23" s="817"/>
      <c r="AP23" s="812">
        <v>13694</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530</v>
      </c>
      <c r="C28" s="750"/>
      <c r="D28" s="750"/>
      <c r="E28" s="750"/>
      <c r="F28" s="750"/>
      <c r="G28" s="750"/>
      <c r="H28" s="750"/>
      <c r="I28" s="750"/>
      <c r="J28" s="750"/>
      <c r="K28" s="750"/>
      <c r="L28" s="750"/>
      <c r="M28" s="750"/>
      <c r="N28" s="750"/>
      <c r="O28" s="750"/>
      <c r="P28" s="751"/>
      <c r="Q28" s="840">
        <v>3279</v>
      </c>
      <c r="R28" s="841"/>
      <c r="S28" s="841"/>
      <c r="T28" s="841"/>
      <c r="U28" s="841"/>
      <c r="V28" s="841">
        <v>3031</v>
      </c>
      <c r="W28" s="841"/>
      <c r="X28" s="841"/>
      <c r="Y28" s="841"/>
      <c r="Z28" s="841"/>
      <c r="AA28" s="841">
        <v>248</v>
      </c>
      <c r="AB28" s="841"/>
      <c r="AC28" s="841"/>
      <c r="AD28" s="841"/>
      <c r="AE28" s="842"/>
      <c r="AF28" s="843">
        <v>248</v>
      </c>
      <c r="AG28" s="841"/>
      <c r="AH28" s="841"/>
      <c r="AI28" s="841"/>
      <c r="AJ28" s="844"/>
      <c r="AK28" s="845">
        <v>366</v>
      </c>
      <c r="AL28" s="836"/>
      <c r="AM28" s="836"/>
      <c r="AN28" s="836"/>
      <c r="AO28" s="836"/>
      <c r="AP28" s="836" t="s">
        <v>531</v>
      </c>
      <c r="AQ28" s="836"/>
      <c r="AR28" s="836"/>
      <c r="AS28" s="836"/>
      <c r="AT28" s="836"/>
      <c r="AU28" s="836" t="s">
        <v>531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532</v>
      </c>
      <c r="C29" s="774"/>
      <c r="D29" s="774"/>
      <c r="E29" s="774"/>
      <c r="F29" s="774"/>
      <c r="G29" s="774"/>
      <c r="H29" s="774"/>
      <c r="I29" s="774"/>
      <c r="J29" s="774"/>
      <c r="K29" s="774"/>
      <c r="L29" s="774"/>
      <c r="M29" s="774"/>
      <c r="N29" s="774"/>
      <c r="O29" s="774"/>
      <c r="P29" s="775"/>
      <c r="Q29" s="776">
        <v>565</v>
      </c>
      <c r="R29" s="777"/>
      <c r="S29" s="777"/>
      <c r="T29" s="777"/>
      <c r="U29" s="777"/>
      <c r="V29" s="777">
        <v>561</v>
      </c>
      <c r="W29" s="777"/>
      <c r="X29" s="777"/>
      <c r="Y29" s="777"/>
      <c r="Z29" s="777"/>
      <c r="AA29" s="777">
        <v>4</v>
      </c>
      <c r="AB29" s="777"/>
      <c r="AC29" s="777"/>
      <c r="AD29" s="777"/>
      <c r="AE29" s="778"/>
      <c r="AF29" s="779">
        <v>4</v>
      </c>
      <c r="AG29" s="780"/>
      <c r="AH29" s="780"/>
      <c r="AI29" s="780"/>
      <c r="AJ29" s="781"/>
      <c r="AK29" s="848">
        <v>378</v>
      </c>
      <c r="AL29" s="849"/>
      <c r="AM29" s="849"/>
      <c r="AN29" s="849"/>
      <c r="AO29" s="849"/>
      <c r="AP29" s="849" t="s">
        <v>533</v>
      </c>
      <c r="AQ29" s="849"/>
      <c r="AR29" s="849"/>
      <c r="AS29" s="849"/>
      <c r="AT29" s="849"/>
      <c r="AU29" s="849" t="s">
        <v>533</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534</v>
      </c>
      <c r="C30" s="774"/>
      <c r="D30" s="774"/>
      <c r="E30" s="774"/>
      <c r="F30" s="774"/>
      <c r="G30" s="774"/>
      <c r="H30" s="774"/>
      <c r="I30" s="774"/>
      <c r="J30" s="774"/>
      <c r="K30" s="774"/>
      <c r="L30" s="774"/>
      <c r="M30" s="774"/>
      <c r="N30" s="774"/>
      <c r="O30" s="774"/>
      <c r="P30" s="775"/>
      <c r="Q30" s="776">
        <v>331</v>
      </c>
      <c r="R30" s="777"/>
      <c r="S30" s="777"/>
      <c r="T30" s="777"/>
      <c r="U30" s="777"/>
      <c r="V30" s="777">
        <v>337</v>
      </c>
      <c r="W30" s="777"/>
      <c r="X30" s="777"/>
      <c r="Y30" s="777"/>
      <c r="Z30" s="777"/>
      <c r="AA30" s="777">
        <v>-6</v>
      </c>
      <c r="AB30" s="777"/>
      <c r="AC30" s="777"/>
      <c r="AD30" s="777"/>
      <c r="AE30" s="778"/>
      <c r="AF30" s="779">
        <v>153</v>
      </c>
      <c r="AG30" s="780"/>
      <c r="AH30" s="780"/>
      <c r="AI30" s="780"/>
      <c r="AJ30" s="781"/>
      <c r="AK30" s="848">
        <v>150</v>
      </c>
      <c r="AL30" s="849"/>
      <c r="AM30" s="849"/>
      <c r="AN30" s="849"/>
      <c r="AO30" s="849"/>
      <c r="AP30" s="849">
        <v>1750</v>
      </c>
      <c r="AQ30" s="849"/>
      <c r="AR30" s="849"/>
      <c r="AS30" s="849"/>
      <c r="AT30" s="849"/>
      <c r="AU30" s="849">
        <v>821</v>
      </c>
      <c r="AV30" s="849"/>
      <c r="AW30" s="849"/>
      <c r="AX30" s="849"/>
      <c r="AY30" s="849"/>
      <c r="AZ30" s="850"/>
      <c r="BA30" s="850"/>
      <c r="BB30" s="850"/>
      <c r="BC30" s="850"/>
      <c r="BD30" s="850"/>
      <c r="BE30" s="846" t="s">
        <v>535</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536</v>
      </c>
      <c r="C31" s="774"/>
      <c r="D31" s="774"/>
      <c r="E31" s="774"/>
      <c r="F31" s="774"/>
      <c r="G31" s="774"/>
      <c r="H31" s="774"/>
      <c r="I31" s="774"/>
      <c r="J31" s="774"/>
      <c r="K31" s="774"/>
      <c r="L31" s="774"/>
      <c r="M31" s="774"/>
      <c r="N31" s="774"/>
      <c r="O31" s="774"/>
      <c r="P31" s="775"/>
      <c r="Q31" s="776">
        <v>76</v>
      </c>
      <c r="R31" s="777"/>
      <c r="S31" s="777"/>
      <c r="T31" s="777"/>
      <c r="U31" s="777"/>
      <c r="V31" s="777">
        <v>75</v>
      </c>
      <c r="W31" s="777"/>
      <c r="X31" s="777"/>
      <c r="Y31" s="777"/>
      <c r="Z31" s="777"/>
      <c r="AA31" s="777">
        <v>1</v>
      </c>
      <c r="AB31" s="777"/>
      <c r="AC31" s="777"/>
      <c r="AD31" s="777"/>
      <c r="AE31" s="778"/>
      <c r="AF31" s="779">
        <v>1</v>
      </c>
      <c r="AG31" s="780"/>
      <c r="AH31" s="780"/>
      <c r="AI31" s="780"/>
      <c r="AJ31" s="781"/>
      <c r="AK31" s="848">
        <v>63</v>
      </c>
      <c r="AL31" s="849"/>
      <c r="AM31" s="849"/>
      <c r="AN31" s="849"/>
      <c r="AO31" s="849"/>
      <c r="AP31" s="849">
        <v>341</v>
      </c>
      <c r="AQ31" s="849"/>
      <c r="AR31" s="849"/>
      <c r="AS31" s="849"/>
      <c r="AT31" s="849"/>
      <c r="AU31" s="849">
        <v>295</v>
      </c>
      <c r="AV31" s="849"/>
      <c r="AW31" s="849"/>
      <c r="AX31" s="849"/>
      <c r="AY31" s="849"/>
      <c r="AZ31" s="850"/>
      <c r="BA31" s="850"/>
      <c r="BB31" s="850"/>
      <c r="BC31" s="850"/>
      <c r="BD31" s="850"/>
      <c r="BE31" s="846" t="s">
        <v>537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538</v>
      </c>
      <c r="C32" s="774"/>
      <c r="D32" s="774"/>
      <c r="E32" s="774"/>
      <c r="F32" s="774"/>
      <c r="G32" s="774"/>
      <c r="H32" s="774"/>
      <c r="I32" s="774"/>
      <c r="J32" s="774"/>
      <c r="K32" s="774"/>
      <c r="L32" s="774"/>
      <c r="M32" s="774"/>
      <c r="N32" s="774"/>
      <c r="O32" s="774"/>
      <c r="P32" s="775"/>
      <c r="Q32" s="776">
        <v>6</v>
      </c>
      <c r="R32" s="777"/>
      <c r="S32" s="777"/>
      <c r="T32" s="777"/>
      <c r="U32" s="777"/>
      <c r="V32" s="777">
        <v>5</v>
      </c>
      <c r="W32" s="777"/>
      <c r="X32" s="777"/>
      <c r="Y32" s="777"/>
      <c r="Z32" s="777"/>
      <c r="AA32" s="777">
        <v>1</v>
      </c>
      <c r="AB32" s="777"/>
      <c r="AC32" s="777"/>
      <c r="AD32" s="777"/>
      <c r="AE32" s="778"/>
      <c r="AF32" s="779">
        <v>1</v>
      </c>
      <c r="AG32" s="780"/>
      <c r="AH32" s="780"/>
      <c r="AI32" s="780"/>
      <c r="AJ32" s="781"/>
      <c r="AK32" s="848">
        <v>1</v>
      </c>
      <c r="AL32" s="849"/>
      <c r="AM32" s="849"/>
      <c r="AN32" s="849"/>
      <c r="AO32" s="849"/>
      <c r="AP32" s="849" t="s">
        <v>533</v>
      </c>
      <c r="AQ32" s="849"/>
      <c r="AR32" s="849"/>
      <c r="AS32" s="849"/>
      <c r="AT32" s="849"/>
      <c r="AU32" s="849" t="s">
        <v>533</v>
      </c>
      <c r="AV32" s="849"/>
      <c r="AW32" s="849"/>
      <c r="AX32" s="849"/>
      <c r="AY32" s="849"/>
      <c r="AZ32" s="850"/>
      <c r="BA32" s="850"/>
      <c r="BB32" s="850"/>
      <c r="BC32" s="850"/>
      <c r="BD32" s="850"/>
      <c r="BE32" s="846" t="s">
        <v>537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408</v>
      </c>
      <c r="AG63" s="860"/>
      <c r="AH63" s="860"/>
      <c r="AI63" s="860"/>
      <c r="AJ63" s="861"/>
      <c r="AK63" s="862"/>
      <c r="AL63" s="857"/>
      <c r="AM63" s="857"/>
      <c r="AN63" s="857"/>
      <c r="AO63" s="857"/>
      <c r="AP63" s="860">
        <v>2090</v>
      </c>
      <c r="AQ63" s="860"/>
      <c r="AR63" s="860"/>
      <c r="AS63" s="860"/>
      <c r="AT63" s="860"/>
      <c r="AU63" s="860">
        <v>1116</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380</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4219</v>
      </c>
      <c r="R68" s="884"/>
      <c r="S68" s="884"/>
      <c r="T68" s="884"/>
      <c r="U68" s="884"/>
      <c r="V68" s="884">
        <v>4278</v>
      </c>
      <c r="W68" s="884"/>
      <c r="X68" s="884"/>
      <c r="Y68" s="884"/>
      <c r="Z68" s="884"/>
      <c r="AA68" s="884">
        <v>-60</v>
      </c>
      <c r="AB68" s="884"/>
      <c r="AC68" s="884"/>
      <c r="AD68" s="884"/>
      <c r="AE68" s="884"/>
      <c r="AF68" s="884">
        <v>1505</v>
      </c>
      <c r="AG68" s="884"/>
      <c r="AH68" s="884"/>
      <c r="AI68" s="884"/>
      <c r="AJ68" s="884"/>
      <c r="AK68" s="884" t="s">
        <v>531</v>
      </c>
      <c r="AL68" s="884"/>
      <c r="AM68" s="884"/>
      <c r="AN68" s="884"/>
      <c r="AO68" s="884"/>
      <c r="AP68" s="884">
        <v>4026</v>
      </c>
      <c r="AQ68" s="884"/>
      <c r="AR68" s="884"/>
      <c r="AS68" s="884"/>
      <c r="AT68" s="884"/>
      <c r="AU68" s="884">
        <v>1043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533</v>
      </c>
      <c r="R69" s="849"/>
      <c r="S69" s="849"/>
      <c r="T69" s="849"/>
      <c r="U69" s="849"/>
      <c r="V69" s="849">
        <v>470</v>
      </c>
      <c r="W69" s="849"/>
      <c r="X69" s="849"/>
      <c r="Y69" s="849"/>
      <c r="Z69" s="849"/>
      <c r="AA69" s="849">
        <v>63</v>
      </c>
      <c r="AB69" s="849"/>
      <c r="AC69" s="849"/>
      <c r="AD69" s="849"/>
      <c r="AE69" s="849"/>
      <c r="AF69" s="849">
        <v>63</v>
      </c>
      <c r="AG69" s="849"/>
      <c r="AH69" s="849"/>
      <c r="AI69" s="849"/>
      <c r="AJ69" s="849"/>
      <c r="AK69" s="849" t="s">
        <v>531</v>
      </c>
      <c r="AL69" s="849"/>
      <c r="AM69" s="849"/>
      <c r="AN69" s="849"/>
      <c r="AO69" s="849"/>
      <c r="AP69" s="849">
        <v>161</v>
      </c>
      <c r="AQ69" s="849"/>
      <c r="AR69" s="849"/>
      <c r="AS69" s="849"/>
      <c r="AT69" s="849"/>
      <c r="AU69" s="849">
        <v>15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124</v>
      </c>
      <c r="R70" s="849"/>
      <c r="S70" s="849"/>
      <c r="T70" s="849"/>
      <c r="U70" s="849"/>
      <c r="V70" s="849">
        <v>117</v>
      </c>
      <c r="W70" s="849"/>
      <c r="X70" s="849"/>
      <c r="Y70" s="849"/>
      <c r="Z70" s="849"/>
      <c r="AA70" s="849">
        <v>8</v>
      </c>
      <c r="AB70" s="849"/>
      <c r="AC70" s="849"/>
      <c r="AD70" s="849"/>
      <c r="AE70" s="849"/>
      <c r="AF70" s="849">
        <v>8</v>
      </c>
      <c r="AG70" s="849"/>
      <c r="AH70" s="849"/>
      <c r="AI70" s="849"/>
      <c r="AJ70" s="849"/>
      <c r="AK70" s="849" t="s">
        <v>531</v>
      </c>
      <c r="AL70" s="849"/>
      <c r="AM70" s="849"/>
      <c r="AN70" s="849"/>
      <c r="AO70" s="849"/>
      <c r="AP70" s="849">
        <v>1794</v>
      </c>
      <c r="AQ70" s="849"/>
      <c r="AR70" s="849"/>
      <c r="AS70" s="849"/>
      <c r="AT70" s="849"/>
      <c r="AU70" s="849">
        <v>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400</v>
      </c>
      <c r="R71" s="849"/>
      <c r="S71" s="849"/>
      <c r="T71" s="849"/>
      <c r="U71" s="849"/>
      <c r="V71" s="849">
        <v>386</v>
      </c>
      <c r="W71" s="849"/>
      <c r="X71" s="849"/>
      <c r="Y71" s="849"/>
      <c r="Z71" s="849"/>
      <c r="AA71" s="849">
        <v>13</v>
      </c>
      <c r="AB71" s="849"/>
      <c r="AC71" s="849"/>
      <c r="AD71" s="849"/>
      <c r="AE71" s="849"/>
      <c r="AF71" s="849">
        <v>13</v>
      </c>
      <c r="AG71" s="849"/>
      <c r="AH71" s="849"/>
      <c r="AI71" s="849"/>
      <c r="AJ71" s="849"/>
      <c r="AK71" s="849">
        <v>84</v>
      </c>
      <c r="AL71" s="849"/>
      <c r="AM71" s="849"/>
      <c r="AN71" s="849"/>
      <c r="AO71" s="849"/>
      <c r="AP71" s="849" t="s">
        <v>531</v>
      </c>
      <c r="AQ71" s="849"/>
      <c r="AR71" s="849"/>
      <c r="AS71" s="849"/>
      <c r="AT71" s="849"/>
      <c r="AU71" s="849" t="s">
        <v>531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49</v>
      </c>
      <c r="R72" s="849"/>
      <c r="S72" s="849"/>
      <c r="T72" s="849"/>
      <c r="U72" s="849"/>
      <c r="V72" s="849">
        <v>48</v>
      </c>
      <c r="W72" s="849"/>
      <c r="X72" s="849"/>
      <c r="Y72" s="849"/>
      <c r="Z72" s="849"/>
      <c r="AA72" s="849">
        <v>1</v>
      </c>
      <c r="AB72" s="849"/>
      <c r="AC72" s="849"/>
      <c r="AD72" s="849"/>
      <c r="AE72" s="849"/>
      <c r="AF72" s="849">
        <v>1</v>
      </c>
      <c r="AG72" s="849"/>
      <c r="AH72" s="849"/>
      <c r="AI72" s="849"/>
      <c r="AJ72" s="849"/>
      <c r="AK72" s="849" t="s">
        <v>531</v>
      </c>
      <c r="AL72" s="849"/>
      <c r="AM72" s="849"/>
      <c r="AN72" s="849"/>
      <c r="AO72" s="849"/>
      <c r="AP72" s="849" t="s">
        <v>531</v>
      </c>
      <c r="AQ72" s="849"/>
      <c r="AR72" s="849"/>
      <c r="AS72" s="849"/>
      <c r="AT72" s="849"/>
      <c r="AU72" s="849" t="s">
        <v>531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237</v>
      </c>
      <c r="R73" s="849"/>
      <c r="S73" s="849"/>
      <c r="T73" s="849"/>
      <c r="U73" s="849"/>
      <c r="V73" s="849">
        <v>151</v>
      </c>
      <c r="W73" s="849"/>
      <c r="X73" s="849"/>
      <c r="Y73" s="849"/>
      <c r="Z73" s="849"/>
      <c r="AA73" s="849">
        <v>87</v>
      </c>
      <c r="AB73" s="849"/>
      <c r="AC73" s="849"/>
      <c r="AD73" s="849"/>
      <c r="AE73" s="849"/>
      <c r="AF73" s="849">
        <v>87</v>
      </c>
      <c r="AG73" s="849"/>
      <c r="AH73" s="849"/>
      <c r="AI73" s="849"/>
      <c r="AJ73" s="849"/>
      <c r="AK73" s="849" t="s">
        <v>531</v>
      </c>
      <c r="AL73" s="849"/>
      <c r="AM73" s="849"/>
      <c r="AN73" s="849"/>
      <c r="AO73" s="849"/>
      <c r="AP73" s="849" t="s">
        <v>531</v>
      </c>
      <c r="AQ73" s="849"/>
      <c r="AR73" s="849"/>
      <c r="AS73" s="849"/>
      <c r="AT73" s="849"/>
      <c r="AU73" s="849" t="s">
        <v>531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74</v>
      </c>
      <c r="R74" s="849"/>
      <c r="S74" s="849"/>
      <c r="T74" s="849"/>
      <c r="U74" s="849"/>
      <c r="V74" s="849">
        <v>37</v>
      </c>
      <c r="W74" s="849"/>
      <c r="X74" s="849"/>
      <c r="Y74" s="849"/>
      <c r="Z74" s="849"/>
      <c r="AA74" s="849">
        <v>37</v>
      </c>
      <c r="AB74" s="849"/>
      <c r="AC74" s="849"/>
      <c r="AD74" s="849"/>
      <c r="AE74" s="849"/>
      <c r="AF74" s="849">
        <v>37</v>
      </c>
      <c r="AG74" s="849"/>
      <c r="AH74" s="849"/>
      <c r="AI74" s="849"/>
      <c r="AJ74" s="849"/>
      <c r="AK74" s="849" t="s">
        <v>531</v>
      </c>
      <c r="AL74" s="849"/>
      <c r="AM74" s="849"/>
      <c r="AN74" s="849"/>
      <c r="AO74" s="849"/>
      <c r="AP74" s="849" t="s">
        <v>531</v>
      </c>
      <c r="AQ74" s="849"/>
      <c r="AR74" s="849"/>
      <c r="AS74" s="849"/>
      <c r="AT74" s="849"/>
      <c r="AU74" s="849" t="s">
        <v>531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7">
        <v>226</v>
      </c>
      <c r="R75" s="898"/>
      <c r="S75" s="898"/>
      <c r="T75" s="898"/>
      <c r="U75" s="848"/>
      <c r="V75" s="899">
        <v>225</v>
      </c>
      <c r="W75" s="898"/>
      <c r="X75" s="898"/>
      <c r="Y75" s="898"/>
      <c r="Z75" s="848"/>
      <c r="AA75" s="899">
        <v>1</v>
      </c>
      <c r="AB75" s="898"/>
      <c r="AC75" s="898"/>
      <c r="AD75" s="898"/>
      <c r="AE75" s="848"/>
      <c r="AF75" s="899">
        <v>1</v>
      </c>
      <c r="AG75" s="898"/>
      <c r="AH75" s="898"/>
      <c r="AI75" s="898"/>
      <c r="AJ75" s="848"/>
      <c r="AK75" s="899">
        <v>5</v>
      </c>
      <c r="AL75" s="898"/>
      <c r="AM75" s="898"/>
      <c r="AN75" s="898"/>
      <c r="AO75" s="848"/>
      <c r="AP75" s="899" t="s">
        <v>531</v>
      </c>
      <c r="AQ75" s="898"/>
      <c r="AR75" s="898"/>
      <c r="AS75" s="898"/>
      <c r="AT75" s="848"/>
      <c r="AU75" s="899" t="s">
        <v>531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7">
        <v>16</v>
      </c>
      <c r="R76" s="898"/>
      <c r="S76" s="898"/>
      <c r="T76" s="898"/>
      <c r="U76" s="848"/>
      <c r="V76" s="899">
        <v>16</v>
      </c>
      <c r="W76" s="898"/>
      <c r="X76" s="898"/>
      <c r="Y76" s="898"/>
      <c r="Z76" s="848"/>
      <c r="AA76" s="899">
        <v>0</v>
      </c>
      <c r="AB76" s="898"/>
      <c r="AC76" s="898"/>
      <c r="AD76" s="898"/>
      <c r="AE76" s="848"/>
      <c r="AF76" s="899">
        <v>0</v>
      </c>
      <c r="AG76" s="898"/>
      <c r="AH76" s="898"/>
      <c r="AI76" s="898"/>
      <c r="AJ76" s="848"/>
      <c r="AK76" s="899" t="s">
        <v>531</v>
      </c>
      <c r="AL76" s="898"/>
      <c r="AM76" s="898"/>
      <c r="AN76" s="898"/>
      <c r="AO76" s="848"/>
      <c r="AP76" s="899" t="s">
        <v>531</v>
      </c>
      <c r="AQ76" s="898"/>
      <c r="AR76" s="898"/>
      <c r="AS76" s="898"/>
      <c r="AT76" s="848"/>
      <c r="AU76" s="899" t="s">
        <v>531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548</v>
      </c>
      <c r="C77" s="892"/>
      <c r="D77" s="892"/>
      <c r="E77" s="892"/>
      <c r="F77" s="892"/>
      <c r="G77" s="892"/>
      <c r="H77" s="892"/>
      <c r="I77" s="892"/>
      <c r="J77" s="892"/>
      <c r="K77" s="892"/>
      <c r="L77" s="892"/>
      <c r="M77" s="892"/>
      <c r="N77" s="892"/>
      <c r="O77" s="892"/>
      <c r="P77" s="893"/>
      <c r="Q77" s="897">
        <v>375</v>
      </c>
      <c r="R77" s="898"/>
      <c r="S77" s="898"/>
      <c r="T77" s="898"/>
      <c r="U77" s="848"/>
      <c r="V77" s="899">
        <v>344</v>
      </c>
      <c r="W77" s="898"/>
      <c r="X77" s="898"/>
      <c r="Y77" s="898"/>
      <c r="Z77" s="848"/>
      <c r="AA77" s="899">
        <v>31</v>
      </c>
      <c r="AB77" s="898"/>
      <c r="AC77" s="898"/>
      <c r="AD77" s="898"/>
      <c r="AE77" s="848"/>
      <c r="AF77" s="899">
        <v>31</v>
      </c>
      <c r="AG77" s="898"/>
      <c r="AH77" s="898"/>
      <c r="AI77" s="898"/>
      <c r="AJ77" s="848"/>
      <c r="AK77" s="899" t="s">
        <v>531</v>
      </c>
      <c r="AL77" s="898"/>
      <c r="AM77" s="898"/>
      <c r="AN77" s="898"/>
      <c r="AO77" s="848"/>
      <c r="AP77" s="899" t="s">
        <v>531</v>
      </c>
      <c r="AQ77" s="898"/>
      <c r="AR77" s="898"/>
      <c r="AS77" s="898"/>
      <c r="AT77" s="848"/>
      <c r="AU77" s="899" t="s">
        <v>531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549</v>
      </c>
      <c r="C78" s="892"/>
      <c r="D78" s="892"/>
      <c r="E78" s="892"/>
      <c r="F78" s="892"/>
      <c r="G78" s="892"/>
      <c r="H78" s="892"/>
      <c r="I78" s="892"/>
      <c r="J78" s="892"/>
      <c r="K78" s="892"/>
      <c r="L78" s="892"/>
      <c r="M78" s="892"/>
      <c r="N78" s="892"/>
      <c r="O78" s="892"/>
      <c r="P78" s="893"/>
      <c r="Q78" s="894">
        <v>183</v>
      </c>
      <c r="R78" s="849"/>
      <c r="S78" s="849"/>
      <c r="T78" s="849"/>
      <c r="U78" s="849"/>
      <c r="V78" s="849">
        <v>179</v>
      </c>
      <c r="W78" s="849"/>
      <c r="X78" s="849"/>
      <c r="Y78" s="849"/>
      <c r="Z78" s="849"/>
      <c r="AA78" s="849">
        <v>4</v>
      </c>
      <c r="AB78" s="849"/>
      <c r="AC78" s="849"/>
      <c r="AD78" s="849"/>
      <c r="AE78" s="849"/>
      <c r="AF78" s="849">
        <v>4</v>
      </c>
      <c r="AG78" s="849"/>
      <c r="AH78" s="849"/>
      <c r="AI78" s="849"/>
      <c r="AJ78" s="849"/>
      <c r="AK78" s="849">
        <v>1</v>
      </c>
      <c r="AL78" s="849"/>
      <c r="AM78" s="849"/>
      <c r="AN78" s="849"/>
      <c r="AO78" s="849"/>
      <c r="AP78" s="849">
        <v>177</v>
      </c>
      <c r="AQ78" s="849"/>
      <c r="AR78" s="849"/>
      <c r="AS78" s="849"/>
      <c r="AT78" s="849"/>
      <c r="AU78" s="849" t="s">
        <v>531</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550</v>
      </c>
      <c r="C79" s="892"/>
      <c r="D79" s="892"/>
      <c r="E79" s="892"/>
      <c r="F79" s="892"/>
      <c r="G79" s="892"/>
      <c r="H79" s="892"/>
      <c r="I79" s="892"/>
      <c r="J79" s="892"/>
      <c r="K79" s="892"/>
      <c r="L79" s="892"/>
      <c r="M79" s="892"/>
      <c r="N79" s="892"/>
      <c r="O79" s="892"/>
      <c r="P79" s="893"/>
      <c r="Q79" s="894">
        <v>256</v>
      </c>
      <c r="R79" s="849"/>
      <c r="S79" s="849"/>
      <c r="T79" s="849"/>
      <c r="U79" s="849"/>
      <c r="V79" s="849">
        <v>252</v>
      </c>
      <c r="W79" s="849"/>
      <c r="X79" s="849"/>
      <c r="Y79" s="849"/>
      <c r="Z79" s="849"/>
      <c r="AA79" s="849">
        <v>4</v>
      </c>
      <c r="AB79" s="849"/>
      <c r="AC79" s="849"/>
      <c r="AD79" s="849"/>
      <c r="AE79" s="849"/>
      <c r="AF79" s="849">
        <v>46</v>
      </c>
      <c r="AG79" s="849"/>
      <c r="AH79" s="849"/>
      <c r="AI79" s="849"/>
      <c r="AJ79" s="849"/>
      <c r="AK79" s="849" t="s">
        <v>531</v>
      </c>
      <c r="AL79" s="849"/>
      <c r="AM79" s="849"/>
      <c r="AN79" s="849"/>
      <c r="AO79" s="849"/>
      <c r="AP79" s="849" t="s">
        <v>531</v>
      </c>
      <c r="AQ79" s="849"/>
      <c r="AR79" s="849"/>
      <c r="AS79" s="849"/>
      <c r="AT79" s="849"/>
      <c r="AU79" s="849" t="s">
        <v>531</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551</v>
      </c>
      <c r="C80" s="892"/>
      <c r="D80" s="892"/>
      <c r="E80" s="892"/>
      <c r="F80" s="892"/>
      <c r="G80" s="892"/>
      <c r="H80" s="892"/>
      <c r="I80" s="892"/>
      <c r="J80" s="892"/>
      <c r="K80" s="892"/>
      <c r="L80" s="892"/>
      <c r="M80" s="892"/>
      <c r="N80" s="892"/>
      <c r="O80" s="892"/>
      <c r="P80" s="893"/>
      <c r="Q80" s="894">
        <v>901</v>
      </c>
      <c r="R80" s="849"/>
      <c r="S80" s="849"/>
      <c r="T80" s="849"/>
      <c r="U80" s="849"/>
      <c r="V80" s="849">
        <v>896</v>
      </c>
      <c r="W80" s="849"/>
      <c r="X80" s="849"/>
      <c r="Y80" s="849"/>
      <c r="Z80" s="849"/>
      <c r="AA80" s="849">
        <v>5</v>
      </c>
      <c r="AB80" s="849"/>
      <c r="AC80" s="849"/>
      <c r="AD80" s="849"/>
      <c r="AE80" s="849"/>
      <c r="AF80" s="849">
        <v>5</v>
      </c>
      <c r="AG80" s="849"/>
      <c r="AH80" s="849"/>
      <c r="AI80" s="849"/>
      <c r="AJ80" s="849"/>
      <c r="AK80" s="849">
        <v>102</v>
      </c>
      <c r="AL80" s="849"/>
      <c r="AM80" s="849"/>
      <c r="AN80" s="849"/>
      <c r="AO80" s="849"/>
      <c r="AP80" s="849" t="s">
        <v>531</v>
      </c>
      <c r="AQ80" s="849"/>
      <c r="AR80" s="849"/>
      <c r="AS80" s="849"/>
      <c r="AT80" s="849"/>
      <c r="AU80" s="849" t="s">
        <v>531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552</v>
      </c>
      <c r="C81" s="892"/>
      <c r="D81" s="892"/>
      <c r="E81" s="892"/>
      <c r="F81" s="892"/>
      <c r="G81" s="892"/>
      <c r="H81" s="892"/>
      <c r="I81" s="892"/>
      <c r="J81" s="892"/>
      <c r="K81" s="892"/>
      <c r="L81" s="892"/>
      <c r="M81" s="892"/>
      <c r="N81" s="892"/>
      <c r="O81" s="892"/>
      <c r="P81" s="893"/>
      <c r="Q81" s="894">
        <v>5505</v>
      </c>
      <c r="R81" s="849"/>
      <c r="S81" s="849"/>
      <c r="T81" s="849"/>
      <c r="U81" s="849"/>
      <c r="V81" s="849">
        <v>5469</v>
      </c>
      <c r="W81" s="849"/>
      <c r="X81" s="849"/>
      <c r="Y81" s="849"/>
      <c r="Z81" s="849"/>
      <c r="AA81" s="849">
        <v>36</v>
      </c>
      <c r="AB81" s="849"/>
      <c r="AC81" s="849"/>
      <c r="AD81" s="849"/>
      <c r="AE81" s="849"/>
      <c r="AF81" s="849">
        <v>36</v>
      </c>
      <c r="AG81" s="849"/>
      <c r="AH81" s="849"/>
      <c r="AI81" s="849"/>
      <c r="AJ81" s="849"/>
      <c r="AK81" s="849">
        <v>781</v>
      </c>
      <c r="AL81" s="849"/>
      <c r="AM81" s="849"/>
      <c r="AN81" s="849"/>
      <c r="AO81" s="849"/>
      <c r="AP81" s="849" t="s">
        <v>531</v>
      </c>
      <c r="AQ81" s="849"/>
      <c r="AR81" s="849"/>
      <c r="AS81" s="849"/>
      <c r="AT81" s="849"/>
      <c r="AU81" s="849" t="s">
        <v>531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553</v>
      </c>
      <c r="C82" s="892"/>
      <c r="D82" s="892"/>
      <c r="E82" s="892"/>
      <c r="F82" s="892"/>
      <c r="G82" s="892"/>
      <c r="H82" s="892"/>
      <c r="I82" s="892"/>
      <c r="J82" s="892"/>
      <c r="K82" s="892"/>
      <c r="L82" s="892"/>
      <c r="M82" s="892"/>
      <c r="N82" s="892"/>
      <c r="O82" s="892"/>
      <c r="P82" s="893"/>
      <c r="Q82" s="894">
        <v>179</v>
      </c>
      <c r="R82" s="849"/>
      <c r="S82" s="849"/>
      <c r="T82" s="849"/>
      <c r="U82" s="849"/>
      <c r="V82" s="849">
        <v>176</v>
      </c>
      <c r="W82" s="849"/>
      <c r="X82" s="849"/>
      <c r="Y82" s="849"/>
      <c r="Z82" s="849"/>
      <c r="AA82" s="849">
        <v>3</v>
      </c>
      <c r="AB82" s="849"/>
      <c r="AC82" s="849"/>
      <c r="AD82" s="849"/>
      <c r="AE82" s="849"/>
      <c r="AF82" s="849">
        <v>3</v>
      </c>
      <c r="AG82" s="849"/>
      <c r="AH82" s="849"/>
      <c r="AI82" s="849"/>
      <c r="AJ82" s="849"/>
      <c r="AK82" s="849" t="s">
        <v>531</v>
      </c>
      <c r="AL82" s="849"/>
      <c r="AM82" s="849"/>
      <c r="AN82" s="849"/>
      <c r="AO82" s="849"/>
      <c r="AP82" s="849" t="s">
        <v>531</v>
      </c>
      <c r="AQ82" s="849"/>
      <c r="AR82" s="849"/>
      <c r="AS82" s="849"/>
      <c r="AT82" s="849"/>
      <c r="AU82" s="849" t="s">
        <v>531</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554</v>
      </c>
      <c r="C83" s="892"/>
      <c r="D83" s="892"/>
      <c r="E83" s="892"/>
      <c r="F83" s="892"/>
      <c r="G83" s="892"/>
      <c r="H83" s="892"/>
      <c r="I83" s="892"/>
      <c r="J83" s="892"/>
      <c r="K83" s="892"/>
      <c r="L83" s="892"/>
      <c r="M83" s="892"/>
      <c r="N83" s="892"/>
      <c r="O83" s="892"/>
      <c r="P83" s="893"/>
      <c r="Q83" s="894">
        <v>206788</v>
      </c>
      <c r="R83" s="849"/>
      <c r="S83" s="849"/>
      <c r="T83" s="849"/>
      <c r="U83" s="849"/>
      <c r="V83" s="849">
        <v>199254</v>
      </c>
      <c r="W83" s="849"/>
      <c r="X83" s="849"/>
      <c r="Y83" s="849"/>
      <c r="Z83" s="849"/>
      <c r="AA83" s="849">
        <v>7534</v>
      </c>
      <c r="AB83" s="849"/>
      <c r="AC83" s="849"/>
      <c r="AD83" s="849"/>
      <c r="AE83" s="849"/>
      <c r="AF83" s="849">
        <v>7534</v>
      </c>
      <c r="AG83" s="849"/>
      <c r="AH83" s="849"/>
      <c r="AI83" s="849"/>
      <c r="AJ83" s="849"/>
      <c r="AK83" s="849">
        <v>168</v>
      </c>
      <c r="AL83" s="849"/>
      <c r="AM83" s="849"/>
      <c r="AN83" s="849"/>
      <c r="AO83" s="849"/>
      <c r="AP83" s="849" t="s">
        <v>531</v>
      </c>
      <c r="AQ83" s="849"/>
      <c r="AR83" s="849"/>
      <c r="AS83" s="849"/>
      <c r="AT83" s="849"/>
      <c r="AU83" s="849" t="s">
        <v>531</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9373</v>
      </c>
      <c r="AG88" s="860"/>
      <c r="AH88" s="860"/>
      <c r="AI88" s="860"/>
      <c r="AJ88" s="860"/>
      <c r="AK88" s="857"/>
      <c r="AL88" s="857"/>
      <c r="AM88" s="857"/>
      <c r="AN88" s="857"/>
      <c r="AO88" s="857"/>
      <c r="AP88" s="860">
        <v>6158</v>
      </c>
      <c r="AQ88" s="860"/>
      <c r="AR88" s="860"/>
      <c r="AS88" s="860"/>
      <c r="AT88" s="860"/>
      <c r="AU88" s="860">
        <v>1139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86</v>
      </c>
      <c r="CS102" s="868"/>
      <c r="CT102" s="868"/>
      <c r="CU102" s="868"/>
      <c r="CV102" s="911"/>
      <c r="CW102" s="910">
        <v>56</v>
      </c>
      <c r="CX102" s="868"/>
      <c r="CY102" s="868"/>
      <c r="CZ102" s="868"/>
      <c r="DA102" s="911"/>
      <c r="DB102" s="910" t="s">
        <v>531</v>
      </c>
      <c r="DC102" s="868"/>
      <c r="DD102" s="868"/>
      <c r="DE102" s="868"/>
      <c r="DF102" s="911"/>
      <c r="DG102" s="910" t="s">
        <v>531</v>
      </c>
      <c r="DH102" s="868"/>
      <c r="DI102" s="868"/>
      <c r="DJ102" s="868"/>
      <c r="DK102" s="911"/>
      <c r="DL102" s="910" t="s">
        <v>531</v>
      </c>
      <c r="DM102" s="868"/>
      <c r="DN102" s="868"/>
      <c r="DO102" s="868"/>
      <c r="DP102" s="911"/>
      <c r="DQ102" s="910" t="s">
        <v>531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391</v>
      </c>
      <c r="AB109" s="913"/>
      <c r="AC109" s="913"/>
      <c r="AD109" s="913"/>
      <c r="AE109" s="914"/>
      <c r="AF109" s="912" t="s">
        <v>285</v>
      </c>
      <c r="AG109" s="913"/>
      <c r="AH109" s="913"/>
      <c r="AI109" s="913"/>
      <c r="AJ109" s="914"/>
      <c r="AK109" s="912" t="s">
        <v>284</v>
      </c>
      <c r="AL109" s="913"/>
      <c r="AM109" s="913"/>
      <c r="AN109" s="913"/>
      <c r="AO109" s="914"/>
      <c r="AP109" s="912" t="s">
        <v>392</v>
      </c>
      <c r="AQ109" s="913"/>
      <c r="AR109" s="913"/>
      <c r="AS109" s="913"/>
      <c r="AT109" s="915"/>
      <c r="AU109" s="934" t="s">
        <v>390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391</v>
      </c>
      <c r="BR109" s="913"/>
      <c r="BS109" s="913"/>
      <c r="BT109" s="913"/>
      <c r="BU109" s="914"/>
      <c r="BV109" s="912" t="s">
        <v>285</v>
      </c>
      <c r="BW109" s="913"/>
      <c r="BX109" s="913"/>
      <c r="BY109" s="913"/>
      <c r="BZ109" s="914"/>
      <c r="CA109" s="912" t="s">
        <v>284</v>
      </c>
      <c r="CB109" s="913"/>
      <c r="CC109" s="913"/>
      <c r="CD109" s="913"/>
      <c r="CE109" s="914"/>
      <c r="CF109" s="935" t="s">
        <v>392</v>
      </c>
      <c r="CG109" s="935"/>
      <c r="CH109" s="935"/>
      <c r="CI109" s="935"/>
      <c r="CJ109" s="935"/>
      <c r="CK109" s="912" t="s">
        <v>393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391</v>
      </c>
      <c r="DH109" s="913"/>
      <c r="DI109" s="913"/>
      <c r="DJ109" s="913"/>
      <c r="DK109" s="914"/>
      <c r="DL109" s="912" t="s">
        <v>285</v>
      </c>
      <c r="DM109" s="913"/>
      <c r="DN109" s="913"/>
      <c r="DO109" s="913"/>
      <c r="DP109" s="914"/>
      <c r="DQ109" s="912" t="s">
        <v>284</v>
      </c>
      <c r="DR109" s="913"/>
      <c r="DS109" s="913"/>
      <c r="DT109" s="913"/>
      <c r="DU109" s="914"/>
      <c r="DV109" s="912" t="s">
        <v>392</v>
      </c>
      <c r="DW109" s="913"/>
      <c r="DX109" s="913"/>
      <c r="DY109" s="913"/>
      <c r="DZ109" s="915"/>
    </row>
    <row r="110" spans="1:131" s="197" customFormat="1" ht="26.25" customHeight="1" x14ac:dyDescent="0.15">
      <c r="A110" s="916" t="s">
        <v>394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1080879</v>
      </c>
      <c r="AB110" s="920"/>
      <c r="AC110" s="920"/>
      <c r="AD110" s="920"/>
      <c r="AE110" s="921"/>
      <c r="AF110" s="922">
        <v>1091180</v>
      </c>
      <c r="AG110" s="920"/>
      <c r="AH110" s="920"/>
      <c r="AI110" s="920"/>
      <c r="AJ110" s="921"/>
      <c r="AK110" s="922">
        <v>1174215</v>
      </c>
      <c r="AL110" s="920"/>
      <c r="AM110" s="920"/>
      <c r="AN110" s="920"/>
      <c r="AO110" s="921"/>
      <c r="AP110" s="923">
        <v>19.899999999999999</v>
      </c>
      <c r="AQ110" s="924"/>
      <c r="AR110" s="924"/>
      <c r="AS110" s="924"/>
      <c r="AT110" s="925"/>
      <c r="AU110" s="926" t="s">
        <v>61</v>
      </c>
      <c r="AV110" s="927"/>
      <c r="AW110" s="927"/>
      <c r="AX110" s="927"/>
      <c r="AY110" s="928"/>
      <c r="AZ110" s="970" t="s">
        <v>395</v>
      </c>
      <c r="BA110" s="917"/>
      <c r="BB110" s="917"/>
      <c r="BC110" s="917"/>
      <c r="BD110" s="917"/>
      <c r="BE110" s="917"/>
      <c r="BF110" s="917"/>
      <c r="BG110" s="917"/>
      <c r="BH110" s="917"/>
      <c r="BI110" s="917"/>
      <c r="BJ110" s="917"/>
      <c r="BK110" s="917"/>
      <c r="BL110" s="917"/>
      <c r="BM110" s="917"/>
      <c r="BN110" s="917"/>
      <c r="BO110" s="917"/>
      <c r="BP110" s="918"/>
      <c r="BQ110" s="956">
        <v>13488481</v>
      </c>
      <c r="BR110" s="957"/>
      <c r="BS110" s="957"/>
      <c r="BT110" s="957"/>
      <c r="BU110" s="957"/>
      <c r="BV110" s="957">
        <v>13226008</v>
      </c>
      <c r="BW110" s="957"/>
      <c r="BX110" s="957"/>
      <c r="BY110" s="957"/>
      <c r="BZ110" s="957"/>
      <c r="CA110" s="957">
        <v>13694241</v>
      </c>
      <c r="CB110" s="957"/>
      <c r="CC110" s="957"/>
      <c r="CD110" s="957"/>
      <c r="CE110" s="957"/>
      <c r="CF110" s="971">
        <v>231.9</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398</v>
      </c>
      <c r="DH110" s="957"/>
      <c r="DI110" s="957"/>
      <c r="DJ110" s="957"/>
      <c r="DK110" s="957"/>
      <c r="DL110" s="957" t="s">
        <v>398</v>
      </c>
      <c r="DM110" s="957"/>
      <c r="DN110" s="957"/>
      <c r="DO110" s="957"/>
      <c r="DP110" s="957"/>
      <c r="DQ110" s="957" t="s">
        <v>398</v>
      </c>
      <c r="DR110" s="957"/>
      <c r="DS110" s="957"/>
      <c r="DT110" s="957"/>
      <c r="DU110" s="957"/>
      <c r="DV110" s="958" t="s">
        <v>398</v>
      </c>
      <c r="DW110" s="958"/>
      <c r="DX110" s="958"/>
      <c r="DY110" s="958"/>
      <c r="DZ110" s="959"/>
    </row>
    <row r="111" spans="1:131" s="197" customFormat="1" ht="26.25" customHeight="1" x14ac:dyDescent="0.15">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398</v>
      </c>
      <c r="AB111" s="964"/>
      <c r="AC111" s="964"/>
      <c r="AD111" s="964"/>
      <c r="AE111" s="965"/>
      <c r="AF111" s="966" t="s">
        <v>398</v>
      </c>
      <c r="AG111" s="964"/>
      <c r="AH111" s="964"/>
      <c r="AI111" s="964"/>
      <c r="AJ111" s="965"/>
      <c r="AK111" s="966" t="s">
        <v>398</v>
      </c>
      <c r="AL111" s="964"/>
      <c r="AM111" s="964"/>
      <c r="AN111" s="964"/>
      <c r="AO111" s="965"/>
      <c r="AP111" s="967" t="s">
        <v>398</v>
      </c>
      <c r="AQ111" s="968"/>
      <c r="AR111" s="968"/>
      <c r="AS111" s="968"/>
      <c r="AT111" s="969"/>
      <c r="AU111" s="929"/>
      <c r="AV111" s="930"/>
      <c r="AW111" s="930"/>
      <c r="AX111" s="930"/>
      <c r="AY111" s="931"/>
      <c r="AZ111" s="979" t="s">
        <v>400</v>
      </c>
      <c r="BA111" s="980"/>
      <c r="BB111" s="980"/>
      <c r="BC111" s="980"/>
      <c r="BD111" s="980"/>
      <c r="BE111" s="980"/>
      <c r="BF111" s="980"/>
      <c r="BG111" s="980"/>
      <c r="BH111" s="980"/>
      <c r="BI111" s="980"/>
      <c r="BJ111" s="980"/>
      <c r="BK111" s="980"/>
      <c r="BL111" s="980"/>
      <c r="BM111" s="980"/>
      <c r="BN111" s="980"/>
      <c r="BO111" s="980"/>
      <c r="BP111" s="981"/>
      <c r="BQ111" s="949" t="s">
        <v>401</v>
      </c>
      <c r="BR111" s="950"/>
      <c r="BS111" s="950"/>
      <c r="BT111" s="950"/>
      <c r="BU111" s="950"/>
      <c r="BV111" s="950" t="s">
        <v>401</v>
      </c>
      <c r="BW111" s="950"/>
      <c r="BX111" s="950"/>
      <c r="BY111" s="950"/>
      <c r="BZ111" s="950"/>
      <c r="CA111" s="950" t="s">
        <v>401</v>
      </c>
      <c r="CB111" s="950"/>
      <c r="CC111" s="950"/>
      <c r="CD111" s="950"/>
      <c r="CE111" s="950"/>
      <c r="CF111" s="944" t="s">
        <v>401</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401</v>
      </c>
      <c r="DH111" s="950"/>
      <c r="DI111" s="950"/>
      <c r="DJ111" s="950"/>
      <c r="DK111" s="950"/>
      <c r="DL111" s="950" t="s">
        <v>401</v>
      </c>
      <c r="DM111" s="950"/>
      <c r="DN111" s="950"/>
      <c r="DO111" s="950"/>
      <c r="DP111" s="950"/>
      <c r="DQ111" s="950" t="s">
        <v>401</v>
      </c>
      <c r="DR111" s="950"/>
      <c r="DS111" s="950"/>
      <c r="DT111" s="950"/>
      <c r="DU111" s="950"/>
      <c r="DV111" s="951" t="s">
        <v>401</v>
      </c>
      <c r="DW111" s="951"/>
      <c r="DX111" s="951"/>
      <c r="DY111" s="951"/>
      <c r="DZ111" s="952"/>
    </row>
    <row r="112" spans="1:131" s="197" customFormat="1" ht="26.25" customHeight="1" x14ac:dyDescent="0.15">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8733</v>
      </c>
      <c r="AB112" s="989"/>
      <c r="AC112" s="989"/>
      <c r="AD112" s="989"/>
      <c r="AE112" s="990"/>
      <c r="AF112" s="991">
        <v>9353</v>
      </c>
      <c r="AG112" s="989"/>
      <c r="AH112" s="989"/>
      <c r="AI112" s="989"/>
      <c r="AJ112" s="990"/>
      <c r="AK112" s="991">
        <v>10000</v>
      </c>
      <c r="AL112" s="989"/>
      <c r="AM112" s="989"/>
      <c r="AN112" s="989"/>
      <c r="AO112" s="990"/>
      <c r="AP112" s="992">
        <v>0.2</v>
      </c>
      <c r="AQ112" s="993"/>
      <c r="AR112" s="993"/>
      <c r="AS112" s="993"/>
      <c r="AT112" s="994"/>
      <c r="AU112" s="929"/>
      <c r="AV112" s="930"/>
      <c r="AW112" s="930"/>
      <c r="AX112" s="930"/>
      <c r="AY112" s="931"/>
      <c r="AZ112" s="979" t="s">
        <v>405</v>
      </c>
      <c r="BA112" s="980"/>
      <c r="BB112" s="980"/>
      <c r="BC112" s="980"/>
      <c r="BD112" s="980"/>
      <c r="BE112" s="980"/>
      <c r="BF112" s="980"/>
      <c r="BG112" s="980"/>
      <c r="BH112" s="980"/>
      <c r="BI112" s="980"/>
      <c r="BJ112" s="980"/>
      <c r="BK112" s="980"/>
      <c r="BL112" s="980"/>
      <c r="BM112" s="980"/>
      <c r="BN112" s="980"/>
      <c r="BO112" s="980"/>
      <c r="BP112" s="981"/>
      <c r="BQ112" s="949">
        <v>1079950</v>
      </c>
      <c r="BR112" s="950"/>
      <c r="BS112" s="950"/>
      <c r="BT112" s="950"/>
      <c r="BU112" s="950"/>
      <c r="BV112" s="950">
        <v>999403</v>
      </c>
      <c r="BW112" s="950"/>
      <c r="BX112" s="950"/>
      <c r="BY112" s="950"/>
      <c r="BZ112" s="950"/>
      <c r="CA112" s="950">
        <v>1115652</v>
      </c>
      <c r="CB112" s="950"/>
      <c r="CC112" s="950"/>
      <c r="CD112" s="950"/>
      <c r="CE112" s="950"/>
      <c r="CF112" s="944">
        <v>18.899999999999999</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401</v>
      </c>
      <c r="DH112" s="950"/>
      <c r="DI112" s="950"/>
      <c r="DJ112" s="950"/>
      <c r="DK112" s="950"/>
      <c r="DL112" s="950" t="s">
        <v>401</v>
      </c>
      <c r="DM112" s="950"/>
      <c r="DN112" s="950"/>
      <c r="DO112" s="950"/>
      <c r="DP112" s="950"/>
      <c r="DQ112" s="950" t="s">
        <v>401</v>
      </c>
      <c r="DR112" s="950"/>
      <c r="DS112" s="950"/>
      <c r="DT112" s="950"/>
      <c r="DU112" s="950"/>
      <c r="DV112" s="951" t="s">
        <v>401</v>
      </c>
      <c r="DW112" s="951"/>
      <c r="DX112" s="951"/>
      <c r="DY112" s="951"/>
      <c r="DZ112" s="952"/>
    </row>
    <row r="113" spans="1:130" s="197" customFormat="1" ht="26.25" customHeight="1" x14ac:dyDescent="0.15">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71785</v>
      </c>
      <c r="AB113" s="964"/>
      <c r="AC113" s="964"/>
      <c r="AD113" s="964"/>
      <c r="AE113" s="965"/>
      <c r="AF113" s="966">
        <v>121769</v>
      </c>
      <c r="AG113" s="964"/>
      <c r="AH113" s="964"/>
      <c r="AI113" s="964"/>
      <c r="AJ113" s="965"/>
      <c r="AK113" s="966">
        <v>177181</v>
      </c>
      <c r="AL113" s="964"/>
      <c r="AM113" s="964"/>
      <c r="AN113" s="964"/>
      <c r="AO113" s="965"/>
      <c r="AP113" s="967">
        <v>3</v>
      </c>
      <c r="AQ113" s="968"/>
      <c r="AR113" s="968"/>
      <c r="AS113" s="968"/>
      <c r="AT113" s="969"/>
      <c r="AU113" s="929"/>
      <c r="AV113" s="930"/>
      <c r="AW113" s="930"/>
      <c r="AX113" s="930"/>
      <c r="AY113" s="931"/>
      <c r="AZ113" s="979" t="s">
        <v>408</v>
      </c>
      <c r="BA113" s="980"/>
      <c r="BB113" s="980"/>
      <c r="BC113" s="980"/>
      <c r="BD113" s="980"/>
      <c r="BE113" s="980"/>
      <c r="BF113" s="980"/>
      <c r="BG113" s="980"/>
      <c r="BH113" s="980"/>
      <c r="BI113" s="980"/>
      <c r="BJ113" s="980"/>
      <c r="BK113" s="980"/>
      <c r="BL113" s="980"/>
      <c r="BM113" s="980"/>
      <c r="BN113" s="980"/>
      <c r="BO113" s="980"/>
      <c r="BP113" s="981"/>
      <c r="BQ113" s="949">
        <v>826644</v>
      </c>
      <c r="BR113" s="950"/>
      <c r="BS113" s="950"/>
      <c r="BT113" s="950"/>
      <c r="BU113" s="950"/>
      <c r="BV113" s="950">
        <v>926717</v>
      </c>
      <c r="BW113" s="950"/>
      <c r="BX113" s="950"/>
      <c r="BY113" s="950"/>
      <c r="BZ113" s="950"/>
      <c r="CA113" s="950">
        <v>1139483</v>
      </c>
      <c r="CB113" s="950"/>
      <c r="CC113" s="950"/>
      <c r="CD113" s="950"/>
      <c r="CE113" s="950"/>
      <c r="CF113" s="944">
        <v>19.3</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401</v>
      </c>
      <c r="DH113" s="989"/>
      <c r="DI113" s="989"/>
      <c r="DJ113" s="989"/>
      <c r="DK113" s="990"/>
      <c r="DL113" s="991" t="s">
        <v>401</v>
      </c>
      <c r="DM113" s="989"/>
      <c r="DN113" s="989"/>
      <c r="DO113" s="989"/>
      <c r="DP113" s="990"/>
      <c r="DQ113" s="991" t="s">
        <v>401</v>
      </c>
      <c r="DR113" s="989"/>
      <c r="DS113" s="989"/>
      <c r="DT113" s="989"/>
      <c r="DU113" s="990"/>
      <c r="DV113" s="992" t="s">
        <v>401</v>
      </c>
      <c r="DW113" s="993"/>
      <c r="DX113" s="993"/>
      <c r="DY113" s="993"/>
      <c r="DZ113" s="994"/>
    </row>
    <row r="114" spans="1:130" s="197" customFormat="1" ht="26.25" customHeight="1" x14ac:dyDescent="0.15">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79442</v>
      </c>
      <c r="AB114" s="989"/>
      <c r="AC114" s="989"/>
      <c r="AD114" s="989"/>
      <c r="AE114" s="990"/>
      <c r="AF114" s="991">
        <v>94298</v>
      </c>
      <c r="AG114" s="989"/>
      <c r="AH114" s="989"/>
      <c r="AI114" s="989"/>
      <c r="AJ114" s="990"/>
      <c r="AK114" s="991">
        <v>102950</v>
      </c>
      <c r="AL114" s="989"/>
      <c r="AM114" s="989"/>
      <c r="AN114" s="989"/>
      <c r="AO114" s="990"/>
      <c r="AP114" s="992">
        <v>1.7</v>
      </c>
      <c r="AQ114" s="993"/>
      <c r="AR114" s="993"/>
      <c r="AS114" s="993"/>
      <c r="AT114" s="994"/>
      <c r="AU114" s="929"/>
      <c r="AV114" s="930"/>
      <c r="AW114" s="930"/>
      <c r="AX114" s="930"/>
      <c r="AY114" s="931"/>
      <c r="AZ114" s="979" t="s">
        <v>411</v>
      </c>
      <c r="BA114" s="980"/>
      <c r="BB114" s="980"/>
      <c r="BC114" s="980"/>
      <c r="BD114" s="980"/>
      <c r="BE114" s="980"/>
      <c r="BF114" s="980"/>
      <c r="BG114" s="980"/>
      <c r="BH114" s="980"/>
      <c r="BI114" s="980"/>
      <c r="BJ114" s="980"/>
      <c r="BK114" s="980"/>
      <c r="BL114" s="980"/>
      <c r="BM114" s="980"/>
      <c r="BN114" s="980"/>
      <c r="BO114" s="980"/>
      <c r="BP114" s="981"/>
      <c r="BQ114" s="949">
        <v>2503828</v>
      </c>
      <c r="BR114" s="950"/>
      <c r="BS114" s="950"/>
      <c r="BT114" s="950"/>
      <c r="BU114" s="950"/>
      <c r="BV114" s="950">
        <v>2388822</v>
      </c>
      <c r="BW114" s="950"/>
      <c r="BX114" s="950"/>
      <c r="BY114" s="950"/>
      <c r="BZ114" s="950"/>
      <c r="CA114" s="950">
        <v>2389137</v>
      </c>
      <c r="CB114" s="950"/>
      <c r="CC114" s="950"/>
      <c r="CD114" s="950"/>
      <c r="CE114" s="950"/>
      <c r="CF114" s="944">
        <v>40.5</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401</v>
      </c>
      <c r="DH114" s="989"/>
      <c r="DI114" s="989"/>
      <c r="DJ114" s="989"/>
      <c r="DK114" s="990"/>
      <c r="DL114" s="991" t="s">
        <v>401</v>
      </c>
      <c r="DM114" s="989"/>
      <c r="DN114" s="989"/>
      <c r="DO114" s="989"/>
      <c r="DP114" s="990"/>
      <c r="DQ114" s="991" t="s">
        <v>401</v>
      </c>
      <c r="DR114" s="989"/>
      <c r="DS114" s="989"/>
      <c r="DT114" s="989"/>
      <c r="DU114" s="990"/>
      <c r="DV114" s="992" t="s">
        <v>401</v>
      </c>
      <c r="DW114" s="993"/>
      <c r="DX114" s="993"/>
      <c r="DY114" s="993"/>
      <c r="DZ114" s="994"/>
    </row>
    <row r="115" spans="1:130" s="197" customFormat="1" ht="26.25" customHeight="1" x14ac:dyDescent="0.15">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401</v>
      </c>
      <c r="AB115" s="964"/>
      <c r="AC115" s="964"/>
      <c r="AD115" s="964"/>
      <c r="AE115" s="965"/>
      <c r="AF115" s="966" t="s">
        <v>401</v>
      </c>
      <c r="AG115" s="964"/>
      <c r="AH115" s="964"/>
      <c r="AI115" s="964"/>
      <c r="AJ115" s="965"/>
      <c r="AK115" s="966" t="s">
        <v>401</v>
      </c>
      <c r="AL115" s="964"/>
      <c r="AM115" s="964"/>
      <c r="AN115" s="964"/>
      <c r="AO115" s="965"/>
      <c r="AP115" s="967" t="s">
        <v>401</v>
      </c>
      <c r="AQ115" s="968"/>
      <c r="AR115" s="968"/>
      <c r="AS115" s="968"/>
      <c r="AT115" s="969"/>
      <c r="AU115" s="929"/>
      <c r="AV115" s="930"/>
      <c r="AW115" s="930"/>
      <c r="AX115" s="930"/>
      <c r="AY115" s="931"/>
      <c r="AZ115" s="979" t="s">
        <v>414</v>
      </c>
      <c r="BA115" s="980"/>
      <c r="BB115" s="980"/>
      <c r="BC115" s="980"/>
      <c r="BD115" s="980"/>
      <c r="BE115" s="980"/>
      <c r="BF115" s="980"/>
      <c r="BG115" s="980"/>
      <c r="BH115" s="980"/>
      <c r="BI115" s="980"/>
      <c r="BJ115" s="980"/>
      <c r="BK115" s="980"/>
      <c r="BL115" s="980"/>
      <c r="BM115" s="980"/>
      <c r="BN115" s="980"/>
      <c r="BO115" s="980"/>
      <c r="BP115" s="981"/>
      <c r="BQ115" s="949" t="s">
        <v>401</v>
      </c>
      <c r="BR115" s="950"/>
      <c r="BS115" s="950"/>
      <c r="BT115" s="950"/>
      <c r="BU115" s="950"/>
      <c r="BV115" s="950" t="s">
        <v>401</v>
      </c>
      <c r="BW115" s="950"/>
      <c r="BX115" s="950"/>
      <c r="BY115" s="950"/>
      <c r="BZ115" s="950"/>
      <c r="CA115" s="950" t="s">
        <v>401</v>
      </c>
      <c r="CB115" s="950"/>
      <c r="CC115" s="950"/>
      <c r="CD115" s="950"/>
      <c r="CE115" s="950"/>
      <c r="CF115" s="944" t="s">
        <v>401</v>
      </c>
      <c r="CG115" s="945"/>
      <c r="CH115" s="945"/>
      <c r="CI115" s="945"/>
      <c r="CJ115" s="945"/>
      <c r="CK115" s="975"/>
      <c r="CL115" s="976"/>
      <c r="CM115" s="979"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401</v>
      </c>
      <c r="DH115" s="989"/>
      <c r="DI115" s="989"/>
      <c r="DJ115" s="989"/>
      <c r="DK115" s="990"/>
      <c r="DL115" s="991" t="s">
        <v>401</v>
      </c>
      <c r="DM115" s="989"/>
      <c r="DN115" s="989"/>
      <c r="DO115" s="989"/>
      <c r="DP115" s="990"/>
      <c r="DQ115" s="991" t="s">
        <v>401</v>
      </c>
      <c r="DR115" s="989"/>
      <c r="DS115" s="989"/>
      <c r="DT115" s="989"/>
      <c r="DU115" s="990"/>
      <c r="DV115" s="992" t="s">
        <v>401</v>
      </c>
      <c r="DW115" s="993"/>
      <c r="DX115" s="993"/>
      <c r="DY115" s="993"/>
      <c r="DZ115" s="994"/>
    </row>
    <row r="116" spans="1:130" s="197" customFormat="1" ht="26.25" customHeight="1" x14ac:dyDescent="0.15">
      <c r="A116" s="986"/>
      <c r="B116" s="987"/>
      <c r="C116" s="1001" t="s">
        <v>416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401</v>
      </c>
      <c r="AB116" s="989"/>
      <c r="AC116" s="989"/>
      <c r="AD116" s="989"/>
      <c r="AE116" s="990"/>
      <c r="AF116" s="991" t="s">
        <v>401</v>
      </c>
      <c r="AG116" s="989"/>
      <c r="AH116" s="989"/>
      <c r="AI116" s="989"/>
      <c r="AJ116" s="990"/>
      <c r="AK116" s="991" t="s">
        <v>401</v>
      </c>
      <c r="AL116" s="989"/>
      <c r="AM116" s="989"/>
      <c r="AN116" s="989"/>
      <c r="AO116" s="990"/>
      <c r="AP116" s="992" t="s">
        <v>401</v>
      </c>
      <c r="AQ116" s="993"/>
      <c r="AR116" s="993"/>
      <c r="AS116" s="993"/>
      <c r="AT116" s="994"/>
      <c r="AU116" s="929"/>
      <c r="AV116" s="930"/>
      <c r="AW116" s="930"/>
      <c r="AX116" s="930"/>
      <c r="AY116" s="931"/>
      <c r="AZ116" s="979" t="s">
        <v>417</v>
      </c>
      <c r="BA116" s="980"/>
      <c r="BB116" s="980"/>
      <c r="BC116" s="980"/>
      <c r="BD116" s="980"/>
      <c r="BE116" s="980"/>
      <c r="BF116" s="980"/>
      <c r="BG116" s="980"/>
      <c r="BH116" s="980"/>
      <c r="BI116" s="980"/>
      <c r="BJ116" s="980"/>
      <c r="BK116" s="980"/>
      <c r="BL116" s="980"/>
      <c r="BM116" s="980"/>
      <c r="BN116" s="980"/>
      <c r="BO116" s="980"/>
      <c r="BP116" s="981"/>
      <c r="BQ116" s="949" t="s">
        <v>401</v>
      </c>
      <c r="BR116" s="950"/>
      <c r="BS116" s="950"/>
      <c r="BT116" s="950"/>
      <c r="BU116" s="950"/>
      <c r="BV116" s="950" t="s">
        <v>401</v>
      </c>
      <c r="BW116" s="950"/>
      <c r="BX116" s="950"/>
      <c r="BY116" s="950"/>
      <c r="BZ116" s="950"/>
      <c r="CA116" s="950" t="s">
        <v>401</v>
      </c>
      <c r="CB116" s="950"/>
      <c r="CC116" s="950"/>
      <c r="CD116" s="950"/>
      <c r="CE116" s="950"/>
      <c r="CF116" s="944" t="s">
        <v>401</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401</v>
      </c>
      <c r="DH116" s="989"/>
      <c r="DI116" s="989"/>
      <c r="DJ116" s="989"/>
      <c r="DK116" s="990"/>
      <c r="DL116" s="991" t="s">
        <v>401</v>
      </c>
      <c r="DM116" s="989"/>
      <c r="DN116" s="989"/>
      <c r="DO116" s="989"/>
      <c r="DP116" s="990"/>
      <c r="DQ116" s="991" t="s">
        <v>401</v>
      </c>
      <c r="DR116" s="989"/>
      <c r="DS116" s="989"/>
      <c r="DT116" s="989"/>
      <c r="DU116" s="990"/>
      <c r="DV116" s="992" t="s">
        <v>401</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419</v>
      </c>
      <c r="Z117" s="914"/>
      <c r="AA117" s="1026">
        <v>1240839</v>
      </c>
      <c r="AB117" s="996"/>
      <c r="AC117" s="996"/>
      <c r="AD117" s="996"/>
      <c r="AE117" s="997"/>
      <c r="AF117" s="995">
        <v>1316600</v>
      </c>
      <c r="AG117" s="996"/>
      <c r="AH117" s="996"/>
      <c r="AI117" s="996"/>
      <c r="AJ117" s="997"/>
      <c r="AK117" s="995">
        <v>1464346</v>
      </c>
      <c r="AL117" s="996"/>
      <c r="AM117" s="996"/>
      <c r="AN117" s="996"/>
      <c r="AO117" s="997"/>
      <c r="AP117" s="998"/>
      <c r="AQ117" s="999"/>
      <c r="AR117" s="999"/>
      <c r="AS117" s="999"/>
      <c r="AT117" s="1000"/>
      <c r="AU117" s="929"/>
      <c r="AV117" s="930"/>
      <c r="AW117" s="930"/>
      <c r="AX117" s="930"/>
      <c r="AY117" s="931"/>
      <c r="AZ117" s="1025" t="s">
        <v>420</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393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391</v>
      </c>
      <c r="AB118" s="913"/>
      <c r="AC118" s="913"/>
      <c r="AD118" s="913"/>
      <c r="AE118" s="914"/>
      <c r="AF118" s="912" t="s">
        <v>285</v>
      </c>
      <c r="AG118" s="913"/>
      <c r="AH118" s="913"/>
      <c r="AI118" s="913"/>
      <c r="AJ118" s="914"/>
      <c r="AK118" s="912" t="s">
        <v>284</v>
      </c>
      <c r="AL118" s="913"/>
      <c r="AM118" s="913"/>
      <c r="AN118" s="913"/>
      <c r="AO118" s="914"/>
      <c r="AP118" s="1020" t="s">
        <v>392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422</v>
      </c>
      <c r="BP118" s="1024"/>
      <c r="BQ118" s="1015">
        <v>17898903</v>
      </c>
      <c r="BR118" s="1016"/>
      <c r="BS118" s="1016"/>
      <c r="BT118" s="1016"/>
      <c r="BU118" s="1016"/>
      <c r="BV118" s="1016">
        <v>17540950</v>
      </c>
      <c r="BW118" s="1016"/>
      <c r="BX118" s="1016"/>
      <c r="BY118" s="1016"/>
      <c r="BZ118" s="1016"/>
      <c r="CA118" s="1016">
        <v>18338513</v>
      </c>
      <c r="CB118" s="1016"/>
      <c r="CC118" s="1016"/>
      <c r="CD118" s="1016"/>
      <c r="CE118" s="1016"/>
      <c r="CF118" s="1017"/>
      <c r="CG118" s="1018"/>
      <c r="CH118" s="1018"/>
      <c r="CI118" s="1018"/>
      <c r="CJ118" s="1019"/>
      <c r="CK118" s="975"/>
      <c r="CL118" s="976"/>
      <c r="CM118" s="946" t="s">
        <v>423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424</v>
      </c>
      <c r="AV119" s="1008"/>
      <c r="AW119" s="1008"/>
      <c r="AX119" s="1008"/>
      <c r="AY119" s="1009"/>
      <c r="AZ119" s="970" t="s">
        <v>425</v>
      </c>
      <c r="BA119" s="917"/>
      <c r="BB119" s="917"/>
      <c r="BC119" s="917"/>
      <c r="BD119" s="917"/>
      <c r="BE119" s="917"/>
      <c r="BF119" s="917"/>
      <c r="BG119" s="917"/>
      <c r="BH119" s="917"/>
      <c r="BI119" s="917"/>
      <c r="BJ119" s="917"/>
      <c r="BK119" s="917"/>
      <c r="BL119" s="917"/>
      <c r="BM119" s="917"/>
      <c r="BN119" s="917"/>
      <c r="BO119" s="917"/>
      <c r="BP119" s="918"/>
      <c r="BQ119" s="956">
        <v>4473316</v>
      </c>
      <c r="BR119" s="957"/>
      <c r="BS119" s="957"/>
      <c r="BT119" s="957"/>
      <c r="BU119" s="957"/>
      <c r="BV119" s="957">
        <v>4457998</v>
      </c>
      <c r="BW119" s="957"/>
      <c r="BX119" s="957"/>
      <c r="BY119" s="957"/>
      <c r="BZ119" s="957"/>
      <c r="CA119" s="957">
        <v>4596137</v>
      </c>
      <c r="CB119" s="957"/>
      <c r="CC119" s="957"/>
      <c r="CD119" s="957"/>
      <c r="CE119" s="957"/>
      <c r="CF119" s="971">
        <v>77.8</v>
      </c>
      <c r="CG119" s="972"/>
      <c r="CH119" s="972"/>
      <c r="CI119" s="972"/>
      <c r="CJ119" s="972"/>
      <c r="CK119" s="977"/>
      <c r="CL119" s="978"/>
      <c r="CM119" s="1034" t="s">
        <v>426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427</v>
      </c>
      <c r="BA120" s="980"/>
      <c r="BB120" s="980"/>
      <c r="BC120" s="980"/>
      <c r="BD120" s="980"/>
      <c r="BE120" s="980"/>
      <c r="BF120" s="980"/>
      <c r="BG120" s="980"/>
      <c r="BH120" s="980"/>
      <c r="BI120" s="980"/>
      <c r="BJ120" s="980"/>
      <c r="BK120" s="980"/>
      <c r="BL120" s="980"/>
      <c r="BM120" s="980"/>
      <c r="BN120" s="980"/>
      <c r="BO120" s="980"/>
      <c r="BP120" s="981"/>
      <c r="BQ120" s="949">
        <v>31002</v>
      </c>
      <c r="BR120" s="950"/>
      <c r="BS120" s="950"/>
      <c r="BT120" s="950"/>
      <c r="BU120" s="950"/>
      <c r="BV120" s="950">
        <v>28133</v>
      </c>
      <c r="BW120" s="950"/>
      <c r="BX120" s="950"/>
      <c r="BY120" s="950"/>
      <c r="BZ120" s="950"/>
      <c r="CA120" s="950">
        <v>65654</v>
      </c>
      <c r="CB120" s="950"/>
      <c r="CC120" s="950"/>
      <c r="CD120" s="950"/>
      <c r="CE120" s="950"/>
      <c r="CF120" s="944">
        <v>1.1000000000000001</v>
      </c>
      <c r="CG120" s="945"/>
      <c r="CH120" s="945"/>
      <c r="CI120" s="945"/>
      <c r="CJ120" s="945"/>
      <c r="CK120" s="1043" t="s">
        <v>428</v>
      </c>
      <c r="CL120" s="1044"/>
      <c r="CM120" s="1044"/>
      <c r="CN120" s="1044"/>
      <c r="CO120" s="1045"/>
      <c r="CP120" s="1051" t="s">
        <v>375</v>
      </c>
      <c r="CQ120" s="1052"/>
      <c r="CR120" s="1052"/>
      <c r="CS120" s="1052"/>
      <c r="CT120" s="1052"/>
      <c r="CU120" s="1052"/>
      <c r="CV120" s="1052"/>
      <c r="CW120" s="1052"/>
      <c r="CX120" s="1052"/>
      <c r="CY120" s="1052"/>
      <c r="CZ120" s="1052"/>
      <c r="DA120" s="1052"/>
      <c r="DB120" s="1052"/>
      <c r="DC120" s="1052"/>
      <c r="DD120" s="1052"/>
      <c r="DE120" s="1052"/>
      <c r="DF120" s="1053"/>
      <c r="DG120" s="956">
        <v>707962</v>
      </c>
      <c r="DH120" s="957"/>
      <c r="DI120" s="957"/>
      <c r="DJ120" s="957"/>
      <c r="DK120" s="957"/>
      <c r="DL120" s="957">
        <v>669349</v>
      </c>
      <c r="DM120" s="957"/>
      <c r="DN120" s="957"/>
      <c r="DO120" s="957"/>
      <c r="DP120" s="957"/>
      <c r="DQ120" s="957">
        <v>820703</v>
      </c>
      <c r="DR120" s="957"/>
      <c r="DS120" s="957"/>
      <c r="DT120" s="957"/>
      <c r="DU120" s="957"/>
      <c r="DV120" s="958">
        <v>13.9</v>
      </c>
      <c r="DW120" s="958"/>
      <c r="DX120" s="958"/>
      <c r="DY120" s="958"/>
      <c r="DZ120" s="959"/>
    </row>
    <row r="121" spans="1:130" s="197" customFormat="1" ht="26.25" customHeight="1" x14ac:dyDescent="0.15">
      <c r="A121" s="1005"/>
      <c r="B121" s="976"/>
      <c r="C121" s="1040" t="s">
        <v>429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430</v>
      </c>
      <c r="BA121" s="1001"/>
      <c r="BB121" s="1001"/>
      <c r="BC121" s="1001"/>
      <c r="BD121" s="1001"/>
      <c r="BE121" s="1001"/>
      <c r="BF121" s="1001"/>
      <c r="BG121" s="1001"/>
      <c r="BH121" s="1001"/>
      <c r="BI121" s="1001"/>
      <c r="BJ121" s="1001"/>
      <c r="BK121" s="1001"/>
      <c r="BL121" s="1001"/>
      <c r="BM121" s="1001"/>
      <c r="BN121" s="1001"/>
      <c r="BO121" s="1001"/>
      <c r="BP121" s="1002"/>
      <c r="BQ121" s="1015">
        <v>12765091</v>
      </c>
      <c r="BR121" s="1016"/>
      <c r="BS121" s="1016"/>
      <c r="BT121" s="1016"/>
      <c r="BU121" s="1016"/>
      <c r="BV121" s="1016">
        <v>13216893</v>
      </c>
      <c r="BW121" s="1016"/>
      <c r="BX121" s="1016"/>
      <c r="BY121" s="1016"/>
      <c r="BZ121" s="1016"/>
      <c r="CA121" s="1016">
        <v>14028497</v>
      </c>
      <c r="CB121" s="1016"/>
      <c r="CC121" s="1016"/>
      <c r="CD121" s="1016"/>
      <c r="CE121" s="1016"/>
      <c r="CF121" s="1054">
        <v>237.6</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371988</v>
      </c>
      <c r="DH121" s="950"/>
      <c r="DI121" s="950"/>
      <c r="DJ121" s="950"/>
      <c r="DK121" s="950"/>
      <c r="DL121" s="950">
        <v>330054</v>
      </c>
      <c r="DM121" s="950"/>
      <c r="DN121" s="950"/>
      <c r="DO121" s="950"/>
      <c r="DP121" s="950"/>
      <c r="DQ121" s="950">
        <v>294949</v>
      </c>
      <c r="DR121" s="950"/>
      <c r="DS121" s="950"/>
      <c r="DT121" s="950"/>
      <c r="DU121" s="950"/>
      <c r="DV121" s="951">
        <v>5</v>
      </c>
      <c r="DW121" s="951"/>
      <c r="DX121" s="951"/>
      <c r="DY121" s="951"/>
      <c r="DZ121" s="952"/>
    </row>
    <row r="122" spans="1:130" s="197" customFormat="1" ht="26.25" customHeight="1" x14ac:dyDescent="0.15">
      <c r="A122" s="1005"/>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431</v>
      </c>
      <c r="BP122" s="1024"/>
      <c r="BQ122" s="1064">
        <v>17269409</v>
      </c>
      <c r="BR122" s="1065"/>
      <c r="BS122" s="1065"/>
      <c r="BT122" s="1065"/>
      <c r="BU122" s="1065"/>
      <c r="BV122" s="1065">
        <v>17703024</v>
      </c>
      <c r="BW122" s="1065"/>
      <c r="BX122" s="1065"/>
      <c r="BY122" s="1065"/>
      <c r="BZ122" s="1065"/>
      <c r="CA122" s="1065">
        <v>18690288</v>
      </c>
      <c r="CB122" s="1065"/>
      <c r="CC122" s="1065"/>
      <c r="CD122" s="1065"/>
      <c r="CE122" s="1065"/>
      <c r="CF122" s="1017"/>
      <c r="CG122" s="1018"/>
      <c r="CH122" s="1018"/>
      <c r="CI122" s="1018"/>
      <c r="CJ122" s="1019"/>
      <c r="CK122" s="1046"/>
      <c r="CL122" s="1047"/>
      <c r="CM122" s="1047"/>
      <c r="CN122" s="1047"/>
      <c r="CO122" s="1048"/>
      <c r="CP122" s="1037" t="s">
        <v>432</v>
      </c>
      <c r="CQ122" s="1038"/>
      <c r="CR122" s="1038"/>
      <c r="CS122" s="1038"/>
      <c r="CT122" s="1038"/>
      <c r="CU122" s="1038"/>
      <c r="CV122" s="1038"/>
      <c r="CW122" s="1038"/>
      <c r="CX122" s="1038"/>
      <c r="CY122" s="1038"/>
      <c r="CZ122" s="1038"/>
      <c r="DA122" s="1038"/>
      <c r="DB122" s="1038"/>
      <c r="DC122" s="1038"/>
      <c r="DD122" s="1038"/>
      <c r="DE122" s="1038"/>
      <c r="DF122" s="1039"/>
      <c r="DG122" s="949" t="s">
        <v>433</v>
      </c>
      <c r="DH122" s="950"/>
      <c r="DI122" s="950"/>
      <c r="DJ122" s="950"/>
      <c r="DK122" s="950"/>
      <c r="DL122" s="950" t="s">
        <v>433</v>
      </c>
      <c r="DM122" s="950"/>
      <c r="DN122" s="950"/>
      <c r="DO122" s="950"/>
      <c r="DP122" s="950"/>
      <c r="DQ122" s="950" t="s">
        <v>433</v>
      </c>
      <c r="DR122" s="950"/>
      <c r="DS122" s="950"/>
      <c r="DT122" s="950"/>
      <c r="DU122" s="950"/>
      <c r="DV122" s="951" t="s">
        <v>433</v>
      </c>
      <c r="DW122" s="951"/>
      <c r="DX122" s="951"/>
      <c r="DY122" s="951"/>
      <c r="DZ122" s="952"/>
    </row>
    <row r="123" spans="1:130" s="197" customFormat="1" ht="26.25" customHeight="1" thickBot="1" x14ac:dyDescent="0.2">
      <c r="A123" s="1005"/>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433</v>
      </c>
      <c r="AB123" s="989"/>
      <c r="AC123" s="989"/>
      <c r="AD123" s="989"/>
      <c r="AE123" s="990"/>
      <c r="AF123" s="991" t="s">
        <v>433</v>
      </c>
      <c r="AG123" s="989"/>
      <c r="AH123" s="989"/>
      <c r="AI123" s="989"/>
      <c r="AJ123" s="990"/>
      <c r="AK123" s="991" t="s">
        <v>433</v>
      </c>
      <c r="AL123" s="989"/>
      <c r="AM123" s="989"/>
      <c r="AN123" s="989"/>
      <c r="AO123" s="990"/>
      <c r="AP123" s="992" t="s">
        <v>433</v>
      </c>
      <c r="AQ123" s="993"/>
      <c r="AR123" s="993"/>
      <c r="AS123" s="993"/>
      <c r="AT123" s="994"/>
      <c r="AU123" s="1061" t="s">
        <v>434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10.6</v>
      </c>
      <c r="BR123" s="1057"/>
      <c r="BS123" s="1057"/>
      <c r="BT123" s="1057"/>
      <c r="BU123" s="1057"/>
      <c r="BV123" s="1057" t="s">
        <v>433</v>
      </c>
      <c r="BW123" s="1057"/>
      <c r="BX123" s="1057"/>
      <c r="BY123" s="1057"/>
      <c r="BZ123" s="1057"/>
      <c r="CA123" s="1057" t="s">
        <v>433</v>
      </c>
      <c r="CB123" s="1057"/>
      <c r="CC123" s="1057"/>
      <c r="CD123" s="1057"/>
      <c r="CE123" s="1057"/>
      <c r="CF123" s="1058"/>
      <c r="CG123" s="1059"/>
      <c r="CH123" s="1059"/>
      <c r="CI123" s="1059"/>
      <c r="CJ123" s="1060"/>
      <c r="CK123" s="1046"/>
      <c r="CL123" s="1047"/>
      <c r="CM123" s="1047"/>
      <c r="CN123" s="1047"/>
      <c r="CO123" s="1048"/>
      <c r="CP123" s="1037" t="s">
        <v>435</v>
      </c>
      <c r="CQ123" s="1038"/>
      <c r="CR123" s="1038"/>
      <c r="CS123" s="1038"/>
      <c r="CT123" s="1038"/>
      <c r="CU123" s="1038"/>
      <c r="CV123" s="1038"/>
      <c r="CW123" s="1038"/>
      <c r="CX123" s="1038"/>
      <c r="CY123" s="1038"/>
      <c r="CZ123" s="1038"/>
      <c r="DA123" s="1038"/>
      <c r="DB123" s="1038"/>
      <c r="DC123" s="1038"/>
      <c r="DD123" s="1038"/>
      <c r="DE123" s="1038"/>
      <c r="DF123" s="1039"/>
      <c r="DG123" s="988" t="s">
        <v>433</v>
      </c>
      <c r="DH123" s="989"/>
      <c r="DI123" s="989"/>
      <c r="DJ123" s="989"/>
      <c r="DK123" s="990"/>
      <c r="DL123" s="991" t="s">
        <v>433</v>
      </c>
      <c r="DM123" s="989"/>
      <c r="DN123" s="989"/>
      <c r="DO123" s="989"/>
      <c r="DP123" s="990"/>
      <c r="DQ123" s="991" t="s">
        <v>433</v>
      </c>
      <c r="DR123" s="989"/>
      <c r="DS123" s="989"/>
      <c r="DT123" s="989"/>
      <c r="DU123" s="990"/>
      <c r="DV123" s="992" t="s">
        <v>433</v>
      </c>
      <c r="DW123" s="993"/>
      <c r="DX123" s="993"/>
      <c r="DY123" s="993"/>
      <c r="DZ123" s="994"/>
    </row>
    <row r="124" spans="1:130" s="197" customFormat="1" ht="26.25" customHeight="1" x14ac:dyDescent="0.15">
      <c r="A124" s="1005"/>
      <c r="B124" s="976"/>
      <c r="C124" s="946" t="s">
        <v>421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433</v>
      </c>
      <c r="DH124" s="1028"/>
      <c r="DI124" s="1028"/>
      <c r="DJ124" s="1028"/>
      <c r="DK124" s="1029"/>
      <c r="DL124" s="1030" t="s">
        <v>433</v>
      </c>
      <c r="DM124" s="1028"/>
      <c r="DN124" s="1028"/>
      <c r="DO124" s="1028"/>
      <c r="DP124" s="1029"/>
      <c r="DQ124" s="1030" t="s">
        <v>433</v>
      </c>
      <c r="DR124" s="1028"/>
      <c r="DS124" s="1028"/>
      <c r="DT124" s="1028"/>
      <c r="DU124" s="1029"/>
      <c r="DV124" s="1031" t="s">
        <v>433</v>
      </c>
      <c r="DW124" s="1032"/>
      <c r="DX124" s="1032"/>
      <c r="DY124" s="1032"/>
      <c r="DZ124" s="1033"/>
    </row>
    <row r="125" spans="1:130" s="197" customFormat="1" ht="26.25" customHeight="1" thickBot="1" x14ac:dyDescent="0.2">
      <c r="A125" s="1005"/>
      <c r="B125" s="976"/>
      <c r="C125" s="946" t="s">
        <v>423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433</v>
      </c>
      <c r="AB125" s="989"/>
      <c r="AC125" s="989"/>
      <c r="AD125" s="989"/>
      <c r="AE125" s="990"/>
      <c r="AF125" s="991" t="s">
        <v>433</v>
      </c>
      <c r="AG125" s="989"/>
      <c r="AH125" s="989"/>
      <c r="AI125" s="989"/>
      <c r="AJ125" s="990"/>
      <c r="AK125" s="991" t="s">
        <v>433</v>
      </c>
      <c r="AL125" s="989"/>
      <c r="AM125" s="989"/>
      <c r="AN125" s="989"/>
      <c r="AO125" s="990"/>
      <c r="AP125" s="992" t="s">
        <v>433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433</v>
      </c>
      <c r="DH125" s="957"/>
      <c r="DI125" s="957"/>
      <c r="DJ125" s="957"/>
      <c r="DK125" s="957"/>
      <c r="DL125" s="957" t="s">
        <v>433</v>
      </c>
      <c r="DM125" s="957"/>
      <c r="DN125" s="957"/>
      <c r="DO125" s="957"/>
      <c r="DP125" s="957"/>
      <c r="DQ125" s="957" t="s">
        <v>433</v>
      </c>
      <c r="DR125" s="957"/>
      <c r="DS125" s="957"/>
      <c r="DT125" s="957"/>
      <c r="DU125" s="957"/>
      <c r="DV125" s="958" t="s">
        <v>433</v>
      </c>
      <c r="DW125" s="958"/>
      <c r="DX125" s="958"/>
      <c r="DY125" s="958"/>
      <c r="DZ125" s="959"/>
    </row>
    <row r="126" spans="1:130" s="197" customFormat="1" ht="26.25" customHeight="1" x14ac:dyDescent="0.15">
      <c r="A126" s="1005"/>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433</v>
      </c>
      <c r="AB126" s="989"/>
      <c r="AC126" s="989"/>
      <c r="AD126" s="989"/>
      <c r="AE126" s="990"/>
      <c r="AF126" s="991" t="s">
        <v>433</v>
      </c>
      <c r="AG126" s="989"/>
      <c r="AH126" s="989"/>
      <c r="AI126" s="989"/>
      <c r="AJ126" s="990"/>
      <c r="AK126" s="991" t="s">
        <v>433</v>
      </c>
      <c r="AL126" s="989"/>
      <c r="AM126" s="989"/>
      <c r="AN126" s="989"/>
      <c r="AO126" s="990"/>
      <c r="AP126" s="992" t="s">
        <v>433</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433</v>
      </c>
      <c r="DH126" s="950"/>
      <c r="DI126" s="950"/>
      <c r="DJ126" s="950"/>
      <c r="DK126" s="950"/>
      <c r="DL126" s="950" t="s">
        <v>433</v>
      </c>
      <c r="DM126" s="950"/>
      <c r="DN126" s="950"/>
      <c r="DO126" s="950"/>
      <c r="DP126" s="950"/>
      <c r="DQ126" s="950" t="s">
        <v>433</v>
      </c>
      <c r="DR126" s="950"/>
      <c r="DS126" s="950"/>
      <c r="DT126" s="950"/>
      <c r="DU126" s="950"/>
      <c r="DV126" s="951" t="s">
        <v>433</v>
      </c>
      <c r="DW126" s="951"/>
      <c r="DX126" s="951"/>
      <c r="DY126" s="951"/>
      <c r="DZ126" s="952"/>
    </row>
    <row r="127" spans="1:130" s="197" customFormat="1" ht="26.25" customHeight="1" thickBot="1" x14ac:dyDescent="0.2">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433</v>
      </c>
      <c r="AB127" s="989"/>
      <c r="AC127" s="989"/>
      <c r="AD127" s="989"/>
      <c r="AE127" s="990"/>
      <c r="AF127" s="991" t="s">
        <v>433</v>
      </c>
      <c r="AG127" s="989"/>
      <c r="AH127" s="989"/>
      <c r="AI127" s="989"/>
      <c r="AJ127" s="990"/>
      <c r="AK127" s="991" t="s">
        <v>433</v>
      </c>
      <c r="AL127" s="989"/>
      <c r="AM127" s="989"/>
      <c r="AN127" s="989"/>
      <c r="AO127" s="990"/>
      <c r="AP127" s="992" t="s">
        <v>433</v>
      </c>
      <c r="AQ127" s="993"/>
      <c r="AR127" s="993"/>
      <c r="AS127" s="993"/>
      <c r="AT127" s="994"/>
      <c r="AU127" s="233"/>
      <c r="AV127" s="233"/>
      <c r="AW127" s="233"/>
      <c r="AX127" s="916" t="s">
        <v>445</v>
      </c>
      <c r="AY127" s="917"/>
      <c r="AZ127" s="917"/>
      <c r="BA127" s="917"/>
      <c r="BB127" s="917"/>
      <c r="BC127" s="917"/>
      <c r="BD127" s="917"/>
      <c r="BE127" s="918"/>
      <c r="BF127" s="1071" t="s">
        <v>433</v>
      </c>
      <c r="BG127" s="1072"/>
      <c r="BH127" s="1072"/>
      <c r="BI127" s="1072"/>
      <c r="BJ127" s="1072"/>
      <c r="BK127" s="1072"/>
      <c r="BL127" s="1081"/>
      <c r="BM127" s="1071">
        <v>14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6272</v>
      </c>
      <c r="AB128" s="1120"/>
      <c r="AC128" s="1120"/>
      <c r="AD128" s="1120"/>
      <c r="AE128" s="1121"/>
      <c r="AF128" s="1122">
        <v>11943</v>
      </c>
      <c r="AG128" s="1120"/>
      <c r="AH128" s="1120"/>
      <c r="AI128" s="1120"/>
      <c r="AJ128" s="1121"/>
      <c r="AK128" s="1122">
        <v>7578</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451</v>
      </c>
      <c r="BG128" s="1097"/>
      <c r="BH128" s="1097"/>
      <c r="BI128" s="1097"/>
      <c r="BJ128" s="1097"/>
      <c r="BK128" s="1097"/>
      <c r="BL128" s="1098"/>
      <c r="BM128" s="1096">
        <v>19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6971436</v>
      </c>
      <c r="AB129" s="989"/>
      <c r="AC129" s="989"/>
      <c r="AD129" s="989"/>
      <c r="AE129" s="990"/>
      <c r="AF129" s="991">
        <v>6891535</v>
      </c>
      <c r="AG129" s="989"/>
      <c r="AH129" s="989"/>
      <c r="AI129" s="989"/>
      <c r="AJ129" s="990"/>
      <c r="AK129" s="991">
        <v>7148870</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3.3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1042964</v>
      </c>
      <c r="AB130" s="989"/>
      <c r="AC130" s="989"/>
      <c r="AD130" s="989"/>
      <c r="AE130" s="990"/>
      <c r="AF130" s="991">
        <v>1113364</v>
      </c>
      <c r="AG130" s="989"/>
      <c r="AH130" s="989"/>
      <c r="AI130" s="989"/>
      <c r="AJ130" s="990"/>
      <c r="AK130" s="991">
        <v>1244283</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398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5928472</v>
      </c>
      <c r="AB131" s="1028"/>
      <c r="AC131" s="1028"/>
      <c r="AD131" s="1028"/>
      <c r="AE131" s="1029"/>
      <c r="AF131" s="1030">
        <v>5778171</v>
      </c>
      <c r="AG131" s="1028"/>
      <c r="AH131" s="1028"/>
      <c r="AI131" s="1028"/>
      <c r="AJ131" s="1029"/>
      <c r="AK131" s="1030">
        <v>5904587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3.231912034</v>
      </c>
      <c r="AB132" s="1134"/>
      <c r="AC132" s="1134"/>
      <c r="AD132" s="1134"/>
      <c r="AE132" s="1135"/>
      <c r="AF132" s="1136">
        <v>3.310615072</v>
      </c>
      <c r="AG132" s="1134"/>
      <c r="AH132" s="1134"/>
      <c r="AI132" s="1134"/>
      <c r="AJ132" s="1135"/>
      <c r="AK132" s="1136">
        <v>3.5986428859999999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4.4000000000000004</v>
      </c>
      <c r="AB133" s="1141"/>
      <c r="AC133" s="1141"/>
      <c r="AD133" s="1141"/>
      <c r="AE133" s="1142"/>
      <c r="AF133" s="1140">
        <v>3.6</v>
      </c>
      <c r="AG133" s="1141"/>
      <c r="AH133" s="1141"/>
      <c r="AI133" s="1141"/>
      <c r="AJ133" s="1142"/>
      <c r="AK133" s="1140">
        <v>3.3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2522960</v>
      </c>
      <c r="L9" s="264">
        <v>140367</v>
      </c>
      <c r="M9" s="265">
        <v>78171</v>
      </c>
      <c r="N9" s="266">
        <v>79.599999999999994</v>
      </c>
    </row>
    <row r="10" spans="1:16" x14ac:dyDescent="0.15">
      <c r="A10" s="248"/>
      <c r="B10" s="244"/>
      <c r="C10" s="244"/>
      <c r="D10" s="244"/>
      <c r="E10" s="244"/>
      <c r="F10" s="244"/>
      <c r="G10" s="1149" t="s">
        <v>469</v>
      </c>
      <c r="H10" s="1150"/>
      <c r="I10" s="1150"/>
      <c r="J10" s="1151"/>
      <c r="K10" s="267">
        <v>562967</v>
      </c>
      <c r="L10" s="268">
        <v>31321</v>
      </c>
      <c r="M10" s="269">
        <v>7086</v>
      </c>
      <c r="N10" s="270">
        <v>342</v>
      </c>
    </row>
    <row r="11" spans="1:16" ht="13.5" customHeight="1" x14ac:dyDescent="0.15">
      <c r="A11" s="248"/>
      <c r="B11" s="244"/>
      <c r="C11" s="244"/>
      <c r="D11" s="244"/>
      <c r="E11" s="244"/>
      <c r="F11" s="244"/>
      <c r="G11" s="1149" t="s">
        <v>470</v>
      </c>
      <c r="H11" s="1150"/>
      <c r="I11" s="1150"/>
      <c r="J11" s="1151"/>
      <c r="K11" s="267">
        <v>5154</v>
      </c>
      <c r="L11" s="268">
        <v>287</v>
      </c>
      <c r="M11" s="269">
        <v>8305</v>
      </c>
      <c r="N11" s="270">
        <v>-96.5</v>
      </c>
    </row>
    <row r="12" spans="1:16" ht="13.5" customHeight="1" x14ac:dyDescent="0.15">
      <c r="A12" s="248"/>
      <c r="B12" s="244"/>
      <c r="C12" s="244"/>
      <c r="D12" s="244"/>
      <c r="E12" s="244"/>
      <c r="F12" s="244"/>
      <c r="G12" s="1149" t="s">
        <v>471</v>
      </c>
      <c r="H12" s="1150"/>
      <c r="I12" s="1150"/>
      <c r="J12" s="1151"/>
      <c r="K12" s="267">
        <v>89110</v>
      </c>
      <c r="L12" s="268">
        <v>4958</v>
      </c>
      <c r="M12" s="269">
        <v>1019</v>
      </c>
      <c r="N12" s="270">
        <v>386.6</v>
      </c>
    </row>
    <row r="13" spans="1:16" ht="13.5" customHeight="1" x14ac:dyDescent="0.15">
      <c r="A13" s="248"/>
      <c r="B13" s="244"/>
      <c r="C13" s="244"/>
      <c r="D13" s="244"/>
      <c r="E13" s="244"/>
      <c r="F13" s="244"/>
      <c r="G13" s="1149" t="s">
        <v>472</v>
      </c>
      <c r="H13" s="1150"/>
      <c r="I13" s="1150"/>
      <c r="J13" s="1151"/>
      <c r="K13" s="267" t="s">
        <v>473</v>
      </c>
      <c r="L13" s="268" t="s">
        <v>473</v>
      </c>
      <c r="M13" s="269" t="s">
        <v>473</v>
      </c>
      <c r="N13" s="270" t="s">
        <v>473</v>
      </c>
    </row>
    <row r="14" spans="1:16" ht="13.5" customHeight="1" x14ac:dyDescent="0.15">
      <c r="A14" s="248"/>
      <c r="B14" s="244"/>
      <c r="C14" s="244"/>
      <c r="D14" s="244"/>
      <c r="E14" s="244"/>
      <c r="F14" s="244"/>
      <c r="G14" s="1149" t="s">
        <v>474</v>
      </c>
      <c r="H14" s="1150"/>
      <c r="I14" s="1150"/>
      <c r="J14" s="1151"/>
      <c r="K14" s="267" t="s">
        <v>473</v>
      </c>
      <c r="L14" s="268" t="s">
        <v>473</v>
      </c>
      <c r="M14" s="269">
        <v>3571</v>
      </c>
      <c r="N14" s="270" t="s">
        <v>473</v>
      </c>
    </row>
    <row r="15" spans="1:16" ht="13.5" customHeight="1" x14ac:dyDescent="0.15">
      <c r="A15" s="248"/>
      <c r="B15" s="244"/>
      <c r="C15" s="244"/>
      <c r="D15" s="244"/>
      <c r="E15" s="244"/>
      <c r="F15" s="244"/>
      <c r="G15" s="1149" t="s">
        <v>475</v>
      </c>
      <c r="H15" s="1150"/>
      <c r="I15" s="1150"/>
      <c r="J15" s="1151"/>
      <c r="K15" s="267">
        <v>78330</v>
      </c>
      <c r="L15" s="268">
        <v>4358</v>
      </c>
      <c r="M15" s="269">
        <v>1563</v>
      </c>
      <c r="N15" s="270">
        <v>178.8</v>
      </c>
    </row>
    <row r="16" spans="1:16" x14ac:dyDescent="0.15">
      <c r="A16" s="248"/>
      <c r="B16" s="244"/>
      <c r="C16" s="244"/>
      <c r="D16" s="244"/>
      <c r="E16" s="244"/>
      <c r="F16" s="244"/>
      <c r="G16" s="1152" t="s">
        <v>476</v>
      </c>
      <c r="H16" s="1153"/>
      <c r="I16" s="1153"/>
      <c r="J16" s="1154"/>
      <c r="K16" s="268">
        <v>-190751</v>
      </c>
      <c r="L16" s="268">
        <v>-10613</v>
      </c>
      <c r="M16" s="269">
        <v>-7459</v>
      </c>
      <c r="N16" s="270">
        <v>42.3</v>
      </c>
    </row>
    <row r="17" spans="1:16" x14ac:dyDescent="0.15">
      <c r="A17" s="248"/>
      <c r="B17" s="244"/>
      <c r="C17" s="244"/>
      <c r="D17" s="244"/>
      <c r="E17" s="244"/>
      <c r="F17" s="244"/>
      <c r="G17" s="1152" t="s">
        <v>168</v>
      </c>
      <c r="H17" s="1153"/>
      <c r="I17" s="1153"/>
      <c r="J17" s="1154"/>
      <c r="K17" s="268">
        <v>3067770</v>
      </c>
      <c r="L17" s="268">
        <v>170678</v>
      </c>
      <c r="M17" s="269">
        <v>92257</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15.3</v>
      </c>
      <c r="L21" s="281">
        <v>8.7899999999999991</v>
      </c>
      <c r="M21" s="282">
        <v>6.51</v>
      </c>
      <c r="N21" s="249"/>
      <c r="O21" s="283"/>
      <c r="P21" s="279"/>
    </row>
    <row r="22" spans="1:16" s="284" customFormat="1" x14ac:dyDescent="0.15">
      <c r="A22" s="279"/>
      <c r="B22" s="249"/>
      <c r="C22" s="249"/>
      <c r="D22" s="249"/>
      <c r="E22" s="249"/>
      <c r="F22" s="249"/>
      <c r="G22" s="1144" t="s">
        <v>482</v>
      </c>
      <c r="H22" s="1145"/>
      <c r="I22" s="1145"/>
      <c r="J22" s="1146"/>
      <c r="K22" s="285">
        <v>100.3</v>
      </c>
      <c r="L22" s="286">
        <v>97.6</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1174215</v>
      </c>
      <c r="L32" s="294">
        <v>65329</v>
      </c>
      <c r="M32" s="295">
        <v>53720</v>
      </c>
      <c r="N32" s="296">
        <v>21.6</v>
      </c>
    </row>
    <row r="33" spans="1:16" ht="13.5" customHeight="1" x14ac:dyDescent="0.15">
      <c r="A33" s="248"/>
      <c r="B33" s="244"/>
      <c r="C33" s="244"/>
      <c r="D33" s="244"/>
      <c r="E33" s="244"/>
      <c r="F33" s="244"/>
      <c r="G33" s="1160" t="s">
        <v>487</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488</v>
      </c>
      <c r="H34" s="1161"/>
      <c r="I34" s="1161"/>
      <c r="J34" s="1162"/>
      <c r="K34" s="294">
        <v>10000</v>
      </c>
      <c r="L34" s="294">
        <v>556</v>
      </c>
      <c r="M34" s="295">
        <v>10</v>
      </c>
      <c r="N34" s="296">
        <v>5460</v>
      </c>
    </row>
    <row r="35" spans="1:16" ht="27" customHeight="1" x14ac:dyDescent="0.15">
      <c r="A35" s="248"/>
      <c r="B35" s="244"/>
      <c r="C35" s="244"/>
      <c r="D35" s="244"/>
      <c r="E35" s="244"/>
      <c r="F35" s="244"/>
      <c r="G35" s="1160" t="s">
        <v>489</v>
      </c>
      <c r="H35" s="1161"/>
      <c r="I35" s="1161"/>
      <c r="J35" s="1162"/>
      <c r="K35" s="294">
        <v>177181</v>
      </c>
      <c r="L35" s="294">
        <v>9858</v>
      </c>
      <c r="M35" s="295">
        <v>17157</v>
      </c>
      <c r="N35" s="296">
        <v>-42.5</v>
      </c>
    </row>
    <row r="36" spans="1:16" ht="27" customHeight="1" x14ac:dyDescent="0.15">
      <c r="A36" s="248"/>
      <c r="B36" s="244"/>
      <c r="C36" s="244"/>
      <c r="D36" s="244"/>
      <c r="E36" s="244"/>
      <c r="F36" s="244"/>
      <c r="G36" s="1160" t="s">
        <v>490</v>
      </c>
      <c r="H36" s="1161"/>
      <c r="I36" s="1161"/>
      <c r="J36" s="1162"/>
      <c r="K36" s="294">
        <v>102950</v>
      </c>
      <c r="L36" s="294">
        <v>5728</v>
      </c>
      <c r="M36" s="295">
        <v>2855</v>
      </c>
      <c r="N36" s="296">
        <v>100.6</v>
      </c>
    </row>
    <row r="37" spans="1:16" ht="13.5" customHeight="1" x14ac:dyDescent="0.15">
      <c r="A37" s="248"/>
      <c r="B37" s="244"/>
      <c r="C37" s="244"/>
      <c r="D37" s="244"/>
      <c r="E37" s="244"/>
      <c r="F37" s="244"/>
      <c r="G37" s="1160" t="s">
        <v>491</v>
      </c>
      <c r="H37" s="1161"/>
      <c r="I37" s="1161"/>
      <c r="J37" s="1162"/>
      <c r="K37" s="294" t="s">
        <v>473</v>
      </c>
      <c r="L37" s="294" t="s">
        <v>473</v>
      </c>
      <c r="M37" s="295">
        <v>650</v>
      </c>
      <c r="N37" s="296" t="s">
        <v>473</v>
      </c>
    </row>
    <row r="38" spans="1:16" ht="27" customHeight="1" x14ac:dyDescent="0.15">
      <c r="A38" s="248"/>
      <c r="B38" s="244"/>
      <c r="C38" s="244"/>
      <c r="D38" s="244"/>
      <c r="E38" s="244"/>
      <c r="F38" s="244"/>
      <c r="G38" s="1163" t="s">
        <v>492</v>
      </c>
      <c r="H38" s="1164"/>
      <c r="I38" s="1164"/>
      <c r="J38" s="1165"/>
      <c r="K38" s="297" t="s">
        <v>473</v>
      </c>
      <c r="L38" s="297" t="s">
        <v>473</v>
      </c>
      <c r="M38" s="298">
        <v>6</v>
      </c>
      <c r="N38" s="299" t="s">
        <v>473</v>
      </c>
      <c r="O38" s="293"/>
    </row>
    <row r="39" spans="1:16" x14ac:dyDescent="0.15">
      <c r="A39" s="248"/>
      <c r="B39" s="244"/>
      <c r="C39" s="244"/>
      <c r="D39" s="244"/>
      <c r="E39" s="244"/>
      <c r="F39" s="244"/>
      <c r="G39" s="1163" t="s">
        <v>493</v>
      </c>
      <c r="H39" s="1164"/>
      <c r="I39" s="1164"/>
      <c r="J39" s="1165"/>
      <c r="K39" s="300">
        <v>-7578</v>
      </c>
      <c r="L39" s="300">
        <v>-422</v>
      </c>
      <c r="M39" s="301">
        <v>-6166</v>
      </c>
      <c r="N39" s="302">
        <v>-93.2</v>
      </c>
      <c r="O39" s="293"/>
    </row>
    <row r="40" spans="1:16" ht="27" customHeight="1" x14ac:dyDescent="0.15">
      <c r="A40" s="248"/>
      <c r="B40" s="244"/>
      <c r="C40" s="244"/>
      <c r="D40" s="244"/>
      <c r="E40" s="244"/>
      <c r="F40" s="244"/>
      <c r="G40" s="1160" t="s">
        <v>494</v>
      </c>
      <c r="H40" s="1161"/>
      <c r="I40" s="1161"/>
      <c r="J40" s="1162"/>
      <c r="K40" s="300">
        <v>-1244283</v>
      </c>
      <c r="L40" s="300">
        <v>-69227</v>
      </c>
      <c r="M40" s="301">
        <v>-46160</v>
      </c>
      <c r="N40" s="302">
        <v>50</v>
      </c>
      <c r="O40" s="293"/>
    </row>
    <row r="41" spans="1:16" x14ac:dyDescent="0.15">
      <c r="A41" s="248"/>
      <c r="B41" s="244"/>
      <c r="C41" s="244"/>
      <c r="D41" s="244"/>
      <c r="E41" s="244"/>
      <c r="F41" s="244"/>
      <c r="G41" s="1166" t="s">
        <v>279</v>
      </c>
      <c r="H41" s="1167"/>
      <c r="I41" s="1167"/>
      <c r="J41" s="1168"/>
      <c r="K41" s="294">
        <v>212485</v>
      </c>
      <c r="L41" s="300">
        <v>11822</v>
      </c>
      <c r="M41" s="301">
        <v>22072</v>
      </c>
      <c r="N41" s="302">
        <v>-46.4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2308407</v>
      </c>
      <c r="J51" s="320">
        <v>120840</v>
      </c>
      <c r="K51" s="321">
        <v>-28.1</v>
      </c>
      <c r="L51" s="322">
        <v>67201</v>
      </c>
      <c r="M51" s="323">
        <v>-14.6</v>
      </c>
      <c r="N51" s="324">
        <v>-13.5</v>
      </c>
    </row>
    <row r="52" spans="1:14" x14ac:dyDescent="0.15">
      <c r="A52" s="248"/>
      <c r="B52" s="244"/>
      <c r="C52" s="244"/>
      <c r="D52" s="244"/>
      <c r="E52" s="244"/>
      <c r="F52" s="244"/>
      <c r="G52" s="325"/>
      <c r="H52" s="326" t="s">
        <v>505</v>
      </c>
      <c r="I52" s="327">
        <v>1241081</v>
      </c>
      <c r="J52" s="328">
        <v>64968</v>
      </c>
      <c r="K52" s="329">
        <v>-36.9</v>
      </c>
      <c r="L52" s="330">
        <v>35210</v>
      </c>
      <c r="M52" s="331">
        <v>-7.6</v>
      </c>
      <c r="N52" s="332">
        <v>-29.3</v>
      </c>
    </row>
    <row r="53" spans="1:14" x14ac:dyDescent="0.15">
      <c r="A53" s="248"/>
      <c r="B53" s="244"/>
      <c r="C53" s="244"/>
      <c r="D53" s="244"/>
      <c r="E53" s="244"/>
      <c r="F53" s="244"/>
      <c r="G53" s="310" t="s">
        <v>506</v>
      </c>
      <c r="H53" s="311"/>
      <c r="I53" s="319">
        <v>2380283</v>
      </c>
      <c r="J53" s="320">
        <v>126241</v>
      </c>
      <c r="K53" s="321">
        <v>4.5</v>
      </c>
      <c r="L53" s="322">
        <v>75709</v>
      </c>
      <c r="M53" s="323">
        <v>12.7</v>
      </c>
      <c r="N53" s="324">
        <v>-8.1999999999999993</v>
      </c>
    </row>
    <row r="54" spans="1:14" x14ac:dyDescent="0.15">
      <c r="A54" s="248"/>
      <c r="B54" s="244"/>
      <c r="C54" s="244"/>
      <c r="D54" s="244"/>
      <c r="E54" s="244"/>
      <c r="F54" s="244"/>
      <c r="G54" s="325"/>
      <c r="H54" s="326" t="s">
        <v>505</v>
      </c>
      <c r="I54" s="327">
        <v>865972</v>
      </c>
      <c r="J54" s="328">
        <v>45928</v>
      </c>
      <c r="K54" s="329">
        <v>-29.3</v>
      </c>
      <c r="L54" s="330">
        <v>35212</v>
      </c>
      <c r="M54" s="331">
        <v>0</v>
      </c>
      <c r="N54" s="332">
        <v>-29.3</v>
      </c>
    </row>
    <row r="55" spans="1:14" x14ac:dyDescent="0.15">
      <c r="A55" s="248"/>
      <c r="B55" s="244"/>
      <c r="C55" s="244"/>
      <c r="D55" s="244"/>
      <c r="E55" s="244"/>
      <c r="F55" s="244"/>
      <c r="G55" s="310" t="s">
        <v>507</v>
      </c>
      <c r="H55" s="311"/>
      <c r="I55" s="319">
        <v>2783410</v>
      </c>
      <c r="J55" s="320">
        <v>149421</v>
      </c>
      <c r="K55" s="321">
        <v>18.399999999999999</v>
      </c>
      <c r="L55" s="322">
        <v>90961</v>
      </c>
      <c r="M55" s="323">
        <v>20.100000000000001</v>
      </c>
      <c r="N55" s="324">
        <v>-1.7</v>
      </c>
    </row>
    <row r="56" spans="1:14" x14ac:dyDescent="0.15">
      <c r="A56" s="248"/>
      <c r="B56" s="244"/>
      <c r="C56" s="244"/>
      <c r="D56" s="244"/>
      <c r="E56" s="244"/>
      <c r="F56" s="244"/>
      <c r="G56" s="325"/>
      <c r="H56" s="326" t="s">
        <v>505</v>
      </c>
      <c r="I56" s="327">
        <v>955868</v>
      </c>
      <c r="J56" s="328">
        <v>51314</v>
      </c>
      <c r="K56" s="329">
        <v>11.7</v>
      </c>
      <c r="L56" s="330">
        <v>37720</v>
      </c>
      <c r="M56" s="331">
        <v>7.1</v>
      </c>
      <c r="N56" s="332">
        <v>4.5999999999999996</v>
      </c>
    </row>
    <row r="57" spans="1:14" x14ac:dyDescent="0.15">
      <c r="A57" s="248"/>
      <c r="B57" s="244"/>
      <c r="C57" s="244"/>
      <c r="D57" s="244"/>
      <c r="E57" s="244"/>
      <c r="F57" s="244"/>
      <c r="G57" s="310" t="s">
        <v>508</v>
      </c>
      <c r="H57" s="311"/>
      <c r="I57" s="319">
        <v>2912176</v>
      </c>
      <c r="J57" s="320">
        <v>158788</v>
      </c>
      <c r="K57" s="321">
        <v>6.3</v>
      </c>
      <c r="L57" s="322">
        <v>106614</v>
      </c>
      <c r="M57" s="323">
        <v>17.2</v>
      </c>
      <c r="N57" s="324">
        <v>-10.9</v>
      </c>
    </row>
    <row r="58" spans="1:14" x14ac:dyDescent="0.15">
      <c r="A58" s="248"/>
      <c r="B58" s="244"/>
      <c r="C58" s="244"/>
      <c r="D58" s="244"/>
      <c r="E58" s="244"/>
      <c r="F58" s="244"/>
      <c r="G58" s="325"/>
      <c r="H58" s="326" t="s">
        <v>505</v>
      </c>
      <c r="I58" s="327">
        <v>1324464</v>
      </c>
      <c r="J58" s="328">
        <v>72217</v>
      </c>
      <c r="K58" s="329">
        <v>40.700000000000003</v>
      </c>
      <c r="L58" s="330">
        <v>45545</v>
      </c>
      <c r="M58" s="331">
        <v>20.7</v>
      </c>
      <c r="N58" s="332">
        <v>20</v>
      </c>
    </row>
    <row r="59" spans="1:14" x14ac:dyDescent="0.15">
      <c r="A59" s="248"/>
      <c r="B59" s="244"/>
      <c r="C59" s="244"/>
      <c r="D59" s="244"/>
      <c r="E59" s="244"/>
      <c r="F59" s="244"/>
      <c r="G59" s="310" t="s">
        <v>509</v>
      </c>
      <c r="H59" s="311"/>
      <c r="I59" s="319">
        <v>2717422</v>
      </c>
      <c r="J59" s="320">
        <v>151186</v>
      </c>
      <c r="K59" s="321">
        <v>-4.8</v>
      </c>
      <c r="L59" s="322">
        <v>63727</v>
      </c>
      <c r="M59" s="323">
        <v>-40.200000000000003</v>
      </c>
      <c r="N59" s="324">
        <v>35.4</v>
      </c>
    </row>
    <row r="60" spans="1:14" x14ac:dyDescent="0.15">
      <c r="A60" s="248"/>
      <c r="B60" s="244"/>
      <c r="C60" s="244"/>
      <c r="D60" s="244"/>
      <c r="E60" s="244"/>
      <c r="F60" s="244"/>
      <c r="G60" s="325"/>
      <c r="H60" s="326" t="s">
        <v>505</v>
      </c>
      <c r="I60" s="333">
        <v>1139673</v>
      </c>
      <c r="J60" s="328">
        <v>63407</v>
      </c>
      <c r="K60" s="329">
        <v>-12.2</v>
      </c>
      <c r="L60" s="330">
        <v>34577</v>
      </c>
      <c r="M60" s="331">
        <v>-24.1</v>
      </c>
      <c r="N60" s="332">
        <v>11.9</v>
      </c>
    </row>
    <row r="61" spans="1:14" x14ac:dyDescent="0.15">
      <c r="A61" s="248"/>
      <c r="B61" s="244"/>
      <c r="C61" s="244"/>
      <c r="D61" s="244"/>
      <c r="E61" s="244"/>
      <c r="F61" s="244"/>
      <c r="G61" s="310" t="s">
        <v>510</v>
      </c>
      <c r="H61" s="334"/>
      <c r="I61" s="335">
        <v>2620340</v>
      </c>
      <c r="J61" s="336">
        <v>141295</v>
      </c>
      <c r="K61" s="337">
        <v>-0.7</v>
      </c>
      <c r="L61" s="338">
        <v>80842</v>
      </c>
      <c r="M61" s="339">
        <v>-1</v>
      </c>
      <c r="N61" s="324">
        <v>0.3</v>
      </c>
    </row>
    <row r="62" spans="1:14" x14ac:dyDescent="0.15">
      <c r="A62" s="248"/>
      <c r="B62" s="244"/>
      <c r="C62" s="244"/>
      <c r="D62" s="244"/>
      <c r="E62" s="244"/>
      <c r="F62" s="244"/>
      <c r="G62" s="325"/>
      <c r="H62" s="326" t="s">
        <v>505</v>
      </c>
      <c r="I62" s="327">
        <v>1105412</v>
      </c>
      <c r="J62" s="328">
        <v>59567</v>
      </c>
      <c r="K62" s="329">
        <v>-5.2</v>
      </c>
      <c r="L62" s="330">
        <v>37653</v>
      </c>
      <c r="M62" s="331">
        <v>-0.8</v>
      </c>
      <c r="N62" s="332">
        <v>-4.4000000000000004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44.17</v>
      </c>
      <c r="G47" s="12">
        <v>46.51</v>
      </c>
      <c r="H47" s="12">
        <v>46.7</v>
      </c>
      <c r="I47" s="12">
        <v>46.56</v>
      </c>
      <c r="J47" s="13">
        <v>48.26</v>
      </c>
    </row>
    <row r="48" spans="2:10" ht="57.75" customHeight="1" x14ac:dyDescent="0.15">
      <c r="B48" s="14"/>
      <c r="C48" s="1171" t="s">
        <v>4</v>
      </c>
      <c r="D48" s="1171"/>
      <c r="E48" s="1172"/>
      <c r="F48" s="15">
        <v>5.63</v>
      </c>
      <c r="G48" s="16">
        <v>8.5399999999999991</v>
      </c>
      <c r="H48" s="16">
        <v>7.28</v>
      </c>
      <c r="I48" s="16">
        <v>7.1</v>
      </c>
      <c r="J48" s="17">
        <v>7.81</v>
      </c>
    </row>
    <row r="49" spans="2:10" ht="57.75" customHeight="1" thickBot="1" x14ac:dyDescent="0.2">
      <c r="B49" s="18"/>
      <c r="C49" s="1173" t="s">
        <v>5</v>
      </c>
      <c r="D49" s="1173"/>
      <c r="E49" s="1174"/>
      <c r="F49" s="19">
        <v>4.04</v>
      </c>
      <c r="G49" s="20">
        <v>7.77</v>
      </c>
      <c r="H49" s="20">
        <v>0.93</v>
      </c>
      <c r="I49" s="20">
        <v>4.08</v>
      </c>
      <c r="J49" s="21">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2017-04-10T04:14:09Z</cp:lastPrinted>
  <dcterms:created xsi:type="dcterms:W3CDTF">2017-02-15T20:02:07Z</dcterms:created>
  <dcterms:modified xsi:type="dcterms:W3CDTF">2017-05-24T07:34:09Z</dcterms:modified>
</cp:coreProperties>
</file>