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l="1"/>
  <c r="BE35"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<sst xmlns="http://schemas.openxmlformats.org/spreadsheetml/2006/main" count="1079" uniqueCount="564">
  <si>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</si>
  <si>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</si>
  <si>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</si>
  <si>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</si>
  <si>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</si>
  <si>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</si>
  <si>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</si>
  <si>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</si>
  <si>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</si>
  <si>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</si>
  <si>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</si>
  <si>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</si>
  <si>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</si>
  <si>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</si>
  <si>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</si>
  <si>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</si>
  <si>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</si>
  <si>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</si>
  <si>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</si>
  <si>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</si>
  <si>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</si>
  <si>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</si>
  <si>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</si>
  <si>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</si>
  <si>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</si>
  <si>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</si>
  <si>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</si>
  <si>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</si>
  <si>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</si>
  <si>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</si>
  <si>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</si>
  <si>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</si>
  <si>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</si>
  <si>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</si>
  <si>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</si>
  <si>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</si>
  <si>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</si>
  <si>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</si>
  <si>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</si>
  <si>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</si>
  <si>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</si>
  <si>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</si>
  <si>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</si>
  <si>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</si>
  <si>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</si>
  <si>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</si>
  <si>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</si>
  <si>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</si>
  <si>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</si>
  <si>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</si>
  <si>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</si>
  <si>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</si>
  <si>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</si>
  <si>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</si>
  <si>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</si>
  <si>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</si>
  <si>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</si>
  <si>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</si>
  <si>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</si>
  <si>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</si>
  <si>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</si>
  <si>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</si>
  <si>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</si>
  <si>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</si>
  <si>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</si>
  <si>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</si>
  <si>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</si>
  <si>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</si>
  <si>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</si>
  <si>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</si>
  <si>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</si>
  <si>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</si>
  <si>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</si>
  <si>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</si>
  <si>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</si>
  <si>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</si>
  <si>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</si>
  <si>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</si>
  <si>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</si>
  <si>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</si>
  <si>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</si>
  <si>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いなべ市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</si>
  <si>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</si>
  <si>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</si>
  <si>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</si>
  <si>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</si>
  <si>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</si>
  <si>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</si>
  <si>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</si>
  <si>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</si>
  <si>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</si>
  <si>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</si>
  <si>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</si>
  <si>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</si>
  <si>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</si>
  <si>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</si>
  <si>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</si>
  <si>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</si>
  <si>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</si>
  <si>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</si>
  <si>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</si>
  <si>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</si>
  <si>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</si>
  <si>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</si>
  <si>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</si>
  <si>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</si>
  <si>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</si>
  <si>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</si>
  <si>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</si>
  <si>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</si>
  <si>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</si>
  <si>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</si>
  <si>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</si>
  <si>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</si>
  <si>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</si>
  <si>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</si>
  <si>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</si>
  <si>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</si>
  <si>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</si>
  <si>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</si>
  <si>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</si>
  <si>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</si>
  <si>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</si>
  <si>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</si>
  <si>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</si>
  <si>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</si>
  <si>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</si>
  <si>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</si>
  <si>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</si>
  <si>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</si>
  <si>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</si>
  <si>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</si>
  <si>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</si>
  <si>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</si>
  <si>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</si>
  <si>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</si>
  <si>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</si>
  <si>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</si>
  <si>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</si>
  <si>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</si>
  <si>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</si>
  <si>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</si>
  <si>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</si>
  <si>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</si>
  <si>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</si>
  <si>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</si>
  <si>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</si>
  <si>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</si>
  <si>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</si>
  <si>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</si>
  <si>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</si>
  <si>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</si>
  <si>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</si>
  <si>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</si>
  <si>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</si>
  <si>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</si>
  <si>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</si>
  <si>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</si>
  <si>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</si>
  <si>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</si>
  <si>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</si>
  <si>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</si>
  <si>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</si>
  <si>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</si>
  <si>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</si>
  <si>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</si>
  <si>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</si>
  <si>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</si>
  <si>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</si>
  <si>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</si>
  <si>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</si>
  <si>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</si>
  <si>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</si>
  <si>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</si>
  <si>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</si>
  <si>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</si>
  <si>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</si>
  <si>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</si>
  <si>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</si>
  <si>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</si>
  <si>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</si>
  <si>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</si>
  <si>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</si>
  <si>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</si>
  <si>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</si>
  <si>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</si>
  <si>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</si>
  <si>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</si>
  <si>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</si>
  <si>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</si>
  <si>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</si>
  <si>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</si>
  <si>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</si>
  <si>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</si>
  <si>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三重県いなべ市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</si>
  <si>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</si>
  <si>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</si>
  <si>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</si>
  <si>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</si>
  <si>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</si>
  <si>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</si>
  <si>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</si>
  <si>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</si>
  <si>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</si>
  <si>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</si>
  <si>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</si>
  <si>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</si>
  <si>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</si>
  <si>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</si>
  <si>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</si>
  <si>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</si>
  <si>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</si>
  <si>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</si>
  <si>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</si>
  <si>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</si>
  <si>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</si>
  <si>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</si>
  <si>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</si>
  <si>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</si>
  <si>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</si>
  <si>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</si>
  <si>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</si>
  <si>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</si>
  <si>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</si>
  <si>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</si>
  <si>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</si>
  <si>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</si>
  <si>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</si>
  <si>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</si>
  <si>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</si>
  <si>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</si>
  <si>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</si>
  <si>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</si>
  <si>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</si>
  <si>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</si>
  <si>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</si>
  <si>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</si>
  <si>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</si>
  <si>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</si>
  <si>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</si>
  <si>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</si>
  <si>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</si>
  <si>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</si>
  <si>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</si>
  <si>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</si>
  <si>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</si>
  <si>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</si>
  <si>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</si>
  <si>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</si>
  <si>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</si>
  <si>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</si>
  <si>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</si>
  <si>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</si>
  <si>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</si>
  <si>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</si>
  <si>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</si>
  <si>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</si>
  <si>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</si>
  <si>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</si>
  <si>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</si>
  <si>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</si>
  <si>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</si>
  <si>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</si>
  <si>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</si>
  <si>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</si>
  <si>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</si>
  <si>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</si>
  <si>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</si>
  <si>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</si>
  <si>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</si>
  <si>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</si>
  <si>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</si>
  <si>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</si>
  <si>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</si>
  <si>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</si>
  <si>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</si>
  <si>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</si>
  <si>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</si>
  <si>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</si>
  <si>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</si>
  <si>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</si>
  <si>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</si>
  <si>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</si>
  <si>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</si>
  <si>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</si>
  <si>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</si>
  <si>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</si>
  <si>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</si>
  <si>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</si>
  <si>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</si>
  <si>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</si>
  <si>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</si>
  <si>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</si>
  <si>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</si>
  <si>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</si>
  <si>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</si>
  <si>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</si>
  <si>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</si>
  <si>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</si>
  <si>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</si>
  <si>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</si>
  <si>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</si>
  <si>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</si>
  <si>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</si>
  <si>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</si>
  <si>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</si>
  <si>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</si>
  <si>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</si>
  <si>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</si>
  <si>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</si>
  <si>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</si>
  <si>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</si>
  <si>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</si>
  <si>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</si>
  <si>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</si>
  <si>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</si>
  <si>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</si>
  <si>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</si>
  <si>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</si>
  <si>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</si>
  <si>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</si>
  <si>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</si>
  <si>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</si>
  <si>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</si>
  <si>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</si>
  <si>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</si>
  <si>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</si>
  <si>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</si>
  <si>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</si>
  <si>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</si>
  <si>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</si>
  <si>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</si>
  <si>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</si>
  <si>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</si>
  <si>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</si>
  <si>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</si>
  <si>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</si>
  <si>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</si>
  <si>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</si>
  <si>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</si>
  <si>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</si>
  <si>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</si>
  <si>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三重県いなべ市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</si>
  <si>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</si>
  <si>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</si>
  <si>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</si>
  <si>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</si>
  <si>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</si>
  <si>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</si>
  <si>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</si>
  <si>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</si>
  <si>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</si>
  <si>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</si>
  <si>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</si>
  <si>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</si>
  <si>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</si>
  <si>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</si>
  <si>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</si>
  <si>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</si>
  <si>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</si>
  <si>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</si>
  <si>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</si>
  <si>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</si>
  <si>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</si>
  <si>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</si>
  <si>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</si>
  <si>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</si>
  <si>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</si>
  <si>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</si>
  <si>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</si>
  <si>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</si>
  <si>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</si>
  <si>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</si>
  <si>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</si>
  <si>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</si>
  <si>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</si>
  <si>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</si>
  <si>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</si>
  <si>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</si>
  <si>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</si>
  <si>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</si>
  <si>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</si>
  <si>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</si>
  <si>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</si>
  <si>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</si>
  <si>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</si>
  <si>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</si>
  <si>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</si>
  <si>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</si>
  <si>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</si>
  <si>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</si>
  <si>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</si>
  <si>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</si>
  <si>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</si>
  <si>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</si>
  <si>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</si>
  <si>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</si>
  <si>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</si>
  <si>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</si>
  <si>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</si>
  <si>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</si>
  <si>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</si>
  <si>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</si>
  <si>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</si>
  <si>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</si>
  <si>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</si>
  <si>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</si>
  <si>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</si>
  <si>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</si>
  <si>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</si>
  <si>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</si>
  <si>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</si>
  <si>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</si>
  <si>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</si>
  <si>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</si>
  <si>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</si>
  <si>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</si>
  <si>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</si>
  <si>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</si>
  <si>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</si>
  <si>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</si>
  <si>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</si>
  <si>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</si>
  <si>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</si>
  <si>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</si>
  <si>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</si>
  <si>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</si>
  <si>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</si>
  <si>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</si>
  <si>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</si>
  <si>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</si>
  <si>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</si>
  <si>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</si>
  <si>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</si>
  <si>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</si>
  <si>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</si>
  <si>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</si>
  <si>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</si>
  <si>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</si>
  <si>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</si>
  <si>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</si>
  <si>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</si>
  <si>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</si>
  <si>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</si>
  <si>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</si>
  <si>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</si>
  <si>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</si>
  <si>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</si>
  <si>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</si>
  <si>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</si>
  <si>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</si>
  <si>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</si>
  <si>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</si>
  <si>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</si>
  <si>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</si>
  <si>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</si>
  <si>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</si>
  <si>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</si>
  <si>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</si>
  <si>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</si>
  <si>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</si>
  <si>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</si>
  <si>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</si>
  <si>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</si>
  <si>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</si>
  <si>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</si>
  <si>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</si>
  <si>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</si>
  <si>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</si>
  <si>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</si>
  <si>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</si>
  <si>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</si>
  <si>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</si>
  <si>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</si>
  <si>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</si>
  <si>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</si>
  <si>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</si>
  <si>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</si>
  <si>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</si>
  <si>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</si>
  <si>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</si>
  <si>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</si>
  <si>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</si>
  <si>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</si>
  <si>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</si>
  <si>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</si>
  <si>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</si>
  <si>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</si>
  <si>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</si>
  <si>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</si>
  <si>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</si>
  <si>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</si>
  <si>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</si>
  <si>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</si>
  <si>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</si>
  <si>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</si>
  <si>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</si>
  <si>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</si>
  <si>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</si>
  <si>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</si>
  <si>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</si>
  <si>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</si>
  <si>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</si>
  <si>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</si>
  <si>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</si>
  <si>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</si>
  <si>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</si>
  <si>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</si>
  <si>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</si>
  <si>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</si>
  <si>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</si>
  <si>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</si>
  <si>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</si>
  <si>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</si>
  <si>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</si>
  <si>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</si>
  <si>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</si>
  <si>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</si>
  <si>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</si>
  <si>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</si>
  <si>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</si>
  <si>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</si>
  <si>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</si>
  <si>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</si>
  <si>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12.72</t>
  </si>
  <si>
    <t>▲ 9.06</t>
  </si>
  <si>
    <t>水道事業会計</t>
  </si>
  <si>
    <t>国民健康保険特別会計</t>
  </si>
  <si>
    <t>一般会計</t>
  </si>
  <si>
    <t>介護保険特別会計</t>
  </si>
  <si>
    <t>下水道事業特別会計</t>
  </si>
  <si>
    <t>農業集落排水事業特別会計</t>
  </si>
  <si>
    <t>後期高齢者医療特別会計</t>
  </si>
  <si>
    <t>その他会計（赤字）</t>
  </si>
  <si>
    <t>その他会計（黒字）</t>
  </si>
  <si>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</si>
  <si>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</si>
  <si>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</si>
  <si>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</si>
  <si>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</si>
  <si>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</si>
  <si>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　（公平委員会特別会計）</t>
    <rPh sb="2" eb="4">
      <t>コウヘイ</t>
    </rPh>
    <rPh sb="4" eb="7">
      <t>イインカイ</t>
    </rPh>
    <rPh sb="7" eb="9">
      <t>トクベツ</t>
    </rPh>
    <rPh sb="9" eb="11">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</si>
  <si>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</si>
  <si>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</si>
  <si>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</si>
  <si>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</si>
  <si>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</si>
  <si>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</si>
  <si>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</si>
  <si>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財団法人ほくせいふれあい財団</t>
    <rPh sb="0" eb="2">
      <t>ザイダン</t>
    </rPh>
    <rPh sb="2" eb="4">
      <t>ホウジン</t>
    </rPh>
    <rPh sb="12" eb="14">
      <t>ザイダン</t>
    </rPh>
    <phoneticPr fontId="2"/>
  </si>
  <si>
    <t>員弁土地開発公社</t>
    <rPh sb="0" eb="2">
      <t>イナベ</t>
    </rPh>
    <rPh sb="2" eb="4">
      <t>トチ</t>
    </rPh>
    <rPh sb="4" eb="6">
      <t>カイハツ</t>
    </rPh>
    <rPh sb="6" eb="8">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</si>
  <si>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</si>
  <si>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</si>
  <si>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</si>
  <si>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</si>
  <si>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</si>
  <si>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</si>
  <si>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</si>
  <si>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</si>
  <si>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</si>
  <si>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</si>
  <si>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</si>
  <si>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</si>
  <si>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将来負担比率は、前年度に引続き「-％」を維持しています。
　実質公債比率は、10.5％となり、類似団体内平均値よりも0.3ポイント高くなっています。
　3か年平均では増となっていますが、元利償還金等が11億円減となったため、単年度の実質公債費比率は減となりました。
　翌年度は元利償還金がさらに11億円減となる見込みであるため、改善すると予想しています。
</t>
    <rPh sb="48" eb="50">
      <t>ルイジ</t>
    </rPh>
    <rPh sb="50" eb="52">
      <t>ダンタイ</t>
    </rPh>
    <rPh sb="52" eb="53">
      <t>ナイ</t>
    </rPh>
    <rPh sb="53" eb="56">
      <t>ヘイキンチ</t>
    </rPh>
    <rPh sb="66" eb="67">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</si>
</sst>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49094</c:v>
                </c:pt>
                <c:pt idx="1">
                  <c:v>60245</c:v>
                </c:pt>
                <c:pt idx="2">
                  <c:v>68386</c:v>
                </c:pt>
                <c:pt idx="3">
                  <c:v>81305</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31613</c:v>
                </c:pt>
                <c:pt idx="1">
                  <c:v>64668</c:v>
                </c:pt>
                <c:pt idx="2">
                  <c:v>85294</c:v>
                </c:pt>
                <c:pt idx="3">
                  <c:v>50071</c:v>
                </c:pt>
                <c:pt idx="4">
                  <c:v>75089</c:v>
                </c:pt>
              </c:numCache>
            </c:numRef>
          </c:val>
          <c:smooth val="0"/>
        </c:ser>
        <c:dLbls>
          <c:showLegendKey val="0"/>
          <c:showVal val="0"/>
          <c:showCatName val="0"/>
          <c:showSerName val="0"/>
          <c:showPercent val="0"/>
          <c:showBubbleSize val="0"/>
        </c:dLbls>
        <c:marker val="1"/>
        <c:smooth val="0"/>
        <c:axId val="123658624"/>
        <c:axId val="123753216"/>
      </c:lineChart>
      <c:catAx>
        <c:axId val="123658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53216"/>
        <c:crosses val="autoZero"/>
        <c:auto val="1"/>
        <c:lblAlgn val="ctr"/>
        <c:lblOffset val="100"/>
        <c:tickLblSkip val="1"/>
        <c:tickMarkSkip val="1"/>
        <c:noMultiLvlLbl val="0"/>
      </c:catAx>
      <c:valAx>
        <c:axId val="1237532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5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12.37</c:v>
                </c:pt>
                <c:pt idx="1">
                  <c:v>10.49</c:v>
                </c:pt>
                <c:pt idx="2">
                  <c:v>11.29</c:v>
                </c:pt>
                <c:pt idx="3">
                  <c:v>12.92</c:v>
                </c:pt>
                <c:pt idx="4">
                  <c:v>0.96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42.92</c:v>
                </c:pt>
                <c:pt idx="1">
                  <c:v>55.42</c:v>
                </c:pt>
                <c:pt idx="2">
                  <c:v>37.94</c:v>
                </c:pt>
                <c:pt idx="3">
                  <c:v>38.92</c:v>
                </c:pt>
                <c:pt idx="4">
                  <c:v>43.43</c:v>
                </c:pt>
              </c:numCache>
            </c:numRef>
          </c:val>
        </c:ser>
        <c:dLbls>
          <c:showLegendKey val="0"/>
          <c:showVal val="0"/>
          <c:showCatName val="0"/>
          <c:showSerName val="0"/>
          <c:showPercent val="0"/>
          <c:showBubbleSize val="0"/>
        </c:dLbls>
        <c:gapWidth val="250"/>
        <c:overlap val="100"/>
        <c:axId val="88810240"/>
        <c:axId val="8881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8.8000000000000007</c:v>
                </c:pt>
                <c:pt idx="1">
                  <c:v>11</c:v>
                </c:pt>
                <c:pt idx="2">
                  <c:v>-12.72</c:v>
                </c:pt>
                <c:pt idx="3">
                  <c:v>4.3899999999999997</c:v>
                </c:pt>
                <c:pt idx="4">
                  <c:v>-9.06</c:v>
                </c:pt>
              </c:numCache>
            </c:numRef>
          </c:val>
          <c:smooth val="0"/>
        </c:ser>
        <c:dLbls>
          <c:showLegendKey val="0"/>
          <c:showVal val="0"/>
          <c:showCatName val="0"/>
          <c:showSerName val="0"/>
          <c:showPercent val="0"/>
          <c:showBubbleSize val="0"/>
        </c:dLbls>
        <c:marker val="1"/>
        <c:smooth val="0"/>
        <c:axId val="88810240"/>
        <c:axId val="88812160"/>
      </c:lineChart>
      <c:catAx>
        <c:axId val="8881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812160"/>
        <c:crosses val="autoZero"/>
        <c:auto val="1"/>
        <c:lblAlgn val="ctr"/>
        <c:lblOffset val="100"/>
        <c:tickLblSkip val="1"/>
        <c:tickMarkSkip val="1"/>
        <c:noMultiLvlLbl val="0"/>
      </c:catAx>
      <c:valAx>
        <c:axId val="8881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1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0.14000000000000001</c:v>
                </c:pt>
                <c:pt idx="4">
                  <c:v>#N/A</c:v>
                </c:pt>
                <c:pt idx="5">
                  <c:v>0.18</c:v>
                </c:pt>
                <c:pt idx="6">
                  <c:v>#N/A</c:v>
                </c:pt>
                <c:pt idx="7">
                  <c:v>0.17</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7.0000000000000007E-2</c:v>
                </c:pt>
                <c:pt idx="4">
                  <c:v>#N/A</c:v>
                </c:pt>
                <c:pt idx="5">
                  <c:v>0.02</c:v>
                </c:pt>
                <c:pt idx="6">
                  <c:v>#N/A</c:v>
                </c:pt>
                <c:pt idx="7">
                  <c:v>0.02</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0.22</c:v>
                </c:pt>
                <c:pt idx="2">
                  <c:v>#N/A</c:v>
                </c:pt>
                <c:pt idx="3">
                  <c:v>0.19</c:v>
                </c:pt>
                <c:pt idx="4">
                  <c:v>#N/A</c:v>
                </c:pt>
                <c:pt idx="5">
                  <c:v>0.12</c:v>
                </c:pt>
                <c:pt idx="6">
                  <c:v>#N/A</c:v>
                </c:pt>
                <c:pt idx="7">
                  <c:v>0.25</c:v>
                </c:pt>
                <c:pt idx="8">
                  <c:v>#N/A</c:v>
                </c:pt>
                <c:pt idx="9">
                  <c:v>0.17</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0.85</c:v>
                </c:pt>
                <c:pt idx="2">
                  <c:v>#N/A</c:v>
                </c:pt>
                <c:pt idx="3">
                  <c:v>0.85</c:v>
                </c:pt>
                <c:pt idx="4">
                  <c:v>#N/A</c:v>
                </c:pt>
                <c:pt idx="5">
                  <c:v>0.5</c:v>
                </c:pt>
                <c:pt idx="6">
                  <c:v>#N/A</c:v>
                </c:pt>
                <c:pt idx="7">
                  <c:v>0.56999999999999995</c:v>
                </c:pt>
                <c:pt idx="8">
                  <c:v>#N/A</c:v>
                </c:pt>
                <c:pt idx="9">
                  <c:v>0.43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0.69</c:v>
                </c:pt>
                <c:pt idx="4">
                  <c:v>#N/A</c:v>
                </c:pt>
                <c:pt idx="5">
                  <c:v>0.47</c:v>
                </c:pt>
                <c:pt idx="6">
                  <c:v>#N/A</c:v>
                </c:pt>
                <c:pt idx="7">
                  <c:v>0.78</c:v>
                </c:pt>
                <c:pt idx="8">
                  <c:v>#N/A</c:v>
                </c:pt>
                <c:pt idx="9">
                  <c:v>0.78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12.28</c:v>
                </c:pt>
                <c:pt idx="2">
                  <c:v>#N/A</c:v>
                </c:pt>
                <c:pt idx="3">
                  <c:v>10.34</c:v>
                </c:pt>
                <c:pt idx="4">
                  <c:v>#N/A</c:v>
                </c:pt>
                <c:pt idx="5">
                  <c:v>11.1</c:v>
                </c:pt>
                <c:pt idx="6">
                  <c:v>#N/A</c:v>
                </c:pt>
                <c:pt idx="7">
                  <c:v>12.74</c:v>
                </c:pt>
                <c:pt idx="8">
                  <c:v>#N/A</c:v>
                </c:pt>
                <c:pt idx="9">
                  <c:v>0.95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2.4500000000000002</c:v>
                </c:pt>
                <c:pt idx="2">
                  <c:v>#N/A</c:v>
                </c:pt>
                <c:pt idx="3">
                  <c:v>2.61</c:v>
                </c:pt>
                <c:pt idx="4">
                  <c:v>#N/A</c:v>
                </c:pt>
                <c:pt idx="5">
                  <c:v>2.4900000000000002</c:v>
                </c:pt>
                <c:pt idx="6">
                  <c:v>#N/A</c:v>
                </c:pt>
                <c:pt idx="7">
                  <c:v>2.37</c:v>
                </c:pt>
                <c:pt idx="8">
                  <c:v>#N/A</c:v>
                </c:pt>
                <c:pt idx="9">
                  <c:v>1.92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16.149999999999999</c:v>
                </c:pt>
                <c:pt idx="2">
                  <c:v>#N/A</c:v>
                </c:pt>
                <c:pt idx="3">
                  <c:v>16.850000000000001</c:v>
                </c:pt>
                <c:pt idx="4">
                  <c:v>#N/A</c:v>
                </c:pt>
                <c:pt idx="5">
                  <c:v>16.850000000000001</c:v>
                </c:pt>
                <c:pt idx="6">
                  <c:v>#N/A</c:v>
                </c:pt>
                <c:pt idx="7">
                  <c:v>16.420000000000002</c:v>
                </c:pt>
                <c:pt idx="8">
                  <c:v>#N/A</c:v>
                </c:pt>
                <c:pt idx="9">
                  <c:v>15.33</c:v>
                </c:pt>
              </c:numCache>
            </c:numRef>
          </c:val>
        </c:ser>
        <c:dLbls>
          <c:showLegendKey val="0"/>
          <c:showVal val="0"/>
          <c:showCatName val="0"/>
          <c:showSerName val="0"/>
          <c:showPercent val="0"/>
          <c:showBubbleSize val="0"/>
        </c:dLbls>
        <c:gapWidth val="150"/>
        <c:overlap val="100"/>
        <c:axId val="88922368"/>
        <c:axId val="88924160"/>
      </c:barChart>
      <c:catAx>
        <c:axId val="8892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24160"/>
        <c:crosses val="autoZero"/>
        <c:auto val="1"/>
        <c:lblAlgn val="ctr"/>
        <c:lblOffset val="100"/>
        <c:tickLblSkip val="1"/>
        <c:tickMarkSkip val="1"/>
        <c:noMultiLvlLbl val="0"/>
      </c:catAx>
      <c:valAx>
        <c:axId val="8892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22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2400</c:v>
                </c:pt>
                <c:pt idx="5">
                  <c:v>2508</c:v>
                </c:pt>
                <c:pt idx="8">
                  <c:v>2989</c:v>
                </c:pt>
                <c:pt idx="11">
                  <c:v>3890</c:v>
                </c:pt>
                <c:pt idx="14">
                  <c:v>3257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13</c:v>
                </c:pt>
                <c:pt idx="6">
                  <c:v>11</c:v>
                </c:pt>
                <c:pt idx="9">
                  <c:v>5</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109</c:v>
                </c:pt>
                <c:pt idx="3">
                  <c:v>118</c:v>
                </c:pt>
                <c:pt idx="6">
                  <c:v>113</c:v>
                </c:pt>
                <c:pt idx="9">
                  <c:v>117</c:v>
                </c:pt>
                <c:pt idx="12">
                  <c:v>110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1077</c:v>
                </c:pt>
                <c:pt idx="3">
                  <c:v>1004</c:v>
                </c:pt>
                <c:pt idx="6">
                  <c:v>988</c:v>
                </c:pt>
                <c:pt idx="9">
                  <c:v>1030</c:v>
                </c:pt>
                <c:pt idx="12">
                  <c:v>1016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2250</c:v>
                </c:pt>
                <c:pt idx="3">
                  <c:v>2196</c:v>
                </c:pt>
                <c:pt idx="6">
                  <c:v>2992</c:v>
                </c:pt>
                <c:pt idx="9">
                  <c:v>4237</c:v>
                </c:pt>
                <c:pt idx="12">
                  <c:v>3115</c:v>
                </c:pt>
              </c:numCache>
            </c:numRef>
          </c:val>
        </c:ser>
        <c:dLbls>
          <c:showLegendKey val="0"/>
          <c:showVal val="0"/>
          <c:showCatName val="0"/>
          <c:showSerName val="0"/>
          <c:showPercent val="0"/>
          <c:showBubbleSize val="0"/>
        </c:dLbls>
        <c:gapWidth val="100"/>
        <c:overlap val="100"/>
        <c:axId val="89036288"/>
        <c:axId val="8903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1053</c:v>
                </c:pt>
                <c:pt idx="2">
                  <c:v>#N/A</c:v>
                </c:pt>
                <c:pt idx="3">
                  <c:v>#N/A</c:v>
                </c:pt>
                <c:pt idx="4">
                  <c:v>823</c:v>
                </c:pt>
                <c:pt idx="5">
                  <c:v>#N/A</c:v>
                </c:pt>
                <c:pt idx="6">
                  <c:v>#N/A</c:v>
                </c:pt>
                <c:pt idx="7">
                  <c:v>1115</c:v>
                </c:pt>
                <c:pt idx="8">
                  <c:v>#N/A</c:v>
                </c:pt>
                <c:pt idx="9">
                  <c:v>#N/A</c:v>
                </c:pt>
                <c:pt idx="10">
                  <c:v>1499</c:v>
                </c:pt>
                <c:pt idx="11">
                  <c:v>#N/A</c:v>
                </c:pt>
                <c:pt idx="12">
                  <c:v>#N/A</c:v>
                </c:pt>
                <c:pt idx="13">
                  <c:v>984</c:v>
                </c:pt>
                <c:pt idx="14">
                  <c:v>#N/A</c:v>
                </c:pt>
              </c:numCache>
            </c:numRef>
          </c:val>
          <c:smooth val="0"/>
        </c:ser>
        <c:dLbls>
          <c:showLegendKey val="0"/>
          <c:showVal val="0"/>
          <c:showCatName val="0"/>
          <c:showSerName val="0"/>
          <c:showPercent val="0"/>
          <c:showBubbleSize val="0"/>
        </c:dLbls>
        <c:marker val="1"/>
        <c:smooth val="0"/>
        <c:axId val="89036288"/>
        <c:axId val="89038208"/>
      </c:lineChart>
      <c:catAx>
        <c:axId val="8903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38208"/>
        <c:crosses val="autoZero"/>
        <c:auto val="1"/>
        <c:lblAlgn val="ctr"/>
        <c:lblOffset val="100"/>
        <c:tickLblSkip val="1"/>
        <c:tickMarkSkip val="1"/>
        <c:noMultiLvlLbl val="0"/>
      </c:catAx>
      <c:valAx>
        <c:axId val="8903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3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25069</c:v>
                </c:pt>
                <c:pt idx="5">
                  <c:v>25798</c:v>
                </c:pt>
                <c:pt idx="8">
                  <c:v>26448</c:v>
                </c:pt>
                <c:pt idx="11">
                  <c:v>25511</c:v>
                </c:pt>
                <c:pt idx="14">
                  <c:v>24282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c:v>
                </c:pt>
                <c:pt idx="5">
                  <c:v>8</c:v>
                </c:pt>
                <c:pt idx="8">
                  <c:v>6</c:v>
                </c:pt>
                <c:pt idx="11">
                  <c:v>5</c:v>
                </c:pt>
                <c:pt idx="14">
                  <c:v>803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9767</c:v>
                </c:pt>
                <c:pt idx="5">
                  <c:v>12215</c:v>
                </c:pt>
                <c:pt idx="8">
                  <c:v>13118</c:v>
                </c:pt>
                <c:pt idx="11">
                  <c:v>13335</c:v>
                </c:pt>
                <c:pt idx="14">
                  <c:v>12980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1903</c:v>
                </c:pt>
                <c:pt idx="3">
                  <c:v>2072</c:v>
                </c:pt>
                <c:pt idx="6">
                  <c:v>2026</c:v>
                </c:pt>
                <c:pt idx="9">
                  <c:v>1864</c:v>
                </c:pt>
                <c:pt idx="12">
                  <c:v>1841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785</c:v>
                </c:pt>
                <c:pt idx="3">
                  <c:v>665</c:v>
                </c:pt>
                <c:pt idx="6">
                  <c:v>554</c:v>
                </c:pt>
                <c:pt idx="9">
                  <c:v>443</c:v>
                </c:pt>
                <c:pt idx="12">
                  <c:v>320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14567</c:v>
                </c:pt>
                <c:pt idx="3">
                  <c:v>13424</c:v>
                </c:pt>
                <c:pt idx="6">
                  <c:v>12029</c:v>
                </c:pt>
                <c:pt idx="9">
                  <c:v>11585</c:v>
                </c:pt>
                <c:pt idx="12">
                  <c:v>10961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245</c:v>
                </c:pt>
                <c:pt idx="3">
                  <c:v>231</c:v>
                </c:pt>
                <c:pt idx="6">
                  <c:v>221</c:v>
                </c:pt>
                <c:pt idx="9">
                  <c:v>1851</c:v>
                </c:pt>
                <c:pt idx="12">
                  <c:v>1905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18416</c:v>
                </c:pt>
                <c:pt idx="3">
                  <c:v>19805</c:v>
                </c:pt>
                <c:pt idx="6">
                  <c:v>20908</c:v>
                </c:pt>
                <c:pt idx="9">
                  <c:v>18828</c:v>
                </c:pt>
                <c:pt idx="12">
                  <c:v>19004</c:v>
                </c:pt>
              </c:numCache>
            </c:numRef>
          </c:val>
        </c:ser>
        <c:dLbls>
          <c:showLegendKey val="0"/>
          <c:showVal val="0"/>
          <c:showCatName val="0"/>
          <c:showSerName val="0"/>
          <c:showPercent val="0"/>
          <c:showBubbleSize val="0"/>
        </c:dLbls>
        <c:gapWidth val="100"/>
        <c:overlap val="100"/>
        <c:axId val="89210880"/>
        <c:axId val="8921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1064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9210880"/>
        <c:axId val="89212800"/>
      </c:lineChart>
      <c:catAx>
        <c:axId val="8921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212800"/>
        <c:crosses val="autoZero"/>
        <c:auto val="1"/>
        <c:lblAlgn val="ctr"/>
        <c:lblOffset val="100"/>
        <c:tickLblSkip val="1"/>
        <c:tickMarkSkip val="1"/>
        <c:noMultiLvlLbl val="0"/>
      </c:catAx>
      <c:valAx>
        <c:axId val="8921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1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321856"/>
        <c:axId val="89323776"/>
      </c:scatterChart>
      <c:valAx>
        <c:axId val="893218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23776"/>
        <c:crosses val="autoZero"/>
        <c:crossBetween val="midCat"/>
      </c:valAx>
      <c:valAx>
        <c:axId val="89323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21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9.9</c:v>
                </c:pt>
                <c:pt idx="1">
                  <c:v>8.9</c:v>
                </c:pt>
                <c:pt idx="2">
                  <c:v>8.8000000000000007</c:v>
                </c:pt>
                <c:pt idx="3">
                  <c:v>10.1</c:v>
                </c:pt>
                <c:pt idx="4">
                  <c:v>10.5</c:v>
                </c:pt>
              </c:numCache>
            </c:numRef>
          </c:xVal>
          <c:yVal>
            <c:numRef>
              <c:f>公会計指標分析・財政指標組合せ分析表!$K$73:$O$73</c:f>
              <c:numCache>
                <c:formatCode>#,##0.0;"▲ "#,##0.0</c:formatCode>
                <c:ptCount val="5"/>
                <c:pt idx="0">
                  <c:v>9.5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3.1073889361640881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233703516198628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12.7</c:v>
                </c:pt>
                <c:pt idx="1">
                  <c:v>12.3</c:v>
                </c:pt>
                <c:pt idx="2">
                  <c:v>12.5</c:v>
                </c:pt>
                <c:pt idx="3">
                  <c:v>12.2</c:v>
                </c:pt>
                <c:pt idx="4">
                  <c:v>10.199999999999999</c:v>
                </c:pt>
              </c:numCache>
            </c:numRef>
          </c:xVal>
          <c:yVal>
            <c:numRef>
              <c:f>公会計指標分析・財政指標組合せ分析表!$K$77:$O$77</c:f>
              <c:numCache>
                <c:formatCode>#,##0.0;"▲ "#,##0.0</c:formatCode>
                <c:ptCount val="5"/>
                <c:pt idx="0">
                  <c:v>91.2</c:v>
                </c:pt>
                <c:pt idx="1">
                  <c:v>81.7</c:v>
                </c:pt>
                <c:pt idx="2">
                  <c:v>80.400000000000006</c:v>
                </c:pt>
                <c:pt idx="3">
                  <c:v>83.1</c:v>
                </c:pt>
                <c:pt idx="4">
                  <c:v>56.8</c:v>
                </c:pt>
              </c:numCache>
            </c:numRef>
          </c:yVal>
          <c:smooth val="0"/>
        </c:ser>
        <c:dLbls>
          <c:showLegendKey val="0"/>
          <c:showVal val="0"/>
          <c:showCatName val="0"/>
          <c:showSerName val="0"/>
          <c:showPercent val="0"/>
          <c:showBubbleSize val="0"/>
        </c:dLbls>
        <c:axId val="89361792"/>
        <c:axId val="89368064"/>
      </c:scatterChart>
      <c:valAx>
        <c:axId val="89361792"/>
        <c:scaling>
          <c:orientation val="minMax"/>
          <c:max val="13"/>
          <c:min val="9.7000000000000011"/>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68064"/>
        <c:crosses val="autoZero"/>
        <c:crossBetween val="midCat"/>
      </c:valAx>
      <c:valAx>
        <c:axId val="89368064"/>
        <c:scaling>
          <c:orientation val="minMax"/>
          <c:max val="10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61792"/>
        <c:crosses val="autoZero"/>
        <c:crossBetween val="midCat"/>
        <c:majorUnit val="13.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元利償還金等は、</a:t>
          </a:r>
          <a:r>
            <a:rPr kumimoji="1" lang="en-US" altLang="ja-JP" sz="1400">
              <a:solidFill>
                <a:schemeClr val="dk1"/>
              </a:solidFill>
              <a:latin typeface="+mn-lt"/>
              <a:ea typeface="+mn-ea"/>
              <a:cs typeface="+mn-cs"/>
            </a:rPr>
            <a:t>11</a:t>
          </a:r>
          <a:r>
            <a:rPr kumimoji="1" lang="ja-JP" altLang="ja-JP" sz="1400">
              <a:solidFill>
                <a:schemeClr val="dk1"/>
              </a:solidFill>
              <a:latin typeface="+mn-lt"/>
              <a:ea typeface="+mn-ea"/>
              <a:cs typeface="+mn-cs"/>
            </a:rPr>
            <a:t>億円減となりました。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これは、市債の償還終了により元利償還金が</a:t>
          </a:r>
          <a:r>
            <a:rPr kumimoji="1" lang="en-US" altLang="ja-JP" sz="1400">
              <a:solidFill>
                <a:schemeClr val="dk1"/>
              </a:solidFill>
              <a:latin typeface="+mn-lt"/>
              <a:ea typeface="+mn-ea"/>
              <a:cs typeface="+mn-cs"/>
            </a:rPr>
            <a:t>11</a:t>
          </a:r>
          <a:r>
            <a:rPr kumimoji="1" lang="ja-JP" altLang="ja-JP" sz="1400">
              <a:solidFill>
                <a:schemeClr val="dk1"/>
              </a:solidFill>
              <a:latin typeface="+mn-lt"/>
              <a:ea typeface="+mn-ea"/>
              <a:cs typeface="+mn-cs"/>
            </a:rPr>
            <a:t>億円減となったためです。</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今年度償還終了する市債の影響により、翌年度は元利償還金がさらに減となる見込みです。</a:t>
          </a:r>
          <a:endParaRPr kumimoji="1"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算入公債費等は、</a:t>
          </a:r>
          <a:r>
            <a:rPr kumimoji="1" lang="en-US" altLang="ja-JP" sz="1400">
              <a:solidFill>
                <a:schemeClr val="dk1"/>
              </a:solidFill>
              <a:latin typeface="+mn-lt"/>
              <a:ea typeface="+mn-ea"/>
              <a:cs typeface="+mn-cs"/>
            </a:rPr>
            <a:t>6</a:t>
          </a:r>
          <a:r>
            <a:rPr kumimoji="1" lang="ja-JP" altLang="ja-JP" sz="1400">
              <a:solidFill>
                <a:schemeClr val="dk1"/>
              </a:solidFill>
              <a:latin typeface="+mn-lt"/>
              <a:ea typeface="+mn-ea"/>
              <a:cs typeface="+mn-cs"/>
            </a:rPr>
            <a:t>億円の減となりました。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これは、合併特例債の元利償還金減により、交付税算入される公債費も減となったためです。</a:t>
          </a:r>
          <a:endParaRPr kumimoji="1" lang="en-US"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将来負担額は、</a:t>
          </a:r>
          <a:r>
            <a:rPr kumimoji="1" lang="en-US" altLang="ja-JP" sz="1400">
              <a:solidFill>
                <a:schemeClr val="dk1"/>
              </a:solidFill>
              <a:latin typeface="+mn-lt"/>
              <a:ea typeface="+mn-ea"/>
              <a:cs typeface="+mn-cs"/>
            </a:rPr>
            <a:t>5</a:t>
          </a:r>
          <a:r>
            <a:rPr kumimoji="1" lang="ja-JP" altLang="ja-JP" sz="1400">
              <a:solidFill>
                <a:schemeClr val="dk1"/>
              </a:solidFill>
              <a:latin typeface="+mn-lt"/>
              <a:ea typeface="+mn-ea"/>
              <a:cs typeface="+mn-cs"/>
            </a:rPr>
            <a:t>億円減となりました。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これは、一般会計等に係る地方債現在高が、防災無線施設整備事業などの緊急防災・減災事業債の現在高増により、</a:t>
          </a:r>
          <a:r>
            <a:rPr kumimoji="1" lang="en-US" altLang="ja-JP" sz="1400">
              <a:solidFill>
                <a:schemeClr val="dk1"/>
              </a:solidFill>
              <a:latin typeface="+mn-lt"/>
              <a:ea typeface="+mn-ea"/>
              <a:cs typeface="+mn-cs"/>
            </a:rPr>
            <a:t>2</a:t>
          </a:r>
          <a:r>
            <a:rPr kumimoji="1" lang="ja-JP" altLang="ja-JP" sz="1400">
              <a:solidFill>
                <a:schemeClr val="dk1"/>
              </a:solidFill>
              <a:latin typeface="+mn-lt"/>
              <a:ea typeface="+mn-ea"/>
              <a:cs typeface="+mn-cs"/>
            </a:rPr>
            <a:t>億円増となりましたが、公営企業債等繰入見込額が、公営企業債現在高の減により、</a:t>
          </a:r>
          <a:r>
            <a:rPr kumimoji="1" lang="en-US" altLang="ja-JP" sz="1400">
              <a:solidFill>
                <a:schemeClr val="dk1"/>
              </a:solidFill>
              <a:latin typeface="+mn-lt"/>
              <a:ea typeface="+mn-ea"/>
              <a:cs typeface="+mn-cs"/>
            </a:rPr>
            <a:t>6</a:t>
          </a:r>
          <a:r>
            <a:rPr kumimoji="1" lang="ja-JP" altLang="ja-JP" sz="1400">
              <a:solidFill>
                <a:schemeClr val="dk1"/>
              </a:solidFill>
              <a:latin typeface="+mn-lt"/>
              <a:ea typeface="+mn-ea"/>
              <a:cs typeface="+mn-cs"/>
            </a:rPr>
            <a:t>億円減となったためです。</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今後は簡易水道統合整備事業の終了によりさらに減となる見込みです。</a:t>
          </a:r>
          <a:endParaRPr kumimoji="1"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充当可能財源等は、</a:t>
          </a:r>
          <a:r>
            <a:rPr kumimoji="1" lang="en-US" altLang="ja-JP" sz="1400">
              <a:solidFill>
                <a:schemeClr val="dk1"/>
              </a:solidFill>
              <a:latin typeface="+mn-lt"/>
              <a:ea typeface="+mn-ea"/>
              <a:cs typeface="+mn-cs"/>
            </a:rPr>
            <a:t>8</a:t>
          </a:r>
          <a:r>
            <a:rPr kumimoji="1" lang="ja-JP" altLang="ja-JP" sz="1400">
              <a:solidFill>
                <a:schemeClr val="dk1"/>
              </a:solidFill>
              <a:latin typeface="+mn-lt"/>
              <a:ea typeface="+mn-ea"/>
              <a:cs typeface="+mn-cs"/>
            </a:rPr>
            <a:t>億円減となりました。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これは、充当可能基金が庁舎建設基金の減により、</a:t>
          </a:r>
          <a:r>
            <a:rPr kumimoji="1" lang="en-US" altLang="ja-JP" sz="1400">
              <a:solidFill>
                <a:schemeClr val="dk1"/>
              </a:solidFill>
              <a:latin typeface="+mn-lt"/>
              <a:ea typeface="+mn-ea"/>
              <a:cs typeface="+mn-cs"/>
            </a:rPr>
            <a:t>4</a:t>
          </a:r>
          <a:r>
            <a:rPr kumimoji="1" lang="ja-JP" altLang="ja-JP" sz="1400">
              <a:solidFill>
                <a:schemeClr val="dk1"/>
              </a:solidFill>
              <a:latin typeface="+mn-lt"/>
              <a:ea typeface="+mn-ea"/>
              <a:cs typeface="+mn-cs"/>
            </a:rPr>
            <a:t>億円減、基準財政需要額算入見込額が合併特例債や下水道事業債の償還費の減により、</a:t>
          </a:r>
          <a:r>
            <a:rPr kumimoji="1" lang="en-US" altLang="ja-JP" sz="1400">
              <a:solidFill>
                <a:schemeClr val="dk1"/>
              </a:solidFill>
              <a:latin typeface="+mn-lt"/>
              <a:ea typeface="+mn-ea"/>
              <a:cs typeface="+mn-cs"/>
            </a:rPr>
            <a:t>12</a:t>
          </a:r>
          <a:r>
            <a:rPr kumimoji="1" lang="ja-JP" altLang="ja-JP" sz="1400">
              <a:solidFill>
                <a:schemeClr val="dk1"/>
              </a:solidFill>
              <a:latin typeface="+mn-lt"/>
              <a:ea typeface="+mn-ea"/>
              <a:cs typeface="+mn-cs"/>
            </a:rPr>
            <a:t>億円減となったためです。</a:t>
          </a:r>
          <a:endParaRPr kumimoji="1" lang="en-US" altLang="ja-JP" sz="14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財政力指数は、単年度としては</a:t>
          </a:r>
          <a:r>
            <a:rPr kumimoji="1" lang="en-US" altLang="ja-JP" sz="1300">
              <a:solidFill>
                <a:schemeClr val="dk1"/>
              </a:solidFill>
              <a:latin typeface="+mn-lt"/>
              <a:ea typeface="+mn-ea"/>
              <a:cs typeface="+mn-cs"/>
            </a:rPr>
            <a:t>0.050</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0.870</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か年平均では</a:t>
          </a:r>
          <a:r>
            <a:rPr kumimoji="1" lang="en-US" altLang="ja-JP" sz="1300">
              <a:solidFill>
                <a:schemeClr val="dk1"/>
              </a:solidFill>
              <a:latin typeface="+mn-lt"/>
              <a:ea typeface="+mn-ea"/>
              <a:cs typeface="+mn-cs"/>
            </a:rPr>
            <a:t>0.020</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0.849</a:t>
          </a:r>
          <a:r>
            <a:rPr kumimoji="1" lang="ja-JP" altLang="ja-JP" sz="1300">
              <a:solidFill>
                <a:schemeClr val="dk1"/>
              </a:solidFill>
              <a:latin typeface="+mn-lt"/>
              <a:ea typeface="+mn-ea"/>
              <a:cs typeface="+mn-cs"/>
            </a:rPr>
            <a:t>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これは、基準財政需要額は前年度とほぼ同額でしたが、基準財政収入額が法人税算入額の増加により</a:t>
          </a:r>
          <a:r>
            <a:rPr kumimoji="1" lang="en-US" altLang="ja-JP" sz="1300">
              <a:solidFill>
                <a:schemeClr val="dk1"/>
              </a:solidFill>
              <a:latin typeface="+mn-lt"/>
              <a:ea typeface="+mn-ea"/>
              <a:cs typeface="+mn-cs"/>
            </a:rPr>
            <a:t>10</a:t>
          </a:r>
          <a:r>
            <a:rPr kumimoji="1" lang="ja-JP" altLang="ja-JP" sz="1300">
              <a:solidFill>
                <a:schemeClr val="dk1"/>
              </a:solidFill>
              <a:latin typeface="+mn-lt"/>
              <a:ea typeface="+mn-ea"/>
              <a:cs typeface="+mn-cs"/>
            </a:rPr>
            <a:t>億円増となったためです。</a:t>
          </a:r>
          <a:endParaRPr kumimoji="1" lang="en-US"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138642</xdr:rowOff>
    </xdr:from>
    <xdr:to>
      <xdr:col>7</xdr:col>
      <xdr:colOff>152400</xdr:colOff>
      <xdr:row>38</xdr:row>
      <xdr:rowOff>7408</xdr:rowOff>
    </xdr:to>
    <xdr:cxnSp macro="">
      <xdr:nvCxnSpPr>
        <xdr:cNvPr id="68" name="直線コネクタ 67"/>
        <xdr:cNvCxnSpPr/>
      </xdr:nvCxnSpPr>
      <xdr:spPr>
        <a:xfrm flipV="1">
          <a:off x="4114800" y="64822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7408</xdr:rowOff>
    </xdr:from>
    <xdr:to>
      <xdr:col>6</xdr:col>
      <xdr:colOff>0</xdr:colOff>
      <xdr:row>38</xdr:row>
      <xdr:rowOff>7408</xdr:rowOff>
    </xdr:to>
    <xdr:cxnSp macro="">
      <xdr:nvCxnSpPr>
        <xdr:cNvPr id="71" name="直線コネクタ 70"/>
        <xdr:cNvCxnSpPr/>
      </xdr:nvCxnSpPr>
      <xdr:spPr>
        <a:xfrm>
          <a:off x="3225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147108</xdr:rowOff>
    </xdr:from>
    <xdr:to>
      <xdr:col>6</xdr:col>
      <xdr:colOff>50800</xdr:colOff>
      <xdr:row>40</xdr:row>
      <xdr:rowOff>77258</xdr:rowOff>
    </xdr:to>
    <xdr:sp macro="" textlink="">
      <xdr:nvSpPr>
        <xdr:cNvPr id="72" name="フローチャート : 判断 71"/>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62035</xdr:rowOff>
    </xdr:from>
    <xdr:ext cx="736600" cy="259045"/>
    <xdr:sp macro="" textlink="">
      <xdr:nvSpPr>
        <xdr:cNvPr id="73" name="テキスト ボックス 72"/>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7408</xdr:rowOff>
    </xdr:from>
    <xdr:to>
      <xdr:col>4</xdr:col>
      <xdr:colOff>482600</xdr:colOff>
      <xdr:row>38</xdr:row>
      <xdr:rowOff>27517</xdr:rowOff>
    </xdr:to>
    <xdr:cxnSp macro="">
      <xdr:nvCxnSpPr>
        <xdr:cNvPr id="74" name="直線コネクタ 73"/>
        <xdr:cNvCxnSpPr/>
      </xdr:nvCxnSpPr>
      <xdr:spPr>
        <a:xfrm flipV="1">
          <a:off x="2336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98425</xdr:rowOff>
    </xdr:from>
    <xdr:to>
      <xdr:col>3</xdr:col>
      <xdr:colOff>279400</xdr:colOff>
      <xdr:row>38</xdr:row>
      <xdr:rowOff>27517</xdr:rowOff>
    </xdr:to>
    <xdr:cxnSp macro="">
      <xdr:nvCxnSpPr>
        <xdr:cNvPr id="77" name="直線コネクタ 76"/>
        <xdr:cNvCxnSpPr/>
      </xdr:nvCxnSpPr>
      <xdr:spPr>
        <a:xfrm>
          <a:off x="1447800" y="644207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41927</xdr:rowOff>
    </xdr:from>
    <xdr:ext cx="762000" cy="259045"/>
    <xdr:sp macro="" textlink="">
      <xdr:nvSpPr>
        <xdr:cNvPr id="79" name="テキスト ボックス 78"/>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80"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153052</xdr:rowOff>
    </xdr:from>
    <xdr:ext cx="762000" cy="259045"/>
    <xdr:sp macro="" textlink="">
      <xdr:nvSpPr>
        <xdr:cNvPr id="81" name="テキスト ボックス 80"/>
        <xdr:cNvSpPr txBox="1"/>
      </xdr:nvSpPr>
      <xdr:spPr>
        <a:xfrm>
          <a:off x="1066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87842</xdr:rowOff>
    </xdr:from>
    <xdr:to>
      <xdr:col>7</xdr:col>
      <xdr:colOff>203200</xdr:colOff>
      <xdr:row>38</xdr:row>
      <xdr:rowOff>17991</xdr:rowOff>
    </xdr:to>
    <xdr:sp macro="" textlink="">
      <xdr:nvSpPr>
        <xdr:cNvPr id="87" name="円/楕円 86"/>
        <xdr:cNvSpPr/>
      </xdr:nvSpPr>
      <xdr:spPr>
        <a:xfrm>
          <a:off x="4902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104369</xdr:rowOff>
    </xdr:from>
    <xdr:ext cx="762000" cy="259045"/>
    <xdr:sp macro="" textlink="">
      <xdr:nvSpPr>
        <xdr:cNvPr id="88" name="財政力該当値テキスト"/>
        <xdr:cNvSpPr txBox="1"/>
      </xdr:nvSpPr>
      <xdr:spPr>
        <a:xfrm>
          <a:off x="5041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128058</xdr:rowOff>
    </xdr:from>
    <xdr:to>
      <xdr:col>6</xdr:col>
      <xdr:colOff>50800</xdr:colOff>
      <xdr:row>38</xdr:row>
      <xdr:rowOff>58209</xdr:rowOff>
    </xdr:to>
    <xdr:sp macro="" textlink="">
      <xdr:nvSpPr>
        <xdr:cNvPr id="89" name="円/楕円 88"/>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68385</xdr:rowOff>
    </xdr:from>
    <xdr:ext cx="736600" cy="259045"/>
    <xdr:sp macro="" textlink="">
      <xdr:nvSpPr>
        <xdr:cNvPr id="90" name="テキスト ボックス 89"/>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128058</xdr:rowOff>
    </xdr:from>
    <xdr:to>
      <xdr:col>4</xdr:col>
      <xdr:colOff>533400</xdr:colOff>
      <xdr:row>38</xdr:row>
      <xdr:rowOff>58209</xdr:rowOff>
    </xdr:to>
    <xdr:sp macro="" textlink="">
      <xdr:nvSpPr>
        <xdr:cNvPr id="91" name="円/楕円 90"/>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68385</xdr:rowOff>
    </xdr:from>
    <xdr:ext cx="762000" cy="259045"/>
    <xdr:sp macro="" textlink="">
      <xdr:nvSpPr>
        <xdr:cNvPr id="92" name="テキスト ボックス 91"/>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148167</xdr:rowOff>
    </xdr:from>
    <xdr:to>
      <xdr:col>3</xdr:col>
      <xdr:colOff>330200</xdr:colOff>
      <xdr:row>38</xdr:row>
      <xdr:rowOff>78316</xdr:rowOff>
    </xdr:to>
    <xdr:sp macro="" textlink="">
      <xdr:nvSpPr>
        <xdr:cNvPr id="93" name="円/楕円 92"/>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94" name="テキスト ボックス 93"/>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47625</xdr:rowOff>
    </xdr:from>
    <xdr:to>
      <xdr:col>2</xdr:col>
      <xdr:colOff>127000</xdr:colOff>
      <xdr:row>37</xdr:row>
      <xdr:rowOff>149225</xdr:rowOff>
    </xdr:to>
    <xdr:sp macro="" textlink="">
      <xdr:nvSpPr>
        <xdr:cNvPr id="95" name="円/楕円 94"/>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159402</xdr:rowOff>
    </xdr:from>
    <xdr:ext cx="762000" cy="259045"/>
    <xdr:sp macro="" textlink="">
      <xdr:nvSpPr>
        <xdr:cNvPr id="96" name="テキスト ボックス 95"/>
        <xdr:cNvSpPr txBox="1"/>
      </xdr:nvSpPr>
      <xdr:spPr>
        <a:xfrm>
          <a:off x="1066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経常収支比率は、</a:t>
          </a:r>
          <a:r>
            <a:rPr kumimoji="1" lang="en-US" altLang="ja-JP" sz="1300">
              <a:solidFill>
                <a:schemeClr val="dk1"/>
              </a:solidFill>
              <a:latin typeface="+mn-lt"/>
              <a:ea typeface="+mn-ea"/>
              <a:cs typeface="+mn-cs"/>
            </a:rPr>
            <a:t>9.7</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99.9</a:t>
          </a:r>
          <a:r>
            <a:rPr kumimoji="1" lang="ja-JP" altLang="ja-JP" sz="1300">
              <a:solidFill>
                <a:schemeClr val="dk1"/>
              </a:solidFill>
              <a:latin typeface="+mn-lt"/>
              <a:ea typeface="+mn-ea"/>
              <a:cs typeface="+mn-cs"/>
            </a:rPr>
            <a:t>％となりました。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これは、経常経費充当一般財源は、公債費の減により</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億円減となりましたが、経常一般財源総額が、法人市民税の減、普通交付税の減により</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億円減となったためです。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翌年度は、法人市民税の増や公債費の減が見込めるため、改善すると予想しています。</a:t>
          </a:r>
          <a:endParaRPr lang="ja-JP" altLang="ja-JP" sz="1300"/>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67</xdr:row>
      <xdr:rowOff>108162</xdr:rowOff>
    </xdr:to>
    <xdr:cxnSp macro="">
      <xdr:nvCxnSpPr>
        <xdr:cNvPr id="131" name="直線コネクタ 130"/>
        <xdr:cNvCxnSpPr/>
      </xdr:nvCxnSpPr>
      <xdr:spPr>
        <a:xfrm>
          <a:off x="4114800" y="11205210"/>
          <a:ext cx="838200" cy="3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43392</xdr:rowOff>
    </xdr:from>
    <xdr:to>
      <xdr:col>6</xdr:col>
      <xdr:colOff>0</xdr:colOff>
      <xdr:row>65</xdr:row>
      <xdr:rowOff>60960</xdr:rowOff>
    </xdr:to>
    <xdr:cxnSp macro="">
      <xdr:nvCxnSpPr>
        <xdr:cNvPr id="134" name="直線コネクタ 133"/>
        <xdr:cNvCxnSpPr/>
      </xdr:nvCxnSpPr>
      <xdr:spPr>
        <a:xfrm>
          <a:off x="3225800" y="11016192"/>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135" name="フローチャート : 判断 134"/>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36" name="テキスト ボックス 135"/>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149013</xdr:rowOff>
    </xdr:from>
    <xdr:to>
      <xdr:col>4</xdr:col>
      <xdr:colOff>482600</xdr:colOff>
      <xdr:row>64</xdr:row>
      <xdr:rowOff>43392</xdr:rowOff>
    </xdr:to>
    <xdr:cxnSp macro="">
      <xdr:nvCxnSpPr>
        <xdr:cNvPr id="137" name="直線コネクタ 136"/>
        <xdr:cNvCxnSpPr/>
      </xdr:nvCxnSpPr>
      <xdr:spPr>
        <a:xfrm>
          <a:off x="2336800" y="10778913"/>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149437</xdr:rowOff>
    </xdr:from>
    <xdr:to>
      <xdr:col>4</xdr:col>
      <xdr:colOff>533400</xdr:colOff>
      <xdr:row>65</xdr:row>
      <xdr:rowOff>79587</xdr:rowOff>
    </xdr:to>
    <xdr:sp macro="" textlink="">
      <xdr:nvSpPr>
        <xdr:cNvPr id="138" name="フローチャート : 判断 137"/>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39" name="テキスト ボックス 138"/>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149013</xdr:rowOff>
    </xdr:from>
    <xdr:to>
      <xdr:col>3</xdr:col>
      <xdr:colOff>279400</xdr:colOff>
      <xdr:row>63</xdr:row>
      <xdr:rowOff>98213</xdr:rowOff>
    </xdr:to>
    <xdr:cxnSp macro="">
      <xdr:nvCxnSpPr>
        <xdr:cNvPr id="140" name="直線コネクタ 139"/>
        <xdr:cNvCxnSpPr/>
      </xdr:nvCxnSpPr>
      <xdr:spPr>
        <a:xfrm flipV="1">
          <a:off x="1447800" y="107789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121285</xdr:rowOff>
    </xdr:from>
    <xdr:to>
      <xdr:col>3</xdr:col>
      <xdr:colOff>330200</xdr:colOff>
      <xdr:row>65</xdr:row>
      <xdr:rowOff>51435</xdr:rowOff>
    </xdr:to>
    <xdr:sp macro="" textlink="">
      <xdr:nvSpPr>
        <xdr:cNvPr id="141" name="フローチャート :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36212</xdr:rowOff>
    </xdr:from>
    <xdr:ext cx="762000" cy="259045"/>
    <xdr:sp macro="" textlink="">
      <xdr:nvSpPr>
        <xdr:cNvPr id="142" name="テキスト ボックス 141"/>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67</xdr:row>
      <xdr:rowOff>57362</xdr:rowOff>
    </xdr:from>
    <xdr:to>
      <xdr:col>7</xdr:col>
      <xdr:colOff>203200</xdr:colOff>
      <xdr:row>67</xdr:row>
      <xdr:rowOff>158962</xdr:rowOff>
    </xdr:to>
    <xdr:sp macro="" textlink="">
      <xdr:nvSpPr>
        <xdr:cNvPr id="150" name="円/楕円 149"/>
        <xdr:cNvSpPr/>
      </xdr:nvSpPr>
      <xdr:spPr>
        <a:xfrm>
          <a:off x="4902200" y="115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124689</xdr:rowOff>
    </xdr:from>
    <xdr:ext cx="762000" cy="259045"/>
    <xdr:sp macro="" textlink="">
      <xdr:nvSpPr>
        <xdr:cNvPr id="151" name="財政構造の弾力性該当値テキスト"/>
        <xdr:cNvSpPr txBox="1"/>
      </xdr:nvSpPr>
      <xdr:spPr>
        <a:xfrm>
          <a:off x="5041900" y="1144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2" name="円/楕円 151"/>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121937</xdr:rowOff>
    </xdr:from>
    <xdr:ext cx="736600" cy="259045"/>
    <xdr:sp macro="" textlink="">
      <xdr:nvSpPr>
        <xdr:cNvPr id="153" name="テキスト ボックス 152"/>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164042</xdr:rowOff>
    </xdr:from>
    <xdr:to>
      <xdr:col>4</xdr:col>
      <xdr:colOff>533400</xdr:colOff>
      <xdr:row>64</xdr:row>
      <xdr:rowOff>94192</xdr:rowOff>
    </xdr:to>
    <xdr:sp macro="" textlink="">
      <xdr:nvSpPr>
        <xdr:cNvPr id="154" name="円/楕円 153"/>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55" name="テキスト ボックス 154"/>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98213</xdr:rowOff>
    </xdr:from>
    <xdr:to>
      <xdr:col>3</xdr:col>
      <xdr:colOff>330200</xdr:colOff>
      <xdr:row>63</xdr:row>
      <xdr:rowOff>28363</xdr:rowOff>
    </xdr:to>
    <xdr:sp macro="" textlink="">
      <xdr:nvSpPr>
        <xdr:cNvPr id="156" name="円/楕円 155"/>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57" name="テキスト ボックス 156"/>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8" name="円/楕円 157"/>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159190</xdr:rowOff>
    </xdr:from>
    <xdr:ext cx="762000" cy="259045"/>
    <xdr:sp macro="" textlink="">
      <xdr:nvSpPr>
        <xdr:cNvPr id="159" name="テキスト ボックス 158"/>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[140,239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人口１人当たり人件費・物件費等は、</a:t>
          </a:r>
          <a:r>
            <a:rPr kumimoji="1" lang="en-US" altLang="ja-JP" sz="1300">
              <a:solidFill>
                <a:schemeClr val="dk1"/>
              </a:solidFill>
              <a:latin typeface="+mn-lt"/>
              <a:ea typeface="+mn-ea"/>
              <a:cs typeface="+mn-cs"/>
            </a:rPr>
            <a:t>724</a:t>
          </a:r>
          <a:r>
            <a:rPr kumimoji="1" lang="ja-JP" altLang="ja-JP" sz="1300">
              <a:solidFill>
                <a:schemeClr val="dk1"/>
              </a:solidFill>
              <a:latin typeface="+mn-lt"/>
              <a:ea typeface="+mn-ea"/>
              <a:cs typeface="+mn-cs"/>
            </a:rPr>
            <a:t>円増の</a:t>
          </a:r>
          <a:r>
            <a:rPr kumimoji="1" lang="en-US" altLang="ja-JP" sz="1300">
              <a:solidFill>
                <a:schemeClr val="dk1"/>
              </a:solidFill>
              <a:latin typeface="+mn-lt"/>
              <a:ea typeface="+mn-ea"/>
              <a:cs typeface="+mn-cs"/>
            </a:rPr>
            <a:t>140,239</a:t>
          </a:r>
          <a:r>
            <a:rPr kumimoji="1" lang="ja-JP" altLang="ja-JP" sz="1300">
              <a:solidFill>
                <a:schemeClr val="dk1"/>
              </a:solidFill>
              <a:latin typeface="+mn-lt"/>
              <a:ea typeface="+mn-ea"/>
              <a:cs typeface="+mn-cs"/>
            </a:rPr>
            <a:t>円となりました。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これは、物件費が臨時雇賃金の増や戸籍システム再構築業務などの委託料の増により増加したためです。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類似団体平均に比べ高くなっているのは、主に物件費が要因となっています。これは、合併以前の旧庁舎で整備した重複施設が多く、維持管理費が多額となっているためです。今後は公共施設等総合管理計画に基づき統廃合や再配置を行い、物件費を抑制し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72134</xdr:rowOff>
    </xdr:from>
    <xdr:to>
      <xdr:col>7</xdr:col>
      <xdr:colOff>152400</xdr:colOff>
      <xdr:row>81</xdr:row>
      <xdr:rowOff>75045</xdr:rowOff>
    </xdr:to>
    <xdr:cxnSp macro="">
      <xdr:nvCxnSpPr>
        <xdr:cNvPr id="194" name="直線コネクタ 193"/>
        <xdr:cNvCxnSpPr/>
      </xdr:nvCxnSpPr>
      <xdr:spPr>
        <a:xfrm>
          <a:off x="4114800" y="13959584"/>
          <a:ext cx="8382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61351</xdr:rowOff>
    </xdr:from>
    <xdr:to>
      <xdr:col>6</xdr:col>
      <xdr:colOff>0</xdr:colOff>
      <xdr:row>81</xdr:row>
      <xdr:rowOff>72134</xdr:rowOff>
    </xdr:to>
    <xdr:cxnSp macro="">
      <xdr:nvCxnSpPr>
        <xdr:cNvPr id="197" name="直線コネクタ 196"/>
        <xdr:cNvCxnSpPr/>
      </xdr:nvCxnSpPr>
      <xdr:spPr>
        <a:xfrm>
          <a:off x="3225800" y="13948801"/>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130913</xdr:rowOff>
    </xdr:from>
    <xdr:to>
      <xdr:col>6</xdr:col>
      <xdr:colOff>50800</xdr:colOff>
      <xdr:row>81</xdr:row>
      <xdr:rowOff>61063</xdr:rowOff>
    </xdr:to>
    <xdr:sp macro="" textlink="">
      <xdr:nvSpPr>
        <xdr:cNvPr id="198" name="フローチャート : 判断 197"/>
        <xdr:cNvSpPr/>
      </xdr:nvSpPr>
      <xdr:spPr>
        <a:xfrm>
          <a:off x="4064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71240</xdr:rowOff>
    </xdr:from>
    <xdr:ext cx="736600" cy="259045"/>
    <xdr:sp macro="" textlink="">
      <xdr:nvSpPr>
        <xdr:cNvPr id="199" name="テキスト ボックス 198"/>
        <xdr:cNvSpPr txBox="1"/>
      </xdr:nvSpPr>
      <xdr:spPr>
        <a:xfrm>
          <a:off x="3733800" y="1361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37443</xdr:rowOff>
    </xdr:from>
    <xdr:to>
      <xdr:col>4</xdr:col>
      <xdr:colOff>482600</xdr:colOff>
      <xdr:row>81</xdr:row>
      <xdr:rowOff>61351</xdr:rowOff>
    </xdr:to>
    <xdr:cxnSp macro="">
      <xdr:nvCxnSpPr>
        <xdr:cNvPr id="200" name="直線コネクタ 199"/>
        <xdr:cNvCxnSpPr/>
      </xdr:nvCxnSpPr>
      <xdr:spPr>
        <a:xfrm>
          <a:off x="2336800" y="13924893"/>
          <a:ext cx="8890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112125</xdr:rowOff>
    </xdr:from>
    <xdr:to>
      <xdr:col>4</xdr:col>
      <xdr:colOff>533400</xdr:colOff>
      <xdr:row>81</xdr:row>
      <xdr:rowOff>42275</xdr:rowOff>
    </xdr:to>
    <xdr:sp macro="" textlink="">
      <xdr:nvSpPr>
        <xdr:cNvPr id="201" name="フローチャート : 判断 200"/>
        <xdr:cNvSpPr/>
      </xdr:nvSpPr>
      <xdr:spPr>
        <a:xfrm>
          <a:off x="3175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52452</xdr:rowOff>
    </xdr:from>
    <xdr:ext cx="762000" cy="259045"/>
    <xdr:sp macro="" textlink="">
      <xdr:nvSpPr>
        <xdr:cNvPr id="202" name="テキスト ボックス 201"/>
        <xdr:cNvSpPr txBox="1"/>
      </xdr:nvSpPr>
      <xdr:spPr>
        <a:xfrm>
          <a:off x="2844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37443</xdr:rowOff>
    </xdr:from>
    <xdr:to>
      <xdr:col>3</xdr:col>
      <xdr:colOff>279400</xdr:colOff>
      <xdr:row>81</xdr:row>
      <xdr:rowOff>57615</xdr:rowOff>
    </xdr:to>
    <xdr:cxnSp macro="">
      <xdr:nvCxnSpPr>
        <xdr:cNvPr id="203" name="直線コネクタ 202"/>
        <xdr:cNvCxnSpPr/>
      </xdr:nvCxnSpPr>
      <xdr:spPr>
        <a:xfrm flipV="1">
          <a:off x="1447800" y="13924893"/>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127495</xdr:rowOff>
    </xdr:from>
    <xdr:to>
      <xdr:col>3</xdr:col>
      <xdr:colOff>330200</xdr:colOff>
      <xdr:row>81</xdr:row>
      <xdr:rowOff>57645</xdr:rowOff>
    </xdr:to>
    <xdr:sp macro="" textlink="">
      <xdr:nvSpPr>
        <xdr:cNvPr id="204" name="フローチャート : 判断 203"/>
        <xdr:cNvSpPr/>
      </xdr:nvSpPr>
      <xdr:spPr>
        <a:xfrm>
          <a:off x="2286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67822</xdr:rowOff>
    </xdr:from>
    <xdr:ext cx="762000" cy="259045"/>
    <xdr:sp macro="" textlink="">
      <xdr:nvSpPr>
        <xdr:cNvPr id="205" name="テキスト ボックス 204"/>
        <xdr:cNvSpPr txBox="1"/>
      </xdr:nvSpPr>
      <xdr:spPr>
        <a:xfrm>
          <a:off x="1955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142021</xdr:rowOff>
    </xdr:from>
    <xdr:to>
      <xdr:col>2</xdr:col>
      <xdr:colOff>127000</xdr:colOff>
      <xdr:row>81</xdr:row>
      <xdr:rowOff>72171</xdr:rowOff>
    </xdr:to>
    <xdr:sp macro="" textlink="">
      <xdr:nvSpPr>
        <xdr:cNvPr id="206" name="フローチャート : 判断 205"/>
        <xdr:cNvSpPr/>
      </xdr:nvSpPr>
      <xdr:spPr>
        <a:xfrm>
          <a:off x="1397000" y="138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82348</xdr:rowOff>
    </xdr:from>
    <xdr:ext cx="762000" cy="259045"/>
    <xdr:sp macro="" textlink="">
      <xdr:nvSpPr>
        <xdr:cNvPr id="207" name="テキスト ボックス 206"/>
        <xdr:cNvSpPr txBox="1"/>
      </xdr:nvSpPr>
      <xdr:spPr>
        <a:xfrm>
          <a:off x="1066800" y="136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24245</xdr:rowOff>
    </xdr:from>
    <xdr:to>
      <xdr:col>7</xdr:col>
      <xdr:colOff>203200</xdr:colOff>
      <xdr:row>81</xdr:row>
      <xdr:rowOff>125845</xdr:rowOff>
    </xdr:to>
    <xdr:sp macro="" textlink="">
      <xdr:nvSpPr>
        <xdr:cNvPr id="213" name="円/楕円 212"/>
        <xdr:cNvSpPr/>
      </xdr:nvSpPr>
      <xdr:spPr>
        <a:xfrm>
          <a:off x="4902200" y="139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40772</xdr:rowOff>
    </xdr:from>
    <xdr:ext cx="762000" cy="259045"/>
    <xdr:sp macro="" textlink="">
      <xdr:nvSpPr>
        <xdr:cNvPr id="214" name="人件費・物件費等の状況該当値テキスト"/>
        <xdr:cNvSpPr txBox="1"/>
      </xdr:nvSpPr>
      <xdr:spPr>
        <a:xfrm>
          <a:off x="5041900" y="137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140,239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21334</xdr:rowOff>
    </xdr:from>
    <xdr:to>
      <xdr:col>6</xdr:col>
      <xdr:colOff>50800</xdr:colOff>
      <xdr:row>81</xdr:row>
      <xdr:rowOff>122934</xdr:rowOff>
    </xdr:to>
    <xdr:sp macro="" textlink="">
      <xdr:nvSpPr>
        <xdr:cNvPr id="215" name="円/楕円 214"/>
        <xdr:cNvSpPr/>
      </xdr:nvSpPr>
      <xdr:spPr>
        <a:xfrm>
          <a:off x="4064000" y="139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107711</xdr:rowOff>
    </xdr:from>
    <xdr:ext cx="736600" cy="259045"/>
    <xdr:sp macro="" textlink="">
      <xdr:nvSpPr>
        <xdr:cNvPr id="216" name="テキスト ボックス 215"/>
        <xdr:cNvSpPr txBox="1"/>
      </xdr:nvSpPr>
      <xdr:spPr>
        <a:xfrm>
          <a:off x="3733800" y="13995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10551</xdr:rowOff>
    </xdr:from>
    <xdr:to>
      <xdr:col>4</xdr:col>
      <xdr:colOff>533400</xdr:colOff>
      <xdr:row>81</xdr:row>
      <xdr:rowOff>112151</xdr:rowOff>
    </xdr:to>
    <xdr:sp macro="" textlink="">
      <xdr:nvSpPr>
        <xdr:cNvPr id="217" name="円/楕円 216"/>
        <xdr:cNvSpPr/>
      </xdr:nvSpPr>
      <xdr:spPr>
        <a:xfrm>
          <a:off x="3175000" y="138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96928</xdr:rowOff>
    </xdr:from>
    <xdr:ext cx="762000" cy="259045"/>
    <xdr:sp macro="" textlink="">
      <xdr:nvSpPr>
        <xdr:cNvPr id="218" name="テキスト ボックス 217"/>
        <xdr:cNvSpPr txBox="1"/>
      </xdr:nvSpPr>
      <xdr:spPr>
        <a:xfrm>
          <a:off x="2844800" y="1398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136,834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158093</xdr:rowOff>
    </xdr:from>
    <xdr:to>
      <xdr:col>3</xdr:col>
      <xdr:colOff>330200</xdr:colOff>
      <xdr:row>81</xdr:row>
      <xdr:rowOff>88243</xdr:rowOff>
    </xdr:to>
    <xdr:sp macro="" textlink="">
      <xdr:nvSpPr>
        <xdr:cNvPr id="219" name="円/楕円 218"/>
        <xdr:cNvSpPr/>
      </xdr:nvSpPr>
      <xdr:spPr>
        <a:xfrm>
          <a:off x="2286000" y="138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73020</xdr:rowOff>
    </xdr:from>
    <xdr:ext cx="762000" cy="259045"/>
    <xdr:sp macro="" textlink="">
      <xdr:nvSpPr>
        <xdr:cNvPr id="220" name="テキスト ボックス 219"/>
        <xdr:cNvSpPr txBox="1"/>
      </xdr:nvSpPr>
      <xdr:spPr>
        <a:xfrm>
          <a:off x="1955800" y="1396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6815</xdr:rowOff>
    </xdr:from>
    <xdr:to>
      <xdr:col>2</xdr:col>
      <xdr:colOff>127000</xdr:colOff>
      <xdr:row>81</xdr:row>
      <xdr:rowOff>108415</xdr:rowOff>
    </xdr:to>
    <xdr:sp macro="" textlink="">
      <xdr:nvSpPr>
        <xdr:cNvPr id="221" name="円/楕円 220"/>
        <xdr:cNvSpPr/>
      </xdr:nvSpPr>
      <xdr:spPr>
        <a:xfrm>
          <a:off x="1397000" y="138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93192</xdr:rowOff>
    </xdr:from>
    <xdr:ext cx="762000" cy="259045"/>
    <xdr:sp macro="" textlink="">
      <xdr:nvSpPr>
        <xdr:cNvPr id="222" name="テキスト ボックス 221"/>
        <xdr:cNvSpPr txBox="1"/>
      </xdr:nvSpPr>
      <xdr:spPr>
        <a:xfrm>
          <a:off x="1066800" y="1398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ラスパイレス指数は</a:t>
          </a:r>
          <a:r>
            <a:rPr lang="en-US" altLang="ja-JP" sz="1300">
              <a:solidFill>
                <a:schemeClr val="dk1"/>
              </a:solidFill>
              <a:latin typeface="+mn-lt"/>
              <a:ea typeface="+mn-ea"/>
              <a:cs typeface="+mn-cs"/>
            </a:rPr>
            <a:t>1.2</a:t>
          </a:r>
          <a:r>
            <a:rPr lang="ja-JP" altLang="en-US" sz="1300">
              <a:solidFill>
                <a:schemeClr val="dk1"/>
              </a:solidFill>
              <a:latin typeface="+mn-lt"/>
              <a:ea typeface="+mn-ea"/>
              <a:cs typeface="+mn-cs"/>
            </a:rPr>
            <a:t>ポイント増の</a:t>
          </a:r>
          <a:r>
            <a:rPr lang="en-US" altLang="ja-JP" sz="1300">
              <a:solidFill>
                <a:schemeClr val="dk1"/>
              </a:solidFill>
              <a:latin typeface="+mn-lt"/>
              <a:ea typeface="+mn-ea"/>
              <a:cs typeface="+mn-cs"/>
            </a:rPr>
            <a:t>101.2</a:t>
          </a:r>
          <a:r>
            <a:rPr lang="ja-JP" altLang="en-US" sz="1300">
              <a:solidFill>
                <a:schemeClr val="dk1"/>
              </a:solidFill>
              <a:latin typeface="+mn-lt"/>
              <a:ea typeface="+mn-ea"/>
              <a:cs typeface="+mn-cs"/>
            </a:rPr>
            <a:t>となりました。</a:t>
          </a:r>
          <a:endParaRPr lang="en-US" altLang="ja-JP" sz="1300">
            <a:solidFill>
              <a:schemeClr val="dk1"/>
            </a:solidFill>
            <a:latin typeface="+mn-lt"/>
            <a:ea typeface="+mn-ea"/>
            <a:cs typeface="+mn-cs"/>
          </a:endParaRPr>
        </a:p>
        <a:p>
          <a:r>
            <a:rPr lang="ja-JP" altLang="en-US" sz="1300">
              <a:solidFill>
                <a:schemeClr val="dk1"/>
              </a:solidFill>
              <a:latin typeface="+mn-lt"/>
              <a:ea typeface="+mn-ea"/>
              <a:cs typeface="+mn-cs"/>
            </a:rPr>
            <a:t>　類似団体平均を上回っているのは、独自の給料表を使用しているためです。</a:t>
          </a:r>
          <a:endParaRPr lang="en-US" altLang="ja-JP" sz="1300">
            <a:solidFill>
              <a:schemeClr val="dk1"/>
            </a:solidFill>
            <a:latin typeface="+mn-lt"/>
            <a:ea typeface="+mn-ea"/>
            <a:cs typeface="+mn-cs"/>
          </a:endParaRPr>
        </a:p>
        <a:p>
          <a:r>
            <a:rPr lang="ja-JP" altLang="en-US" sz="1300">
              <a:solidFill>
                <a:schemeClr val="dk1"/>
              </a:solidFill>
              <a:latin typeface="+mn-lt"/>
              <a:ea typeface="+mn-ea"/>
              <a:cs typeface="+mn-cs"/>
            </a:rPr>
            <a:t>　今後は、時間外勤務の縮減に取り組み、給与制度の適正化を行うことで、人件費を抑制していきます。</a:t>
          </a:r>
          <a:endParaRPr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128270</xdr:rowOff>
    </xdr:to>
    <xdr:cxnSp macro="">
      <xdr:nvCxnSpPr>
        <xdr:cNvPr id="256" name="直線コネクタ 255"/>
        <xdr:cNvCxnSpPr/>
      </xdr:nvCxnSpPr>
      <xdr:spPr>
        <a:xfrm>
          <a:off x="16179800" y="146050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104139</xdr:rowOff>
    </xdr:to>
    <xdr:cxnSp macro="">
      <xdr:nvCxnSpPr>
        <xdr:cNvPr id="259" name="直線コネクタ 258"/>
        <xdr:cNvCxnSpPr/>
      </xdr:nvCxnSpPr>
      <xdr:spPr>
        <a:xfrm flipV="1">
          <a:off x="15290800" y="14605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45720</xdr:rowOff>
    </xdr:to>
    <xdr:cxnSp macro="">
      <xdr:nvCxnSpPr>
        <xdr:cNvPr id="262" name="直線コネクタ 261"/>
        <xdr:cNvCxnSpPr/>
      </xdr:nvCxnSpPr>
      <xdr:spPr>
        <a:xfrm flipV="1">
          <a:off x="14401800" y="1467738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98637</xdr:rowOff>
    </xdr:from>
    <xdr:to>
      <xdr:col>22</xdr:col>
      <xdr:colOff>254000</xdr:colOff>
      <xdr:row>84</xdr:row>
      <xdr:rowOff>28787</xdr:rowOff>
    </xdr:to>
    <xdr:sp macro="" textlink="">
      <xdr:nvSpPr>
        <xdr:cNvPr id="263" name="フローチャート : 判断 262"/>
        <xdr:cNvSpPr/>
      </xdr:nvSpPr>
      <xdr:spPr>
        <a:xfrm>
          <a:off x="15240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38964</xdr:rowOff>
    </xdr:from>
    <xdr:ext cx="762000" cy="259045"/>
    <xdr:sp macro="" textlink="">
      <xdr:nvSpPr>
        <xdr:cNvPr id="264" name="テキスト ボックス 263"/>
        <xdr:cNvSpPr txBox="1"/>
      </xdr:nvSpPr>
      <xdr:spPr>
        <a:xfrm>
          <a:off x="14909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61807</xdr:rowOff>
    </xdr:to>
    <xdr:cxnSp macro="">
      <xdr:nvCxnSpPr>
        <xdr:cNvPr id="265" name="直線コネクタ 264"/>
        <xdr:cNvCxnSpPr/>
      </xdr:nvCxnSpPr>
      <xdr:spPr>
        <a:xfrm flipV="1">
          <a:off x="13512800" y="153047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6" name="フローチャート : 判断 265"/>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7" name="テキスト ボックス 266"/>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5" name="円/楕円 274"/>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144797</xdr:rowOff>
    </xdr:from>
    <xdr:ext cx="762000" cy="259045"/>
    <xdr:sp macro="" textlink="">
      <xdr:nvSpPr>
        <xdr:cNvPr id="276" name="給与水準   （国との比較）該当値テキスト"/>
        <xdr:cNvSpPr txBox="1"/>
      </xdr:nvSpPr>
      <xdr:spPr>
        <a:xfrm>
          <a:off x="1710690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8" name="テキスト ボックス 27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9" name="円/楕円 278"/>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80" name="テキスト ボックス 279"/>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2" name="テキスト ボックス 281"/>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3" name="円/楕円 282"/>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4" name="テキスト ボックス 283"/>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人口千人当たり職員数は</a:t>
          </a:r>
          <a:r>
            <a:rPr kumimoji="1" lang="en-US" altLang="ja-JP" sz="1300">
              <a:solidFill>
                <a:schemeClr val="dk1"/>
              </a:solidFill>
              <a:latin typeface="+mn-lt"/>
              <a:ea typeface="+mn-ea"/>
              <a:cs typeface="+mn-cs"/>
            </a:rPr>
            <a:t>0.2</a:t>
          </a:r>
          <a:r>
            <a:rPr kumimoji="1" lang="ja-JP" altLang="en-US" sz="1300">
              <a:solidFill>
                <a:schemeClr val="dk1"/>
              </a:solidFill>
              <a:latin typeface="+mn-lt"/>
              <a:ea typeface="+mn-ea"/>
              <a:cs typeface="+mn-cs"/>
            </a:rPr>
            <a:t>人増の</a:t>
          </a:r>
          <a:r>
            <a:rPr kumimoji="1" lang="en-US" altLang="ja-JP" sz="1300">
              <a:solidFill>
                <a:schemeClr val="dk1"/>
              </a:solidFill>
              <a:latin typeface="+mn-lt"/>
              <a:ea typeface="+mn-ea"/>
              <a:cs typeface="+mn-cs"/>
            </a:rPr>
            <a:t>7.18</a:t>
          </a:r>
          <a:r>
            <a:rPr kumimoji="1" lang="ja-JP" altLang="en-US" sz="1300">
              <a:solidFill>
                <a:schemeClr val="dk1"/>
              </a:solidFill>
              <a:latin typeface="+mn-lt"/>
              <a:ea typeface="+mn-ea"/>
              <a:cs typeface="+mn-cs"/>
            </a:rPr>
            <a:t>人となりました。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職員数は増となりましたが、定員適正化計画に基づき適正な職員採用を行ってきたことなどから、類似団体平均以下を維持しています。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今後も適正な職員採用、再任用職員及び非常勤職員の活用により、現状の職員数を維持しながら、人件費を抑制していきます。</a:t>
          </a:r>
          <a:endParaRPr lang="ja-JP" altLang="ja-JP" sz="1300"/>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159838</xdr:rowOff>
    </xdr:from>
    <xdr:to>
      <xdr:col>24</xdr:col>
      <xdr:colOff>558800</xdr:colOff>
      <xdr:row>61</xdr:row>
      <xdr:rowOff>22860</xdr:rowOff>
    </xdr:to>
    <xdr:cxnSp macro="">
      <xdr:nvCxnSpPr>
        <xdr:cNvPr id="321" name="直線コネクタ 320"/>
        <xdr:cNvCxnSpPr/>
      </xdr:nvCxnSpPr>
      <xdr:spPr>
        <a:xfrm>
          <a:off x="16179800" y="1044683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2"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144326</xdr:rowOff>
    </xdr:from>
    <xdr:to>
      <xdr:col>23</xdr:col>
      <xdr:colOff>406400</xdr:colOff>
      <xdr:row>60</xdr:row>
      <xdr:rowOff>159838</xdr:rowOff>
    </xdr:to>
    <xdr:cxnSp macro="">
      <xdr:nvCxnSpPr>
        <xdr:cNvPr id="324" name="直線コネクタ 323"/>
        <xdr:cNvCxnSpPr/>
      </xdr:nvCxnSpPr>
      <xdr:spPr>
        <a:xfrm>
          <a:off x="15290800" y="1043132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77198</xdr:rowOff>
    </xdr:from>
    <xdr:to>
      <xdr:col>23</xdr:col>
      <xdr:colOff>457200</xdr:colOff>
      <xdr:row>62</xdr:row>
      <xdr:rowOff>7348</xdr:rowOff>
    </xdr:to>
    <xdr:sp macro="" textlink="">
      <xdr:nvSpPr>
        <xdr:cNvPr id="325" name="フローチャート : 判断 324"/>
        <xdr:cNvSpPr/>
      </xdr:nvSpPr>
      <xdr:spPr>
        <a:xfrm>
          <a:off x="16129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163575</xdr:rowOff>
    </xdr:from>
    <xdr:ext cx="736600" cy="259045"/>
    <xdr:sp macro="" textlink="">
      <xdr:nvSpPr>
        <xdr:cNvPr id="326" name="テキスト ボックス 325"/>
        <xdr:cNvSpPr txBox="1"/>
      </xdr:nvSpPr>
      <xdr:spPr>
        <a:xfrm>
          <a:off x="15798800" y="1062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144326</xdr:rowOff>
    </xdr:from>
    <xdr:to>
      <xdr:col>22</xdr:col>
      <xdr:colOff>203200</xdr:colOff>
      <xdr:row>61</xdr:row>
      <xdr:rowOff>10795</xdr:rowOff>
    </xdr:to>
    <xdr:cxnSp macro="">
      <xdr:nvCxnSpPr>
        <xdr:cNvPr id="327" name="直線コネクタ 326"/>
        <xdr:cNvCxnSpPr/>
      </xdr:nvCxnSpPr>
      <xdr:spPr>
        <a:xfrm flipV="1">
          <a:off x="14401800" y="1043132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73751</xdr:rowOff>
    </xdr:from>
    <xdr:to>
      <xdr:col>22</xdr:col>
      <xdr:colOff>254000</xdr:colOff>
      <xdr:row>62</xdr:row>
      <xdr:rowOff>3901</xdr:rowOff>
    </xdr:to>
    <xdr:sp macro="" textlink="">
      <xdr:nvSpPr>
        <xdr:cNvPr id="328" name="フローチャート : 判断 327"/>
        <xdr:cNvSpPr/>
      </xdr:nvSpPr>
      <xdr:spPr>
        <a:xfrm>
          <a:off x="15240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160128</xdr:rowOff>
    </xdr:from>
    <xdr:ext cx="762000" cy="259045"/>
    <xdr:sp macro="" textlink="">
      <xdr:nvSpPr>
        <xdr:cNvPr id="329" name="テキスト ボックス 328"/>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10795</xdr:rowOff>
    </xdr:from>
    <xdr:to>
      <xdr:col>21</xdr:col>
      <xdr:colOff>0</xdr:colOff>
      <xdr:row>61</xdr:row>
      <xdr:rowOff>83185</xdr:rowOff>
    </xdr:to>
    <xdr:cxnSp macro="">
      <xdr:nvCxnSpPr>
        <xdr:cNvPr id="330" name="直線コネクタ 329"/>
        <xdr:cNvCxnSpPr/>
      </xdr:nvCxnSpPr>
      <xdr:spPr>
        <a:xfrm flipV="1">
          <a:off x="13512800" y="104692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56515</xdr:rowOff>
    </xdr:from>
    <xdr:to>
      <xdr:col>21</xdr:col>
      <xdr:colOff>50800</xdr:colOff>
      <xdr:row>61</xdr:row>
      <xdr:rowOff>158115</xdr:rowOff>
    </xdr:to>
    <xdr:sp macro="" textlink="">
      <xdr:nvSpPr>
        <xdr:cNvPr id="331" name="フローチャート : 判断 330"/>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142892</xdr:rowOff>
    </xdr:from>
    <xdr:ext cx="762000" cy="259045"/>
    <xdr:sp macro="" textlink="">
      <xdr:nvSpPr>
        <xdr:cNvPr id="332" name="テキスト ボックス 331"/>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135799</xdr:rowOff>
    </xdr:from>
    <xdr:to>
      <xdr:col>19</xdr:col>
      <xdr:colOff>533400</xdr:colOff>
      <xdr:row>62</xdr:row>
      <xdr:rowOff>65949</xdr:rowOff>
    </xdr:to>
    <xdr:sp macro="" textlink="">
      <xdr:nvSpPr>
        <xdr:cNvPr id="333" name="フローチャート : 判断 332"/>
        <xdr:cNvSpPr/>
      </xdr:nvSpPr>
      <xdr:spPr>
        <a:xfrm>
          <a:off x="13462000" y="105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50726</xdr:rowOff>
    </xdr:from>
    <xdr:ext cx="762000" cy="259045"/>
    <xdr:sp macro="" textlink="">
      <xdr:nvSpPr>
        <xdr:cNvPr id="334" name="テキスト ボックス 333"/>
        <xdr:cNvSpPr txBox="1"/>
      </xdr:nvSpPr>
      <xdr:spPr>
        <a:xfrm>
          <a:off x="13131800" y="1068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143510</xdr:rowOff>
    </xdr:from>
    <xdr:to>
      <xdr:col>24</xdr:col>
      <xdr:colOff>609600</xdr:colOff>
      <xdr:row>61</xdr:row>
      <xdr:rowOff>73660</xdr:rowOff>
    </xdr:to>
    <xdr:sp macro="" textlink="">
      <xdr:nvSpPr>
        <xdr:cNvPr id="340" name="円/楕円 339"/>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160037</xdr:rowOff>
    </xdr:from>
    <xdr:ext cx="762000" cy="259045"/>
    <xdr:sp macro="" textlink="">
      <xdr:nvSpPr>
        <xdr:cNvPr id="341"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109038</xdr:rowOff>
    </xdr:from>
    <xdr:to>
      <xdr:col>23</xdr:col>
      <xdr:colOff>457200</xdr:colOff>
      <xdr:row>61</xdr:row>
      <xdr:rowOff>39188</xdr:rowOff>
    </xdr:to>
    <xdr:sp macro="" textlink="">
      <xdr:nvSpPr>
        <xdr:cNvPr id="342" name="円/楕円 341"/>
        <xdr:cNvSpPr/>
      </xdr:nvSpPr>
      <xdr:spPr>
        <a:xfrm>
          <a:off x="16129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49365</xdr:rowOff>
    </xdr:from>
    <xdr:ext cx="736600" cy="259045"/>
    <xdr:sp macro="" textlink="">
      <xdr:nvSpPr>
        <xdr:cNvPr id="343" name="テキスト ボックス 342"/>
        <xdr:cNvSpPr txBox="1"/>
      </xdr:nvSpPr>
      <xdr:spPr>
        <a:xfrm>
          <a:off x="15798800" y="10164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93526</xdr:rowOff>
    </xdr:from>
    <xdr:to>
      <xdr:col>22</xdr:col>
      <xdr:colOff>254000</xdr:colOff>
      <xdr:row>61</xdr:row>
      <xdr:rowOff>23676</xdr:rowOff>
    </xdr:to>
    <xdr:sp macro="" textlink="">
      <xdr:nvSpPr>
        <xdr:cNvPr id="344" name="円/楕円 343"/>
        <xdr:cNvSpPr/>
      </xdr:nvSpPr>
      <xdr:spPr>
        <a:xfrm>
          <a:off x="15240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33853</xdr:rowOff>
    </xdr:from>
    <xdr:ext cx="762000" cy="259045"/>
    <xdr:sp macro="" textlink="">
      <xdr:nvSpPr>
        <xdr:cNvPr id="345" name="テキスト ボックス 344"/>
        <xdr:cNvSpPr txBox="1"/>
      </xdr:nvSpPr>
      <xdr:spPr>
        <a:xfrm>
          <a:off x="14909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131445</xdr:rowOff>
    </xdr:from>
    <xdr:to>
      <xdr:col>21</xdr:col>
      <xdr:colOff>50800</xdr:colOff>
      <xdr:row>61</xdr:row>
      <xdr:rowOff>61595</xdr:rowOff>
    </xdr:to>
    <xdr:sp macro="" textlink="">
      <xdr:nvSpPr>
        <xdr:cNvPr id="346" name="円/楕円 345"/>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71772</xdr:rowOff>
    </xdr:from>
    <xdr:ext cx="762000" cy="259045"/>
    <xdr:sp macro="" textlink="">
      <xdr:nvSpPr>
        <xdr:cNvPr id="347" name="テキスト ボックス 346"/>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32385</xdr:rowOff>
    </xdr:from>
    <xdr:to>
      <xdr:col>19</xdr:col>
      <xdr:colOff>533400</xdr:colOff>
      <xdr:row>61</xdr:row>
      <xdr:rowOff>133985</xdr:rowOff>
    </xdr:to>
    <xdr:sp macro="" textlink="">
      <xdr:nvSpPr>
        <xdr:cNvPr id="348" name="円/楕円 347"/>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144162</xdr:rowOff>
    </xdr:from>
    <xdr:ext cx="762000" cy="259045"/>
    <xdr:sp macro="" textlink="">
      <xdr:nvSpPr>
        <xdr:cNvPr id="349" name="テキスト ボックス 348"/>
        <xdr:cNvSpPr txBox="1"/>
      </xdr:nvSpPr>
      <xdr:spPr>
        <a:xfrm>
          <a:off x="13131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実質公債比率は、単年度としては</a:t>
          </a:r>
          <a:r>
            <a:rPr kumimoji="1" lang="en-US" altLang="ja-JP" sz="1300">
              <a:solidFill>
                <a:schemeClr val="dk1"/>
              </a:solidFill>
              <a:latin typeface="+mn-lt"/>
              <a:ea typeface="+mn-ea"/>
              <a:cs typeface="+mn-cs"/>
            </a:rPr>
            <a:t>4.7</a:t>
          </a:r>
          <a:r>
            <a:rPr kumimoji="1" lang="ja-JP" altLang="ja-JP" sz="1300">
              <a:solidFill>
                <a:schemeClr val="dk1"/>
              </a:solidFill>
              <a:latin typeface="+mn-lt"/>
              <a:ea typeface="+mn-ea"/>
              <a:cs typeface="+mn-cs"/>
            </a:rPr>
            <a:t>ポイント減の</a:t>
          </a:r>
          <a:r>
            <a:rPr kumimoji="1" lang="en-US" altLang="ja-JP" sz="1300">
              <a:solidFill>
                <a:schemeClr val="dk1"/>
              </a:solidFill>
              <a:latin typeface="+mn-lt"/>
              <a:ea typeface="+mn-ea"/>
              <a:cs typeface="+mn-cs"/>
            </a:rPr>
            <a:t>8.7</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か年平均では</a:t>
          </a:r>
          <a:r>
            <a:rPr kumimoji="1" lang="en-US" altLang="ja-JP" sz="1300">
              <a:solidFill>
                <a:schemeClr val="dk1"/>
              </a:solidFill>
              <a:latin typeface="+mn-lt"/>
              <a:ea typeface="+mn-ea"/>
              <a:cs typeface="+mn-cs"/>
            </a:rPr>
            <a:t>0.4</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10.5</a:t>
          </a:r>
          <a:r>
            <a:rPr kumimoji="1" lang="ja-JP" altLang="ja-JP" sz="1300">
              <a:solidFill>
                <a:schemeClr val="dk1"/>
              </a:solidFill>
              <a:latin typeface="+mn-lt"/>
              <a:ea typeface="+mn-ea"/>
              <a:cs typeface="+mn-cs"/>
            </a:rPr>
            <a:t>％となりました。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か年平均では増となっていますが、元利償還金等が</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億円減となったため、単年度の実質公債費比率は減となりました。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翌年度は元利償還金がさらに</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億円減となる見込みであるため、改善すると予想しています。</a:t>
          </a:r>
          <a:endParaRPr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135044</xdr:rowOff>
    </xdr:from>
    <xdr:to>
      <xdr:col>24</xdr:col>
      <xdr:colOff>558800</xdr:colOff>
      <xdr:row>40</xdr:row>
      <xdr:rowOff>167217</xdr:rowOff>
    </xdr:to>
    <xdr:cxnSp macro="">
      <xdr:nvCxnSpPr>
        <xdr:cNvPr id="383" name="直線コネクタ 382"/>
        <xdr:cNvCxnSpPr/>
      </xdr:nvCxnSpPr>
      <xdr:spPr>
        <a:xfrm>
          <a:off x="16179800" y="69930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4"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135044</xdr:rowOff>
    </xdr:to>
    <xdr:cxnSp macro="">
      <xdr:nvCxnSpPr>
        <xdr:cNvPr id="386" name="直線コネクタ 385"/>
        <xdr:cNvCxnSpPr/>
      </xdr:nvCxnSpPr>
      <xdr:spPr>
        <a:xfrm>
          <a:off x="15290800" y="688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7" name="フローチャート : 判断 386"/>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168081</xdr:rowOff>
    </xdr:from>
    <xdr:ext cx="736600" cy="259045"/>
    <xdr:sp macro="" textlink="">
      <xdr:nvSpPr>
        <xdr:cNvPr id="388" name="テキスト ボックス 387"/>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38523</xdr:rowOff>
    </xdr:to>
    <xdr:cxnSp macro="">
      <xdr:nvCxnSpPr>
        <xdr:cNvPr id="389" name="直線コネクタ 388"/>
        <xdr:cNvCxnSpPr/>
      </xdr:nvCxnSpPr>
      <xdr:spPr>
        <a:xfrm flipV="1">
          <a:off x="14401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105833</xdr:rowOff>
    </xdr:from>
    <xdr:to>
      <xdr:col>22</xdr:col>
      <xdr:colOff>254000</xdr:colOff>
      <xdr:row>42</xdr:row>
      <xdr:rowOff>35983</xdr:rowOff>
    </xdr:to>
    <xdr:sp macro="" textlink="">
      <xdr:nvSpPr>
        <xdr:cNvPr id="390" name="フローチャート : 判断 389"/>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391" name="テキスト ボックス 390"/>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38523</xdr:rowOff>
    </xdr:from>
    <xdr:to>
      <xdr:col>21</xdr:col>
      <xdr:colOff>0</xdr:colOff>
      <xdr:row>40</xdr:row>
      <xdr:rowOff>118956</xdr:rowOff>
    </xdr:to>
    <xdr:cxnSp macro="">
      <xdr:nvCxnSpPr>
        <xdr:cNvPr id="392" name="直線コネクタ 391"/>
        <xdr:cNvCxnSpPr/>
      </xdr:nvCxnSpPr>
      <xdr:spPr>
        <a:xfrm flipV="1">
          <a:off x="13512800" y="68965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93" name="フローチャート : 判断 39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94" name="テキスト ボックス 393"/>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5" name="フローチャート : 判断 39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6" name="テキスト ボックス 395"/>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2" name="円/楕円 401"/>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88494</xdr:rowOff>
    </xdr:from>
    <xdr:ext cx="762000" cy="259045"/>
    <xdr:sp macro="" textlink="">
      <xdr:nvSpPr>
        <xdr:cNvPr id="403"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84244</xdr:rowOff>
    </xdr:from>
    <xdr:to>
      <xdr:col>23</xdr:col>
      <xdr:colOff>457200</xdr:colOff>
      <xdr:row>41</xdr:row>
      <xdr:rowOff>14394</xdr:rowOff>
    </xdr:to>
    <xdr:sp macro="" textlink="">
      <xdr:nvSpPr>
        <xdr:cNvPr id="404" name="円/楕円 403"/>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24571</xdr:rowOff>
    </xdr:from>
    <xdr:ext cx="736600" cy="259045"/>
    <xdr:sp macro="" textlink="">
      <xdr:nvSpPr>
        <xdr:cNvPr id="405" name="テキスト ボックス 404"/>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6" name="円/楕円 40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7" name="テキスト ボックス 406"/>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159173</xdr:rowOff>
    </xdr:from>
    <xdr:to>
      <xdr:col>21</xdr:col>
      <xdr:colOff>50800</xdr:colOff>
      <xdr:row>40</xdr:row>
      <xdr:rowOff>89323</xdr:rowOff>
    </xdr:to>
    <xdr:sp macro="" textlink="">
      <xdr:nvSpPr>
        <xdr:cNvPr id="408" name="円/楕円 407"/>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99500</xdr:rowOff>
    </xdr:from>
    <xdr:ext cx="762000" cy="259045"/>
    <xdr:sp macro="" textlink="">
      <xdr:nvSpPr>
        <xdr:cNvPr id="409" name="テキスト ボックス 408"/>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10" name="円/楕円 409"/>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11" name="テキスト ボックス 410"/>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将来負担比率は、前年度に引続き「</a:t>
          </a:r>
          <a:r>
            <a:rPr kumimoji="1" lang="en-US" altLang="ja-JP" sz="1300">
              <a:solidFill>
                <a:schemeClr val="dk1"/>
              </a:solidFill>
              <a:latin typeface="+mn-lt"/>
              <a:ea typeface="+mn-ea"/>
              <a:cs typeface="+mn-cs"/>
            </a:rPr>
            <a:t>-</a:t>
          </a:r>
          <a:r>
            <a:rPr kumimoji="1" lang="ja-JP" altLang="ja-JP" sz="1300">
              <a:solidFill>
                <a:schemeClr val="dk1"/>
              </a:solidFill>
              <a:latin typeface="+mn-lt"/>
              <a:ea typeface="+mn-ea"/>
              <a:cs typeface="+mn-cs"/>
            </a:rPr>
            <a:t>％」を維持しています。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これは、将来負担額に対して、充当可能基金等が</a:t>
          </a:r>
          <a:r>
            <a:rPr kumimoji="1" lang="en-US" altLang="ja-JP" sz="1300">
              <a:solidFill>
                <a:schemeClr val="dk1"/>
              </a:solidFill>
              <a:latin typeface="+mn-lt"/>
              <a:ea typeface="+mn-ea"/>
              <a:cs typeface="+mn-cs"/>
            </a:rPr>
            <a:t>40</a:t>
          </a:r>
          <a:r>
            <a:rPr kumimoji="1" lang="ja-JP" altLang="ja-JP" sz="1300">
              <a:solidFill>
                <a:schemeClr val="dk1"/>
              </a:solidFill>
              <a:latin typeface="+mn-lt"/>
              <a:ea typeface="+mn-ea"/>
              <a:cs typeface="+mn-cs"/>
            </a:rPr>
            <a:t>億円多くなっているためです。　将来負担額は</a:t>
          </a:r>
          <a:r>
            <a:rPr kumimoji="1" lang="en-US" altLang="ja-JP" sz="1300">
              <a:solidFill>
                <a:schemeClr val="dk1"/>
              </a:solidFill>
              <a:latin typeface="+mn-lt"/>
              <a:ea typeface="+mn-ea"/>
              <a:cs typeface="+mn-cs"/>
            </a:rPr>
            <a:t>5</a:t>
          </a:r>
          <a:r>
            <a:rPr kumimoji="1" lang="ja-JP" altLang="ja-JP" sz="1300">
              <a:solidFill>
                <a:schemeClr val="dk1"/>
              </a:solidFill>
              <a:latin typeface="+mn-lt"/>
              <a:ea typeface="+mn-ea"/>
              <a:cs typeface="+mn-cs"/>
            </a:rPr>
            <a:t>億円減、充当可能基金等は</a:t>
          </a:r>
          <a:r>
            <a:rPr kumimoji="1" lang="en-US" altLang="ja-JP" sz="1300">
              <a:solidFill>
                <a:schemeClr val="dk1"/>
              </a:solidFill>
              <a:latin typeface="+mn-lt"/>
              <a:ea typeface="+mn-ea"/>
              <a:cs typeface="+mn-cs"/>
            </a:rPr>
            <a:t>8</a:t>
          </a:r>
          <a:r>
            <a:rPr kumimoji="1" lang="ja-JP" altLang="ja-JP" sz="1300">
              <a:solidFill>
                <a:schemeClr val="dk1"/>
              </a:solidFill>
              <a:latin typeface="+mn-lt"/>
              <a:ea typeface="+mn-ea"/>
              <a:cs typeface="+mn-cs"/>
            </a:rPr>
            <a:t>億円減となりました。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今後も、将来の財政状況を見越し、基金残高や起債残高の推移に留意しながら、現役世代負担と後世負担のバランスを考え、健全な財政運営を行います。</a:t>
          </a:r>
          <a:endParaRPr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1"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2" name="フローチャート : 判断 441"/>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107601</xdr:rowOff>
    </xdr:from>
    <xdr:to>
      <xdr:col>23</xdr:col>
      <xdr:colOff>457200</xdr:colOff>
      <xdr:row>18</xdr:row>
      <xdr:rowOff>37751</xdr:rowOff>
    </xdr:to>
    <xdr:sp macro="" textlink="">
      <xdr:nvSpPr>
        <xdr:cNvPr id="443" name="フローチャート : 判断 442"/>
        <xdr:cNvSpPr/>
      </xdr:nvSpPr>
      <xdr:spPr>
        <a:xfrm>
          <a:off x="16129000" y="302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47928</xdr:rowOff>
    </xdr:from>
    <xdr:ext cx="736600" cy="259045"/>
    <xdr:sp macro="" textlink="">
      <xdr:nvSpPr>
        <xdr:cNvPr id="444" name="テキスト ボックス 443"/>
        <xdr:cNvSpPr txBox="1"/>
      </xdr:nvSpPr>
      <xdr:spPr>
        <a:xfrm>
          <a:off x="15798800" y="279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91313</xdr:rowOff>
    </xdr:from>
    <xdr:to>
      <xdr:col>22</xdr:col>
      <xdr:colOff>254000</xdr:colOff>
      <xdr:row>18</xdr:row>
      <xdr:rowOff>21463</xdr:rowOff>
    </xdr:to>
    <xdr:sp macro="" textlink="">
      <xdr:nvSpPr>
        <xdr:cNvPr id="445" name="フローチャート : 判断 444"/>
        <xdr:cNvSpPr/>
      </xdr:nvSpPr>
      <xdr:spPr>
        <a:xfrm>
          <a:off x="15240000" y="30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31640</xdr:rowOff>
    </xdr:from>
    <xdr:ext cx="762000" cy="259045"/>
    <xdr:sp macro="" textlink="">
      <xdr:nvSpPr>
        <xdr:cNvPr id="446" name="テキスト ボックス 445"/>
        <xdr:cNvSpPr txBox="1"/>
      </xdr:nvSpPr>
      <xdr:spPr>
        <a:xfrm>
          <a:off x="14909800" y="27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99155</xdr:rowOff>
    </xdr:from>
    <xdr:to>
      <xdr:col>21</xdr:col>
      <xdr:colOff>50800</xdr:colOff>
      <xdr:row>18</xdr:row>
      <xdr:rowOff>29305</xdr:rowOff>
    </xdr:to>
    <xdr:sp macro="" textlink="">
      <xdr:nvSpPr>
        <xdr:cNvPr id="447" name="フローチャート : 判断 446"/>
        <xdr:cNvSpPr/>
      </xdr:nvSpPr>
      <xdr:spPr>
        <a:xfrm>
          <a:off x="14351000" y="30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39482</xdr:rowOff>
    </xdr:from>
    <xdr:ext cx="762000" cy="259045"/>
    <xdr:sp macro="" textlink="">
      <xdr:nvSpPr>
        <xdr:cNvPr id="448" name="テキスト ボックス 447"/>
        <xdr:cNvSpPr txBox="1"/>
      </xdr:nvSpPr>
      <xdr:spPr>
        <a:xfrm>
          <a:off x="14020800" y="27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156464</xdr:rowOff>
    </xdr:from>
    <xdr:to>
      <xdr:col>19</xdr:col>
      <xdr:colOff>533400</xdr:colOff>
      <xdr:row>18</xdr:row>
      <xdr:rowOff>86614</xdr:rowOff>
    </xdr:to>
    <xdr:sp macro="" textlink="">
      <xdr:nvSpPr>
        <xdr:cNvPr id="449" name="フローチャート : 判断 448"/>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71391</xdr:rowOff>
    </xdr:from>
    <xdr:ext cx="762000" cy="259045"/>
    <xdr:sp macro="" textlink="">
      <xdr:nvSpPr>
        <xdr:cNvPr id="450" name="テキスト ボックス 449"/>
        <xdr:cNvSpPr txBox="1"/>
      </xdr:nvSpPr>
      <xdr:spPr>
        <a:xfrm>
          <a:off x="13131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15</xdr:row>
      <xdr:rowOff>6509</xdr:rowOff>
    </xdr:from>
    <xdr:to>
      <xdr:col>19</xdr:col>
      <xdr:colOff>533400</xdr:colOff>
      <xdr:row>15</xdr:row>
      <xdr:rowOff>108109</xdr:rowOff>
    </xdr:to>
    <xdr:sp macro="" textlink="">
      <xdr:nvSpPr>
        <xdr:cNvPr id="456" name="円/楕円 455"/>
        <xdr:cNvSpPr/>
      </xdr:nvSpPr>
      <xdr:spPr>
        <a:xfrm>
          <a:off x="13462000" y="25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118286</xdr:rowOff>
    </xdr:from>
    <xdr:ext cx="762000" cy="259045"/>
    <xdr:sp macro="" textlink="">
      <xdr:nvSpPr>
        <xdr:cNvPr id="457" name="テキスト ボックス 456"/>
        <xdr:cNvSpPr txBox="1"/>
      </xdr:nvSpPr>
      <xdr:spPr>
        <a:xfrm>
          <a:off x="13131800" y="234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3.9</a:t>
          </a:r>
          <a:r>
            <a:rPr kumimoji="1" lang="ja-JP" altLang="en-US" sz="1300">
              <a:latin typeface="ＭＳ Ｐゴシック"/>
            </a:rPr>
            <a:t>ポイント増の</a:t>
          </a:r>
          <a:r>
            <a:rPr kumimoji="1" lang="en-US" altLang="ja-JP" sz="1300">
              <a:latin typeface="ＭＳ Ｐゴシック"/>
            </a:rPr>
            <a:t>20.5</a:t>
          </a:r>
          <a:r>
            <a:rPr kumimoji="1" lang="ja-JP" altLang="en-US" sz="1300">
              <a:latin typeface="ＭＳ Ｐゴシック"/>
            </a:rPr>
            <a:t>％となりましたが、類似団体に比べ</a:t>
          </a:r>
          <a:r>
            <a:rPr kumimoji="1" lang="en-US" altLang="ja-JP" sz="1300">
              <a:latin typeface="ＭＳ Ｐゴシック"/>
            </a:rPr>
            <a:t>1.5</a:t>
          </a:r>
          <a:r>
            <a:rPr kumimoji="1" lang="ja-JP" altLang="en-US" sz="1300">
              <a:latin typeface="ＭＳ Ｐゴシック"/>
            </a:rPr>
            <a:t>ポイント少なくなっています。</a:t>
          </a:r>
          <a:endParaRPr kumimoji="1" lang="en-US" altLang="ja-JP" sz="1300">
            <a:latin typeface="ＭＳ Ｐゴシック"/>
          </a:endParaRPr>
        </a:p>
        <a:p>
          <a:r>
            <a:rPr kumimoji="1" lang="ja-JP" altLang="en-US" sz="1300">
              <a:latin typeface="ＭＳ Ｐゴシック"/>
            </a:rPr>
            <a:t>　経常経費充当一般財源は</a:t>
          </a:r>
          <a:r>
            <a:rPr kumimoji="1" lang="en-US" altLang="ja-JP" sz="1300">
              <a:latin typeface="ＭＳ Ｐゴシック"/>
            </a:rPr>
            <a:t>8</a:t>
          </a:r>
          <a:r>
            <a:rPr kumimoji="1" lang="ja-JP" altLang="en-US" sz="1300">
              <a:latin typeface="ＭＳ Ｐゴシック"/>
            </a:rPr>
            <a:t>千万円増（＋</a:t>
          </a:r>
          <a:r>
            <a:rPr kumimoji="1" lang="en-US" altLang="ja-JP" sz="1300">
              <a:latin typeface="ＭＳ Ｐゴシック"/>
            </a:rPr>
            <a:t>3.0</a:t>
          </a:r>
          <a:r>
            <a:rPr kumimoji="1" lang="ja-JP" altLang="en-US" sz="1300">
              <a:latin typeface="ＭＳ Ｐゴシック"/>
            </a:rPr>
            <a:t>％）となりました。これは、人事院勧告に基づき給与及び期末勤勉手当が増となったこと、退職手当組合特別負担金が算定方法の変更に伴い増となったためです。勤務実績や職場と職責に応じた給与体系の転換を進め、人件費を抑制して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44704</xdr:rowOff>
    </xdr:from>
    <xdr:to>
      <xdr:col>7</xdr:col>
      <xdr:colOff>15875</xdr:colOff>
      <xdr:row>36</xdr:row>
      <xdr:rowOff>58420</xdr:rowOff>
    </xdr:to>
    <xdr:cxnSp macro="">
      <xdr:nvCxnSpPr>
        <xdr:cNvPr id="64" name="直線コネクタ 63"/>
        <xdr:cNvCxnSpPr/>
      </xdr:nvCxnSpPr>
      <xdr:spPr>
        <a:xfrm>
          <a:off x="3987800" y="5874004"/>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44704</xdr:rowOff>
    </xdr:from>
    <xdr:to>
      <xdr:col>5</xdr:col>
      <xdr:colOff>549275</xdr:colOff>
      <xdr:row>35</xdr:row>
      <xdr:rowOff>28702</xdr:rowOff>
    </xdr:to>
    <xdr:cxnSp macro="">
      <xdr:nvCxnSpPr>
        <xdr:cNvPr id="67" name="直線コネクタ 66"/>
        <xdr:cNvCxnSpPr/>
      </xdr:nvCxnSpPr>
      <xdr:spPr>
        <a:xfrm flipV="1">
          <a:off x="3098800" y="58740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8" name="フローチャート :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28702</xdr:rowOff>
    </xdr:from>
    <xdr:to>
      <xdr:col>4</xdr:col>
      <xdr:colOff>346075</xdr:colOff>
      <xdr:row>35</xdr:row>
      <xdr:rowOff>83566</xdr:rowOff>
    </xdr:to>
    <xdr:cxnSp macro="">
      <xdr:nvCxnSpPr>
        <xdr:cNvPr id="70" name="直線コネクタ 69"/>
        <xdr:cNvCxnSpPr/>
      </xdr:nvCxnSpPr>
      <xdr:spPr>
        <a:xfrm flipV="1">
          <a:off x="2209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83566</xdr:rowOff>
    </xdr:from>
    <xdr:to>
      <xdr:col>3</xdr:col>
      <xdr:colOff>142875</xdr:colOff>
      <xdr:row>36</xdr:row>
      <xdr:rowOff>40132</xdr:rowOff>
    </xdr:to>
    <xdr:cxnSp macro="">
      <xdr:nvCxnSpPr>
        <xdr:cNvPr id="73" name="直線コネクタ 72"/>
        <xdr:cNvCxnSpPr/>
      </xdr:nvCxnSpPr>
      <xdr:spPr>
        <a:xfrm flipV="1">
          <a:off x="1320800" y="60843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119634</xdr:rowOff>
    </xdr:from>
    <xdr:to>
      <xdr:col>3</xdr:col>
      <xdr:colOff>193675</xdr:colOff>
      <xdr:row>38</xdr:row>
      <xdr:rowOff>49785</xdr:rowOff>
    </xdr:to>
    <xdr:sp macro="" textlink="">
      <xdr:nvSpPr>
        <xdr:cNvPr id="74" name="フローチャート : 判断 73"/>
        <xdr:cNvSpPr/>
      </xdr:nvSpPr>
      <xdr:spPr>
        <a:xfrm>
          <a:off x="2159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34561</xdr:rowOff>
    </xdr:from>
    <xdr:ext cx="762000" cy="259045"/>
    <xdr:sp macro="" textlink="">
      <xdr:nvSpPr>
        <xdr:cNvPr id="75" name="テキスト ボックス 74"/>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76" name="フローチャート : 判断 75"/>
        <xdr:cNvSpPr/>
      </xdr:nvSpPr>
      <xdr:spPr>
        <a:xfrm>
          <a:off x="1270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89425</xdr:rowOff>
    </xdr:from>
    <xdr:ext cx="762000" cy="259045"/>
    <xdr:sp macro="" textlink="">
      <xdr:nvSpPr>
        <xdr:cNvPr id="77" name="テキスト ボックス 76"/>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165354</xdr:rowOff>
    </xdr:from>
    <xdr:to>
      <xdr:col>5</xdr:col>
      <xdr:colOff>600075</xdr:colOff>
      <xdr:row>34</xdr:row>
      <xdr:rowOff>95504</xdr:rowOff>
    </xdr:to>
    <xdr:sp macro="" textlink="">
      <xdr:nvSpPr>
        <xdr:cNvPr id="85" name="円/楕円 84"/>
        <xdr:cNvSpPr/>
      </xdr:nvSpPr>
      <xdr:spPr>
        <a:xfrm>
          <a:off x="3937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105681</xdr:rowOff>
    </xdr:from>
    <xdr:ext cx="736600" cy="259045"/>
    <xdr:sp macro="" textlink="">
      <xdr:nvSpPr>
        <xdr:cNvPr id="86" name="テキスト ボックス 85"/>
        <xdr:cNvSpPr txBox="1"/>
      </xdr:nvSpPr>
      <xdr:spPr>
        <a:xfrm>
          <a:off x="3606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149352</xdr:rowOff>
    </xdr:from>
    <xdr:to>
      <xdr:col>4</xdr:col>
      <xdr:colOff>396875</xdr:colOff>
      <xdr:row>35</xdr:row>
      <xdr:rowOff>79502</xdr:rowOff>
    </xdr:to>
    <xdr:sp macro="" textlink="">
      <xdr:nvSpPr>
        <xdr:cNvPr id="87" name="円/楕円 86"/>
        <xdr:cNvSpPr/>
      </xdr:nvSpPr>
      <xdr:spPr>
        <a:xfrm>
          <a:off x="3048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89679</xdr:rowOff>
    </xdr:from>
    <xdr:ext cx="762000" cy="259045"/>
    <xdr:sp macro="" textlink="">
      <xdr:nvSpPr>
        <xdr:cNvPr id="88" name="テキスト ボックス 87"/>
        <xdr:cNvSpPr txBox="1"/>
      </xdr:nvSpPr>
      <xdr:spPr>
        <a:xfrm>
          <a:off x="2717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32766</xdr:rowOff>
    </xdr:from>
    <xdr:to>
      <xdr:col>3</xdr:col>
      <xdr:colOff>193675</xdr:colOff>
      <xdr:row>35</xdr:row>
      <xdr:rowOff>134366</xdr:rowOff>
    </xdr:to>
    <xdr:sp macro="" textlink="">
      <xdr:nvSpPr>
        <xdr:cNvPr id="89" name="円/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160782</xdr:rowOff>
    </xdr:from>
    <xdr:to>
      <xdr:col>1</xdr:col>
      <xdr:colOff>676275</xdr:colOff>
      <xdr:row>36</xdr:row>
      <xdr:rowOff>90932</xdr:rowOff>
    </xdr:to>
    <xdr:sp macro="" textlink="">
      <xdr:nvSpPr>
        <xdr:cNvPr id="91" name="円/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物件費は、</a:t>
          </a:r>
          <a:r>
            <a:rPr kumimoji="1" lang="en-US" altLang="ja-JP" sz="1300">
              <a:solidFill>
                <a:schemeClr val="dk1"/>
              </a:solidFill>
              <a:latin typeface="+mn-lt"/>
              <a:ea typeface="+mn-ea"/>
              <a:cs typeface="+mn-cs"/>
            </a:rPr>
            <a:t>3.8</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21.9</a:t>
          </a:r>
          <a:r>
            <a:rPr kumimoji="1" lang="ja-JP" altLang="ja-JP" sz="1300">
              <a:solidFill>
                <a:schemeClr val="dk1"/>
              </a:solidFill>
              <a:latin typeface="+mn-lt"/>
              <a:ea typeface="+mn-ea"/>
              <a:cs typeface="+mn-cs"/>
            </a:rPr>
            <a:t>％となり、類似団体に比べ</a:t>
          </a:r>
          <a:r>
            <a:rPr kumimoji="1" lang="en-US" altLang="ja-JP" sz="1300">
              <a:solidFill>
                <a:schemeClr val="dk1"/>
              </a:solidFill>
              <a:latin typeface="+mn-lt"/>
              <a:ea typeface="+mn-ea"/>
              <a:cs typeface="+mn-cs"/>
            </a:rPr>
            <a:t>8.1</a:t>
          </a:r>
          <a:r>
            <a:rPr kumimoji="1" lang="ja-JP" altLang="ja-JP" sz="1300">
              <a:solidFill>
                <a:schemeClr val="dk1"/>
              </a:solidFill>
              <a:latin typeface="+mn-lt"/>
              <a:ea typeface="+mn-ea"/>
              <a:cs typeface="+mn-cs"/>
            </a:rPr>
            <a:t>ポイント多くなっています。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経常経費充当一般財源は</a:t>
          </a:r>
          <a:r>
            <a:rPr kumimoji="1" lang="en-US" altLang="ja-JP" sz="1300">
              <a:solidFill>
                <a:schemeClr val="dk1"/>
              </a:solidFill>
              <a:latin typeface="+mn-lt"/>
              <a:ea typeface="+mn-ea"/>
              <a:cs typeface="+mn-cs"/>
            </a:rPr>
            <a:t>3</a:t>
          </a:r>
          <a:r>
            <a:rPr kumimoji="1" lang="ja-JP" altLang="en-US" sz="1300">
              <a:solidFill>
                <a:schemeClr val="dk1"/>
              </a:solidFill>
              <a:latin typeface="+mn-lt"/>
              <a:ea typeface="+mn-ea"/>
              <a:cs typeface="+mn-cs"/>
            </a:rPr>
            <a:t>千万円増（＋</a:t>
          </a:r>
          <a:r>
            <a:rPr kumimoji="1" lang="en-US" altLang="ja-JP" sz="1300">
              <a:solidFill>
                <a:schemeClr val="dk1"/>
              </a:solidFill>
              <a:latin typeface="+mn-lt"/>
              <a:ea typeface="+mn-ea"/>
              <a:cs typeface="+mn-cs"/>
            </a:rPr>
            <a:t>0.9</a:t>
          </a:r>
          <a:r>
            <a:rPr kumimoji="1" lang="ja-JP" altLang="en-US" sz="1300">
              <a:solidFill>
                <a:schemeClr val="dk1"/>
              </a:solidFill>
              <a:latin typeface="+mn-lt"/>
              <a:ea typeface="+mn-ea"/>
              <a:cs typeface="+mn-cs"/>
            </a:rPr>
            <a:t>％）と微増でしたが</a:t>
          </a:r>
          <a:r>
            <a:rPr kumimoji="1" lang="ja-JP" altLang="ja-JP" sz="1300">
              <a:solidFill>
                <a:schemeClr val="dk1"/>
              </a:solidFill>
              <a:latin typeface="+mn-lt"/>
              <a:ea typeface="+mn-ea"/>
              <a:cs typeface="+mn-cs"/>
            </a:rPr>
            <a:t>経常一般財源総額が</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億円減となったため、数値が大幅に増加しています。公共施設等総合管理計画に基づき統廃合や再配置を行い、物件費を抑制し</a:t>
          </a:r>
          <a:r>
            <a:rPr kumimoji="1" lang="ja-JP" altLang="en-US" sz="1300">
              <a:solidFill>
                <a:schemeClr val="dk1"/>
              </a:solidFill>
              <a:latin typeface="+mn-lt"/>
              <a:ea typeface="+mn-ea"/>
              <a:cs typeface="+mn-cs"/>
            </a:rPr>
            <a:t>ていきます</a:t>
          </a:r>
          <a:r>
            <a:rPr kumimoji="1" lang="ja-JP" altLang="ja-JP" sz="1300">
              <a:solidFill>
                <a:schemeClr val="dk1"/>
              </a:solidFill>
              <a:latin typeface="+mn-lt"/>
              <a:ea typeface="+mn-ea"/>
              <a:cs typeface="+mn-cs"/>
            </a:rPr>
            <a:t>。</a:t>
          </a:r>
          <a:endParaRPr lang="ja-JP" altLang="ja-JP" sz="1300"/>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72571</xdr:rowOff>
    </xdr:from>
    <xdr:to>
      <xdr:col>24</xdr:col>
      <xdr:colOff>31750</xdr:colOff>
      <xdr:row>20</xdr:row>
      <xdr:rowOff>143328</xdr:rowOff>
    </xdr:to>
    <xdr:cxnSp macro="">
      <xdr:nvCxnSpPr>
        <xdr:cNvPr id="127" name="直線コネクタ 126"/>
        <xdr:cNvCxnSpPr/>
      </xdr:nvCxnSpPr>
      <xdr:spPr>
        <a:xfrm>
          <a:off x="15671800" y="3158671"/>
          <a:ext cx="8382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72571</xdr:rowOff>
    </xdr:from>
    <xdr:to>
      <xdr:col>22</xdr:col>
      <xdr:colOff>565150</xdr:colOff>
      <xdr:row>19</xdr:row>
      <xdr:rowOff>9978</xdr:rowOff>
    </xdr:to>
    <xdr:cxnSp macro="">
      <xdr:nvCxnSpPr>
        <xdr:cNvPr id="130" name="直線コネクタ 129"/>
        <xdr:cNvCxnSpPr/>
      </xdr:nvCxnSpPr>
      <xdr:spPr>
        <a:xfrm flipV="1">
          <a:off x="14782800" y="3158671"/>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1" name="フローチャート : 判断 130"/>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2" name="テキスト ボックス 131"/>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170543</xdr:rowOff>
    </xdr:from>
    <xdr:to>
      <xdr:col>21</xdr:col>
      <xdr:colOff>361950</xdr:colOff>
      <xdr:row>19</xdr:row>
      <xdr:rowOff>9978</xdr:rowOff>
    </xdr:to>
    <xdr:cxnSp macro="">
      <xdr:nvCxnSpPr>
        <xdr:cNvPr id="133" name="直線コネクタ 132"/>
        <xdr:cNvCxnSpPr/>
      </xdr:nvCxnSpPr>
      <xdr:spPr>
        <a:xfrm>
          <a:off x="13893800" y="3256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4" name="フローチャート : 判断 133"/>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5" name="テキスト ボックス 134"/>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116114</xdr:rowOff>
    </xdr:from>
    <xdr:to>
      <xdr:col>20</xdr:col>
      <xdr:colOff>158750</xdr:colOff>
      <xdr:row>18</xdr:row>
      <xdr:rowOff>170543</xdr:rowOff>
    </xdr:to>
    <xdr:cxnSp macro="">
      <xdr:nvCxnSpPr>
        <xdr:cNvPr id="136" name="直線コネクタ 135"/>
        <xdr:cNvCxnSpPr/>
      </xdr:nvCxnSpPr>
      <xdr:spPr>
        <a:xfrm>
          <a:off x="13004800" y="3202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7" name="フローチャート : 判断 136"/>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38" name="テキスト ボックス 137"/>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39" name="フローチャート :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0" name="テキスト ボックス 139"/>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92528</xdr:rowOff>
    </xdr:from>
    <xdr:to>
      <xdr:col>24</xdr:col>
      <xdr:colOff>82550</xdr:colOff>
      <xdr:row>21</xdr:row>
      <xdr:rowOff>22678</xdr:rowOff>
    </xdr:to>
    <xdr:sp macro="" textlink="">
      <xdr:nvSpPr>
        <xdr:cNvPr id="146" name="円/楕円 145"/>
        <xdr:cNvSpPr/>
      </xdr:nvSpPr>
      <xdr:spPr>
        <a:xfrm>
          <a:off x="164592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1105</xdr:rowOff>
    </xdr:from>
    <xdr:ext cx="762000" cy="259045"/>
    <xdr:sp macro="" textlink="">
      <xdr:nvSpPr>
        <xdr:cNvPr id="147" name="物件費該当値テキスト"/>
        <xdr:cNvSpPr txBox="1"/>
      </xdr:nvSpPr>
      <xdr:spPr>
        <a:xfrm>
          <a:off x="16598900" y="343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21771</xdr:rowOff>
    </xdr:from>
    <xdr:to>
      <xdr:col>22</xdr:col>
      <xdr:colOff>615950</xdr:colOff>
      <xdr:row>18</xdr:row>
      <xdr:rowOff>123371</xdr:rowOff>
    </xdr:to>
    <xdr:sp macro="" textlink="">
      <xdr:nvSpPr>
        <xdr:cNvPr id="148" name="円/楕円 147"/>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108149</xdr:rowOff>
    </xdr:from>
    <xdr:ext cx="736600" cy="259045"/>
    <xdr:sp macro="" textlink="">
      <xdr:nvSpPr>
        <xdr:cNvPr id="149" name="テキスト ボックス 148"/>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130629</xdr:rowOff>
    </xdr:from>
    <xdr:to>
      <xdr:col>21</xdr:col>
      <xdr:colOff>412750</xdr:colOff>
      <xdr:row>19</xdr:row>
      <xdr:rowOff>60778</xdr:rowOff>
    </xdr:to>
    <xdr:sp macro="" textlink="">
      <xdr:nvSpPr>
        <xdr:cNvPr id="150" name="円/楕円 149"/>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45555</xdr:rowOff>
    </xdr:from>
    <xdr:ext cx="762000" cy="259045"/>
    <xdr:sp macro="" textlink="">
      <xdr:nvSpPr>
        <xdr:cNvPr id="151" name="テキスト ボックス 150"/>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119743</xdr:rowOff>
    </xdr:from>
    <xdr:to>
      <xdr:col>20</xdr:col>
      <xdr:colOff>209550</xdr:colOff>
      <xdr:row>19</xdr:row>
      <xdr:rowOff>49893</xdr:rowOff>
    </xdr:to>
    <xdr:sp macro="" textlink="">
      <xdr:nvSpPr>
        <xdr:cNvPr id="152" name="円/楕円 151"/>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34670</xdr:rowOff>
    </xdr:from>
    <xdr:ext cx="762000" cy="259045"/>
    <xdr:sp macro="" textlink="">
      <xdr:nvSpPr>
        <xdr:cNvPr id="153" name="テキスト ボックス 152"/>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65314</xdr:rowOff>
    </xdr:from>
    <xdr:to>
      <xdr:col>19</xdr:col>
      <xdr:colOff>6350</xdr:colOff>
      <xdr:row>18</xdr:row>
      <xdr:rowOff>166914</xdr:rowOff>
    </xdr:to>
    <xdr:sp macro="" textlink="">
      <xdr:nvSpPr>
        <xdr:cNvPr id="154" name="円/楕円 153"/>
        <xdr:cNvSpPr/>
      </xdr:nvSpPr>
      <xdr:spPr>
        <a:xfrm>
          <a:off x="12954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151691</xdr:rowOff>
    </xdr:from>
    <xdr:ext cx="762000" cy="259045"/>
    <xdr:sp macro="" textlink="">
      <xdr:nvSpPr>
        <xdr:cNvPr id="155" name="テキスト ボックス 154"/>
        <xdr:cNvSpPr txBox="1"/>
      </xdr:nvSpPr>
      <xdr:spPr>
        <a:xfrm>
          <a:off x="12623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扶助費は、</a:t>
          </a:r>
          <a:r>
            <a:rPr kumimoji="1" lang="en-US" altLang="ja-JP" sz="1300">
              <a:solidFill>
                <a:schemeClr val="dk1"/>
              </a:solidFill>
              <a:latin typeface="+mn-lt"/>
              <a:ea typeface="+mn-ea"/>
              <a:cs typeface="+mn-cs"/>
            </a:rPr>
            <a:t>0.5</a:t>
          </a:r>
          <a:r>
            <a:rPr kumimoji="1" lang="ja-JP" altLang="ja-JP" sz="1300">
              <a:solidFill>
                <a:schemeClr val="dk1"/>
              </a:solidFill>
              <a:latin typeface="+mn-lt"/>
              <a:ea typeface="+mn-ea"/>
              <a:cs typeface="+mn-cs"/>
            </a:rPr>
            <a:t>ポイント減の</a:t>
          </a:r>
          <a:r>
            <a:rPr kumimoji="1" lang="en-US" altLang="ja-JP" sz="1300">
              <a:solidFill>
                <a:schemeClr val="dk1"/>
              </a:solidFill>
              <a:latin typeface="+mn-lt"/>
              <a:ea typeface="+mn-ea"/>
              <a:cs typeface="+mn-cs"/>
            </a:rPr>
            <a:t>5.6</a:t>
          </a:r>
          <a:r>
            <a:rPr kumimoji="1" lang="ja-JP" altLang="ja-JP" sz="1300">
              <a:solidFill>
                <a:schemeClr val="dk1"/>
              </a:solidFill>
              <a:latin typeface="+mn-lt"/>
              <a:ea typeface="+mn-ea"/>
              <a:cs typeface="+mn-cs"/>
            </a:rPr>
            <a:t>％となり、類似団体に比べ</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ポイント少なくなっています。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経常経費充当一般財源は</a:t>
          </a:r>
          <a:r>
            <a:rPr kumimoji="1" lang="en-US" altLang="ja-JP" sz="1300">
              <a:solidFill>
                <a:schemeClr val="dk1"/>
              </a:solidFill>
              <a:latin typeface="+mn-lt"/>
              <a:ea typeface="+mn-ea"/>
              <a:cs typeface="+mn-cs"/>
            </a:rPr>
            <a:t>2</a:t>
          </a:r>
          <a:r>
            <a:rPr kumimoji="1" lang="ja-JP" altLang="en-US" sz="1300">
              <a:solidFill>
                <a:schemeClr val="dk1"/>
              </a:solidFill>
              <a:latin typeface="+mn-lt"/>
              <a:ea typeface="+mn-ea"/>
              <a:cs typeface="+mn-cs"/>
            </a:rPr>
            <a:t>億</a:t>
          </a:r>
          <a:r>
            <a:rPr kumimoji="1" lang="en-US" altLang="ja-JP" sz="1300">
              <a:solidFill>
                <a:schemeClr val="dk1"/>
              </a:solidFill>
              <a:latin typeface="+mn-lt"/>
              <a:ea typeface="+mn-ea"/>
              <a:cs typeface="+mn-cs"/>
            </a:rPr>
            <a:t>2</a:t>
          </a:r>
          <a:r>
            <a:rPr kumimoji="1" lang="ja-JP" altLang="en-US" sz="1300">
              <a:solidFill>
                <a:schemeClr val="dk1"/>
              </a:solidFill>
              <a:latin typeface="+mn-lt"/>
              <a:ea typeface="+mn-ea"/>
              <a:cs typeface="+mn-cs"/>
            </a:rPr>
            <a:t>千万円減（▲</a:t>
          </a:r>
          <a:r>
            <a:rPr kumimoji="1" lang="en-US" altLang="ja-JP" sz="1300">
              <a:solidFill>
                <a:schemeClr val="dk1"/>
              </a:solidFill>
              <a:latin typeface="+mn-lt"/>
              <a:ea typeface="+mn-ea"/>
              <a:cs typeface="+mn-cs"/>
            </a:rPr>
            <a:t>22.6</a:t>
          </a:r>
          <a:r>
            <a:rPr kumimoji="1" lang="ja-JP" altLang="en-US" sz="1300">
              <a:solidFill>
                <a:schemeClr val="dk1"/>
              </a:solidFill>
              <a:latin typeface="+mn-lt"/>
              <a:ea typeface="+mn-ea"/>
              <a:cs typeface="+mn-cs"/>
            </a:rPr>
            <a:t>％）となりました。充当財源を見直すことで数値は改善しましたが、障がい者自立支援福祉サービス事業などの社会保障関係経費は増加しています。今後も増加が見込まれるため、</a:t>
          </a:r>
          <a:r>
            <a:rPr kumimoji="1" lang="ja-JP" altLang="ja-JP" sz="1300">
              <a:solidFill>
                <a:schemeClr val="dk1"/>
              </a:solidFill>
              <a:latin typeface="+mn-lt"/>
              <a:ea typeface="+mn-ea"/>
              <a:cs typeface="+mn-cs"/>
            </a:rPr>
            <a:t>経常収支比率の上昇につながらないよう</a:t>
          </a:r>
          <a:r>
            <a:rPr kumimoji="1" lang="ja-JP" altLang="en-US" sz="1300">
              <a:solidFill>
                <a:schemeClr val="dk1"/>
              </a:solidFill>
              <a:latin typeface="+mn-lt"/>
              <a:ea typeface="+mn-ea"/>
              <a:cs typeface="+mn-cs"/>
            </a:rPr>
            <a:t>、人件費や物件費を抑制していきます。</a:t>
          </a:r>
          <a:endParaRPr kumimoji="1" lang="en-US"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105228</xdr:rowOff>
    </xdr:to>
    <xdr:cxnSp macro="">
      <xdr:nvCxnSpPr>
        <xdr:cNvPr id="190" name="直線コネクタ 189"/>
        <xdr:cNvCxnSpPr/>
      </xdr:nvCxnSpPr>
      <xdr:spPr>
        <a:xfrm flipV="1">
          <a:off x="3987800" y="9309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156935</xdr:rowOff>
    </xdr:from>
    <xdr:to>
      <xdr:col>5</xdr:col>
      <xdr:colOff>549275</xdr:colOff>
      <xdr:row>54</xdr:row>
      <xdr:rowOff>105228</xdr:rowOff>
    </xdr:to>
    <xdr:cxnSp macro="">
      <xdr:nvCxnSpPr>
        <xdr:cNvPr id="193" name="直線コネクタ 192"/>
        <xdr:cNvCxnSpPr/>
      </xdr:nvCxnSpPr>
      <xdr:spPr>
        <a:xfrm>
          <a:off x="3098800" y="92437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78922</xdr:rowOff>
    </xdr:from>
    <xdr:to>
      <xdr:col>5</xdr:col>
      <xdr:colOff>600075</xdr:colOff>
      <xdr:row>56</xdr:row>
      <xdr:rowOff>9072</xdr:rowOff>
    </xdr:to>
    <xdr:sp macro="" textlink="">
      <xdr:nvSpPr>
        <xdr:cNvPr id="194" name="フローチャート : 判断 193"/>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195" name="テキスト ボックス 194"/>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124278</xdr:rowOff>
    </xdr:from>
    <xdr:to>
      <xdr:col>4</xdr:col>
      <xdr:colOff>346075</xdr:colOff>
      <xdr:row>53</xdr:row>
      <xdr:rowOff>156935</xdr:rowOff>
    </xdr:to>
    <xdr:cxnSp macro="">
      <xdr:nvCxnSpPr>
        <xdr:cNvPr id="196" name="直線コネクタ 195"/>
        <xdr:cNvCxnSpPr/>
      </xdr:nvCxnSpPr>
      <xdr:spPr>
        <a:xfrm>
          <a:off x="2209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78922</xdr:rowOff>
    </xdr:from>
    <xdr:to>
      <xdr:col>4</xdr:col>
      <xdr:colOff>396875</xdr:colOff>
      <xdr:row>56</xdr:row>
      <xdr:rowOff>9072</xdr:rowOff>
    </xdr:to>
    <xdr:sp macro="" textlink="">
      <xdr:nvSpPr>
        <xdr:cNvPr id="197" name="フローチャート : 判断 196"/>
        <xdr:cNvSpPr/>
      </xdr:nvSpPr>
      <xdr:spPr>
        <a:xfrm>
          <a:off x="3048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198" name="テキスト ボックス 197"/>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124278</xdr:rowOff>
    </xdr:to>
    <xdr:cxnSp macro="">
      <xdr:nvCxnSpPr>
        <xdr:cNvPr id="199" name="直線コネクタ 198"/>
        <xdr:cNvCxnSpPr/>
      </xdr:nvCxnSpPr>
      <xdr:spPr>
        <a:xfrm>
          <a:off x="1320800" y="9080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0" name="フローチャート :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1" name="テキスト ボックス 200"/>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2" name="フローチャート : 判断 201"/>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3" name="テキスト ボックス 202"/>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9" name="円/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10"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11" name="円/楕円 210"/>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2" name="テキスト ボックス 211"/>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106135</xdr:rowOff>
    </xdr:from>
    <xdr:to>
      <xdr:col>4</xdr:col>
      <xdr:colOff>396875</xdr:colOff>
      <xdr:row>54</xdr:row>
      <xdr:rowOff>36285</xdr:rowOff>
    </xdr:to>
    <xdr:sp macro="" textlink="">
      <xdr:nvSpPr>
        <xdr:cNvPr id="213" name="円/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73478</xdr:rowOff>
    </xdr:from>
    <xdr:to>
      <xdr:col>3</xdr:col>
      <xdr:colOff>193675</xdr:colOff>
      <xdr:row>54</xdr:row>
      <xdr:rowOff>3628</xdr:rowOff>
    </xdr:to>
    <xdr:sp macro="" textlink="">
      <xdr:nvSpPr>
        <xdr:cNvPr id="215" name="円/楕円 214"/>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13805</xdr:rowOff>
    </xdr:from>
    <xdr:ext cx="762000" cy="259045"/>
    <xdr:sp macro="" textlink="">
      <xdr:nvSpPr>
        <xdr:cNvPr id="216" name="テキスト ボックス 215"/>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7" name="円/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その他は、</a:t>
          </a:r>
          <a:r>
            <a:rPr kumimoji="1" lang="en-US" altLang="ja-JP" sz="1300">
              <a:solidFill>
                <a:schemeClr val="dk1"/>
              </a:solidFill>
              <a:latin typeface="+mn-lt"/>
              <a:ea typeface="+mn-ea"/>
              <a:cs typeface="+mn-cs"/>
            </a:rPr>
            <a:t>3.2</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16.2</a:t>
          </a:r>
          <a:r>
            <a:rPr kumimoji="1" lang="ja-JP" altLang="ja-JP" sz="1300">
              <a:solidFill>
                <a:schemeClr val="dk1"/>
              </a:solidFill>
              <a:latin typeface="+mn-lt"/>
              <a:ea typeface="+mn-ea"/>
              <a:cs typeface="+mn-cs"/>
            </a:rPr>
            <a:t>％となり、類似団体に比べ</a:t>
          </a:r>
          <a:r>
            <a:rPr kumimoji="1" lang="en-US" altLang="ja-JP" sz="1300">
              <a:solidFill>
                <a:schemeClr val="dk1"/>
              </a:solidFill>
              <a:latin typeface="+mn-lt"/>
              <a:ea typeface="+mn-ea"/>
              <a:cs typeface="+mn-cs"/>
            </a:rPr>
            <a:t>1.0</a:t>
          </a:r>
          <a:r>
            <a:rPr kumimoji="1" lang="ja-JP" altLang="ja-JP" sz="1300">
              <a:solidFill>
                <a:schemeClr val="dk1"/>
              </a:solidFill>
              <a:latin typeface="+mn-lt"/>
              <a:ea typeface="+mn-ea"/>
              <a:cs typeface="+mn-cs"/>
            </a:rPr>
            <a:t>ポイント多くなっています。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経常経費充当一般財源は</a:t>
          </a:r>
          <a:r>
            <a:rPr kumimoji="1" lang="en-US" altLang="ja-JP" sz="1300">
              <a:solidFill>
                <a:schemeClr val="dk1"/>
              </a:solidFill>
              <a:latin typeface="+mn-lt"/>
              <a:ea typeface="+mn-ea"/>
              <a:cs typeface="+mn-cs"/>
            </a:rPr>
            <a:t>1</a:t>
          </a:r>
          <a:r>
            <a:rPr kumimoji="1" lang="ja-JP" altLang="en-US" sz="1300">
              <a:solidFill>
                <a:schemeClr val="dk1"/>
              </a:solidFill>
              <a:latin typeface="+mn-lt"/>
              <a:ea typeface="+mn-ea"/>
              <a:cs typeface="+mn-cs"/>
            </a:rPr>
            <a:t>億</a:t>
          </a:r>
          <a:r>
            <a:rPr kumimoji="1" lang="en-US" altLang="ja-JP" sz="1300">
              <a:solidFill>
                <a:schemeClr val="dk1"/>
              </a:solidFill>
              <a:latin typeface="+mn-lt"/>
              <a:ea typeface="+mn-ea"/>
              <a:cs typeface="+mn-cs"/>
            </a:rPr>
            <a:t>6</a:t>
          </a:r>
          <a:r>
            <a:rPr kumimoji="1" lang="ja-JP" altLang="en-US" sz="1300">
              <a:solidFill>
                <a:schemeClr val="dk1"/>
              </a:solidFill>
              <a:latin typeface="+mn-lt"/>
              <a:ea typeface="+mn-ea"/>
              <a:cs typeface="+mn-cs"/>
            </a:rPr>
            <a:t>千万円増（＋</a:t>
          </a:r>
          <a:r>
            <a:rPr kumimoji="1" lang="en-US" altLang="ja-JP" sz="1300">
              <a:solidFill>
                <a:schemeClr val="dk1"/>
              </a:solidFill>
              <a:latin typeface="+mn-lt"/>
              <a:ea typeface="+mn-ea"/>
              <a:cs typeface="+mn-cs"/>
            </a:rPr>
            <a:t>8.2</a:t>
          </a:r>
          <a:r>
            <a:rPr kumimoji="1" lang="ja-JP" altLang="en-US" sz="1300">
              <a:solidFill>
                <a:schemeClr val="dk1"/>
              </a:solidFill>
              <a:latin typeface="+mn-lt"/>
              <a:ea typeface="+mn-ea"/>
              <a:cs typeface="+mn-cs"/>
            </a:rPr>
            <a:t>％）となりました。これは、国民健康保険特別会計や後期高齢者医療特別会計への繰出金が増となったためです。介護予防事業の推進により医療費を抑制し、経費を縮減していきます。</a:t>
          </a:r>
          <a:endParaRPr lang="ja-JP" altLang="ja-JP" sz="1300"/>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57</xdr:row>
      <xdr:rowOff>161290</xdr:rowOff>
    </xdr:to>
    <xdr:cxnSp macro="">
      <xdr:nvCxnSpPr>
        <xdr:cNvPr id="251" name="直線コネクタ 250"/>
        <xdr:cNvCxnSpPr/>
      </xdr:nvCxnSpPr>
      <xdr:spPr>
        <a:xfrm>
          <a:off x="15671800" y="96901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96520</xdr:rowOff>
    </xdr:to>
    <xdr:cxnSp macro="">
      <xdr:nvCxnSpPr>
        <xdr:cNvPr id="254" name="直線コネクタ 253"/>
        <xdr:cNvCxnSpPr/>
      </xdr:nvCxnSpPr>
      <xdr:spPr>
        <a:xfrm flipV="1">
          <a:off x="14782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160020</xdr:rowOff>
    </xdr:from>
    <xdr:to>
      <xdr:col>22</xdr:col>
      <xdr:colOff>615950</xdr:colOff>
      <xdr:row>57</xdr:row>
      <xdr:rowOff>90170</xdr:rowOff>
    </xdr:to>
    <xdr:sp macro="" textlink="">
      <xdr:nvSpPr>
        <xdr:cNvPr id="255" name="フローチャート : 判断 254"/>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56" name="テキスト ボックス 255"/>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96520</xdr:rowOff>
    </xdr:to>
    <xdr:cxnSp macro="">
      <xdr:nvCxnSpPr>
        <xdr:cNvPr id="257" name="直線コネクタ 256"/>
        <xdr:cNvCxnSpPr/>
      </xdr:nvCxnSpPr>
      <xdr:spPr>
        <a:xfrm>
          <a:off x="13893800" y="9591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66040</xdr:rowOff>
    </xdr:to>
    <xdr:cxnSp macro="">
      <xdr:nvCxnSpPr>
        <xdr:cNvPr id="260" name="直線コネクタ 259"/>
        <xdr:cNvCxnSpPr/>
      </xdr:nvCxnSpPr>
      <xdr:spPr>
        <a:xfrm flipV="1">
          <a:off x="13004800" y="959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60960</xdr:rowOff>
    </xdr:from>
    <xdr:to>
      <xdr:col>20</xdr:col>
      <xdr:colOff>209550</xdr:colOff>
      <xdr:row>56</xdr:row>
      <xdr:rowOff>162560</xdr:rowOff>
    </xdr:to>
    <xdr:sp macro="" textlink="">
      <xdr:nvSpPr>
        <xdr:cNvPr id="261" name="フローチャート : 判断 260"/>
        <xdr:cNvSpPr/>
      </xdr:nvSpPr>
      <xdr:spPr>
        <a:xfrm>
          <a:off x="13843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62" name="テキスト ボックス 261"/>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4" name="テキスト ボックス 263"/>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0" name="円/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4" name="円/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6" name="円/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補助費等は、</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12.1</a:t>
          </a:r>
          <a:r>
            <a:rPr kumimoji="1" lang="ja-JP" altLang="ja-JP" sz="1300">
              <a:solidFill>
                <a:schemeClr val="dk1"/>
              </a:solidFill>
              <a:latin typeface="+mn-lt"/>
              <a:ea typeface="+mn-ea"/>
              <a:cs typeface="+mn-cs"/>
            </a:rPr>
            <a:t>％となり、類似団体に比べ</a:t>
          </a:r>
          <a:r>
            <a:rPr kumimoji="1" lang="en-US" altLang="ja-JP" sz="1300">
              <a:solidFill>
                <a:schemeClr val="dk1"/>
              </a:solidFill>
              <a:latin typeface="+mn-lt"/>
              <a:ea typeface="+mn-ea"/>
              <a:cs typeface="+mn-cs"/>
            </a:rPr>
            <a:t>0.2</a:t>
          </a:r>
          <a:r>
            <a:rPr kumimoji="1" lang="ja-JP" altLang="ja-JP" sz="1300">
              <a:solidFill>
                <a:schemeClr val="dk1"/>
              </a:solidFill>
              <a:latin typeface="+mn-lt"/>
              <a:ea typeface="+mn-ea"/>
              <a:cs typeface="+mn-cs"/>
            </a:rPr>
            <a:t>ポイント多くなっています。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経常経費充当一般財源は</a:t>
          </a:r>
          <a:r>
            <a:rPr kumimoji="1" lang="en-US" altLang="ja-JP" sz="1300">
              <a:solidFill>
                <a:schemeClr val="dk1"/>
              </a:solidFill>
              <a:latin typeface="+mn-lt"/>
              <a:ea typeface="+mn-ea"/>
              <a:cs typeface="+mn-cs"/>
            </a:rPr>
            <a:t>7</a:t>
          </a:r>
          <a:r>
            <a:rPr kumimoji="1" lang="ja-JP" altLang="en-US" sz="1300">
              <a:solidFill>
                <a:schemeClr val="dk1"/>
              </a:solidFill>
              <a:latin typeface="+mn-lt"/>
              <a:ea typeface="+mn-ea"/>
              <a:cs typeface="+mn-cs"/>
            </a:rPr>
            <a:t>千万円増（＋</a:t>
          </a:r>
          <a:r>
            <a:rPr kumimoji="1" lang="en-US" altLang="ja-JP" sz="1300">
              <a:solidFill>
                <a:schemeClr val="dk1"/>
              </a:solidFill>
              <a:latin typeface="+mn-lt"/>
              <a:ea typeface="+mn-ea"/>
              <a:cs typeface="+mn-cs"/>
            </a:rPr>
            <a:t>4.9</a:t>
          </a:r>
          <a:r>
            <a:rPr kumimoji="1" lang="ja-JP" altLang="en-US" sz="1300">
              <a:solidFill>
                <a:schemeClr val="dk1"/>
              </a:solidFill>
              <a:latin typeface="+mn-lt"/>
              <a:ea typeface="+mn-ea"/>
              <a:cs typeface="+mn-cs"/>
            </a:rPr>
            <a:t>％）となりました。これは、市税過年度還付金や生活保護費等国庫負担金返還などが増となったためです。市単独補助金を見直すなどの行政改革を進め、経費を縮減していきます。</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108712</xdr:rowOff>
    </xdr:to>
    <xdr:cxnSp macro="">
      <xdr:nvCxnSpPr>
        <xdr:cNvPr id="309" name="直線コネクタ 308"/>
        <xdr:cNvCxnSpPr/>
      </xdr:nvCxnSpPr>
      <xdr:spPr>
        <a:xfrm>
          <a:off x="15671800" y="616661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3556</xdr:rowOff>
    </xdr:to>
    <xdr:cxnSp macro="">
      <xdr:nvCxnSpPr>
        <xdr:cNvPr id="312" name="直線コネクタ 311"/>
        <xdr:cNvCxnSpPr/>
      </xdr:nvCxnSpPr>
      <xdr:spPr>
        <a:xfrm flipV="1">
          <a:off x="14782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13" name="フローチャート : 判断 312"/>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14" name="テキスト ボックス 313"/>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35560</xdr:rowOff>
    </xdr:to>
    <xdr:cxnSp macro="">
      <xdr:nvCxnSpPr>
        <xdr:cNvPr id="315" name="直線コネクタ 314"/>
        <xdr:cNvCxnSpPr/>
      </xdr:nvCxnSpPr>
      <xdr:spPr>
        <a:xfrm flipV="1">
          <a:off x="13893800" y="6175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16" name="フローチャート :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108712</xdr:rowOff>
    </xdr:to>
    <xdr:cxnSp macro="">
      <xdr:nvCxnSpPr>
        <xdr:cNvPr id="318" name="直線コネクタ 317"/>
        <xdr:cNvCxnSpPr/>
      </xdr:nvCxnSpPr>
      <xdr:spPr>
        <a:xfrm flipV="1">
          <a:off x="13004800" y="62077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9" name="フローチャート :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1" name="フローチャート :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8" name="円/楕円 32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29989</xdr:rowOff>
    </xdr:from>
    <xdr:ext cx="762000" cy="259045"/>
    <xdr:sp macro="" textlink="">
      <xdr:nvSpPr>
        <xdr:cNvPr id="329" name="補助費等該当値テキスト"/>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0" name="円/楕円 329"/>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1" name="テキスト ボックス 330"/>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32" name="円/楕円 331"/>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33" name="テキスト ボックス 332"/>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4" name="円/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5" name="テキスト ボックス 334"/>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6" name="円/楕円 335"/>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37" name="テキスト ボックス 336"/>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公債費は、</a:t>
          </a:r>
          <a:r>
            <a:rPr kumimoji="1" lang="en-US" altLang="ja-JP" sz="1300">
              <a:solidFill>
                <a:schemeClr val="dk1"/>
              </a:solidFill>
              <a:latin typeface="+mn-lt"/>
              <a:ea typeface="+mn-ea"/>
              <a:cs typeface="+mn-cs"/>
            </a:rPr>
            <a:t>3.2</a:t>
          </a:r>
          <a:r>
            <a:rPr kumimoji="1" lang="ja-JP" altLang="ja-JP" sz="1300">
              <a:solidFill>
                <a:schemeClr val="dk1"/>
              </a:solidFill>
              <a:latin typeface="+mn-lt"/>
              <a:ea typeface="+mn-ea"/>
              <a:cs typeface="+mn-cs"/>
            </a:rPr>
            <a:t>ポイント減の</a:t>
          </a:r>
          <a:r>
            <a:rPr kumimoji="1" lang="en-US" altLang="ja-JP" sz="1300">
              <a:solidFill>
                <a:schemeClr val="dk1"/>
              </a:solidFill>
              <a:latin typeface="+mn-lt"/>
              <a:ea typeface="+mn-ea"/>
              <a:cs typeface="+mn-cs"/>
            </a:rPr>
            <a:t>23.6</a:t>
          </a:r>
          <a:r>
            <a:rPr kumimoji="1" lang="ja-JP" altLang="ja-JP" sz="1300">
              <a:solidFill>
                <a:schemeClr val="dk1"/>
              </a:solidFill>
              <a:latin typeface="+mn-lt"/>
              <a:ea typeface="+mn-ea"/>
              <a:cs typeface="+mn-cs"/>
            </a:rPr>
            <a:t>％となりましたが、類似団体に比べ</a:t>
          </a:r>
          <a:r>
            <a:rPr kumimoji="1" lang="en-US" altLang="ja-JP" sz="1300">
              <a:solidFill>
                <a:schemeClr val="dk1"/>
              </a:solidFill>
              <a:latin typeface="+mn-lt"/>
              <a:ea typeface="+mn-ea"/>
              <a:cs typeface="+mn-cs"/>
            </a:rPr>
            <a:t>6.3</a:t>
          </a:r>
          <a:r>
            <a:rPr kumimoji="1" lang="ja-JP" altLang="ja-JP" sz="1300">
              <a:solidFill>
                <a:schemeClr val="dk1"/>
              </a:solidFill>
              <a:latin typeface="+mn-lt"/>
              <a:ea typeface="+mn-ea"/>
              <a:cs typeface="+mn-cs"/>
            </a:rPr>
            <a:t>ポイント多くなっています。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経常経費充当一般財源は</a:t>
          </a:r>
          <a:r>
            <a:rPr kumimoji="1" lang="en-US" altLang="ja-JP" sz="1300">
              <a:solidFill>
                <a:schemeClr val="dk1"/>
              </a:solidFill>
              <a:latin typeface="+mn-lt"/>
              <a:ea typeface="+mn-ea"/>
              <a:cs typeface="+mn-cs"/>
            </a:rPr>
            <a:t>11</a:t>
          </a:r>
          <a:r>
            <a:rPr kumimoji="1" lang="ja-JP" altLang="en-US" sz="1300">
              <a:solidFill>
                <a:schemeClr val="dk1"/>
              </a:solidFill>
              <a:latin typeface="+mn-lt"/>
              <a:ea typeface="+mn-ea"/>
              <a:cs typeface="+mn-cs"/>
            </a:rPr>
            <a:t>億</a:t>
          </a:r>
          <a:r>
            <a:rPr kumimoji="1" lang="en-US" altLang="ja-JP" sz="1300">
              <a:solidFill>
                <a:schemeClr val="dk1"/>
              </a:solidFill>
              <a:latin typeface="+mn-lt"/>
              <a:ea typeface="+mn-ea"/>
              <a:cs typeface="+mn-cs"/>
            </a:rPr>
            <a:t>2</a:t>
          </a:r>
          <a:r>
            <a:rPr kumimoji="1" lang="ja-JP" altLang="en-US" sz="1300">
              <a:solidFill>
                <a:schemeClr val="dk1"/>
              </a:solidFill>
              <a:latin typeface="+mn-lt"/>
              <a:ea typeface="+mn-ea"/>
              <a:cs typeface="+mn-cs"/>
            </a:rPr>
            <a:t>千万円減（▲</a:t>
          </a:r>
          <a:r>
            <a:rPr kumimoji="1" lang="en-US" altLang="ja-JP" sz="1300">
              <a:solidFill>
                <a:schemeClr val="dk1"/>
              </a:solidFill>
              <a:latin typeface="+mn-lt"/>
              <a:ea typeface="+mn-ea"/>
              <a:cs typeface="+mn-cs"/>
            </a:rPr>
            <a:t>26.4</a:t>
          </a:r>
          <a:r>
            <a:rPr kumimoji="1" lang="ja-JP" altLang="en-US" sz="1300">
              <a:solidFill>
                <a:schemeClr val="dk1"/>
              </a:solidFill>
              <a:latin typeface="+mn-lt"/>
              <a:ea typeface="+mn-ea"/>
              <a:cs typeface="+mn-cs"/>
            </a:rPr>
            <a:t>％）となりました。</a:t>
          </a:r>
          <a:r>
            <a:rPr kumimoji="1" lang="ja-JP" altLang="ja-JP" sz="1300">
              <a:solidFill>
                <a:schemeClr val="dk1"/>
              </a:solidFill>
              <a:latin typeface="+mn-lt"/>
              <a:ea typeface="+mn-ea"/>
              <a:cs typeface="+mn-cs"/>
            </a:rPr>
            <a:t>市債の償還終了により元利償還金が</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億円減となったため</a:t>
          </a:r>
          <a:r>
            <a:rPr kumimoji="1" lang="ja-JP" altLang="en-US" sz="1300">
              <a:solidFill>
                <a:schemeClr val="dk1"/>
              </a:solidFill>
              <a:latin typeface="+mn-lt"/>
              <a:ea typeface="+mn-ea"/>
              <a:cs typeface="+mn-cs"/>
            </a:rPr>
            <a:t>数値は</a:t>
          </a:r>
          <a:r>
            <a:rPr kumimoji="1" lang="ja-JP" altLang="ja-JP" sz="1300">
              <a:solidFill>
                <a:schemeClr val="dk1"/>
              </a:solidFill>
              <a:latin typeface="+mn-lt"/>
              <a:ea typeface="+mn-ea"/>
              <a:cs typeface="+mn-cs"/>
            </a:rPr>
            <a:t>改善しました。今年度償還終了する市債の影響により、翌年度はさらに</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億円減となり、改善すると予想しています。</a:t>
          </a:r>
          <a:endParaRPr lang="ja-JP" altLang="ja-JP" sz="1300"/>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80</xdr:row>
      <xdr:rowOff>73661</xdr:rowOff>
    </xdr:to>
    <xdr:cxnSp macro="">
      <xdr:nvCxnSpPr>
        <xdr:cNvPr id="370" name="直線コネクタ 369"/>
        <xdr:cNvCxnSpPr/>
      </xdr:nvCxnSpPr>
      <xdr:spPr>
        <a:xfrm flipV="1">
          <a:off x="3987800" y="13545820"/>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80</xdr:row>
      <xdr:rowOff>73661</xdr:rowOff>
    </xdr:to>
    <xdr:cxnSp macro="">
      <xdr:nvCxnSpPr>
        <xdr:cNvPr id="373" name="直線コネクタ 372"/>
        <xdr:cNvCxnSpPr/>
      </xdr:nvCxnSpPr>
      <xdr:spPr>
        <a:xfrm>
          <a:off x="3098800" y="13286739"/>
          <a:ext cx="889000" cy="50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xdr:rowOff>
    </xdr:from>
    <xdr:to>
      <xdr:col>4</xdr:col>
      <xdr:colOff>346075</xdr:colOff>
      <xdr:row>77</xdr:row>
      <xdr:rowOff>85089</xdr:rowOff>
    </xdr:to>
    <xdr:cxnSp macro="">
      <xdr:nvCxnSpPr>
        <xdr:cNvPr id="376" name="直線コネクタ 375"/>
        <xdr:cNvCxnSpPr/>
      </xdr:nvCxnSpPr>
      <xdr:spPr>
        <a:xfrm>
          <a:off x="2209800" y="12875260"/>
          <a:ext cx="8890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77" name="フローチャート : 判断 376"/>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78" name="テキスト ボックス 377"/>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75</xdr:row>
      <xdr:rowOff>69850</xdr:rowOff>
    </xdr:to>
    <xdr:cxnSp macro="">
      <xdr:nvCxnSpPr>
        <xdr:cNvPr id="379" name="直線コネクタ 378"/>
        <xdr:cNvCxnSpPr/>
      </xdr:nvCxnSpPr>
      <xdr:spPr>
        <a:xfrm flipV="1">
          <a:off x="1320800" y="12875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53339</xdr:rowOff>
    </xdr:from>
    <xdr:to>
      <xdr:col>3</xdr:col>
      <xdr:colOff>193675</xdr:colOff>
      <xdr:row>76</xdr:row>
      <xdr:rowOff>154939</xdr:rowOff>
    </xdr:to>
    <xdr:sp macro="" textlink="">
      <xdr:nvSpPr>
        <xdr:cNvPr id="380" name="フローチャート :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2" name="フローチャート : 判断 381"/>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83" name="テキスト ボックス 382"/>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89" name="円/楕円 388"/>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0"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22861</xdr:rowOff>
    </xdr:from>
    <xdr:to>
      <xdr:col>5</xdr:col>
      <xdr:colOff>600075</xdr:colOff>
      <xdr:row>80</xdr:row>
      <xdr:rowOff>124461</xdr:rowOff>
    </xdr:to>
    <xdr:sp macro="" textlink="">
      <xdr:nvSpPr>
        <xdr:cNvPr id="391" name="円/楕円 390"/>
        <xdr:cNvSpPr/>
      </xdr:nvSpPr>
      <xdr:spPr>
        <a:xfrm>
          <a:off x="3937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109238</xdr:rowOff>
    </xdr:from>
    <xdr:ext cx="736600" cy="259045"/>
    <xdr:sp macro="" textlink="">
      <xdr:nvSpPr>
        <xdr:cNvPr id="392" name="テキスト ボックス 391"/>
        <xdr:cNvSpPr txBox="1"/>
      </xdr:nvSpPr>
      <xdr:spPr>
        <a:xfrm>
          <a:off x="3606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93" name="円/楕円 392"/>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94" name="テキスト ボックス 393"/>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137160</xdr:rowOff>
    </xdr:from>
    <xdr:to>
      <xdr:col>3</xdr:col>
      <xdr:colOff>193675</xdr:colOff>
      <xdr:row>75</xdr:row>
      <xdr:rowOff>67310</xdr:rowOff>
    </xdr:to>
    <xdr:sp macro="" textlink="">
      <xdr:nvSpPr>
        <xdr:cNvPr id="395" name="円/楕円 394"/>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77487</xdr:rowOff>
    </xdr:from>
    <xdr:ext cx="762000" cy="259045"/>
    <xdr:sp macro="" textlink="">
      <xdr:nvSpPr>
        <xdr:cNvPr id="396" name="テキスト ボックス 395"/>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397" name="円/楕円 396"/>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130827</xdr:rowOff>
    </xdr:from>
    <xdr:ext cx="762000" cy="259045"/>
    <xdr:sp macro="" textlink="">
      <xdr:nvSpPr>
        <xdr:cNvPr id="398" name="テキスト ボックス 397"/>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公債費以外は、</a:t>
          </a:r>
          <a:r>
            <a:rPr kumimoji="1" lang="en-US" altLang="ja-JP" sz="1300">
              <a:solidFill>
                <a:schemeClr val="dk1"/>
              </a:solidFill>
              <a:latin typeface="+mn-lt"/>
              <a:ea typeface="+mn-ea"/>
              <a:cs typeface="+mn-cs"/>
            </a:rPr>
            <a:t>12.9</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76.3</a:t>
          </a:r>
          <a:r>
            <a:rPr kumimoji="1" lang="ja-JP" altLang="ja-JP" sz="1300">
              <a:solidFill>
                <a:schemeClr val="dk1"/>
              </a:solidFill>
              <a:latin typeface="+mn-lt"/>
              <a:ea typeface="+mn-ea"/>
              <a:cs typeface="+mn-cs"/>
            </a:rPr>
            <a:t>％となり、類似団体に比べ</a:t>
          </a:r>
          <a:r>
            <a:rPr kumimoji="1" lang="en-US" altLang="ja-JP" sz="1300">
              <a:solidFill>
                <a:schemeClr val="dk1"/>
              </a:solidFill>
              <a:latin typeface="+mn-lt"/>
              <a:ea typeface="+mn-ea"/>
              <a:cs typeface="+mn-cs"/>
            </a:rPr>
            <a:t>5.3</a:t>
          </a:r>
          <a:r>
            <a:rPr kumimoji="1" lang="ja-JP" altLang="ja-JP" sz="1300">
              <a:solidFill>
                <a:schemeClr val="dk1"/>
              </a:solidFill>
              <a:latin typeface="+mn-lt"/>
              <a:ea typeface="+mn-ea"/>
              <a:cs typeface="+mn-cs"/>
            </a:rPr>
            <a:t>ポイント多くなっています。</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公債費以外の経常経費充当一般財源</a:t>
          </a:r>
          <a:r>
            <a:rPr kumimoji="1" lang="ja-JP" altLang="en-US" sz="1300">
              <a:solidFill>
                <a:schemeClr val="dk1"/>
              </a:solidFill>
              <a:latin typeface="+mn-lt"/>
              <a:ea typeface="+mn-ea"/>
              <a:cs typeface="+mn-cs"/>
            </a:rPr>
            <a:t>は</a:t>
          </a:r>
          <a:r>
            <a:rPr kumimoji="1" lang="en-US" altLang="ja-JP" sz="1300">
              <a:solidFill>
                <a:schemeClr val="dk1"/>
              </a:solidFill>
              <a:latin typeface="+mn-lt"/>
              <a:ea typeface="+mn-ea"/>
              <a:cs typeface="+mn-cs"/>
            </a:rPr>
            <a:t>4</a:t>
          </a:r>
          <a:r>
            <a:rPr kumimoji="1" lang="ja-JP" altLang="en-US" sz="1300">
              <a:solidFill>
                <a:schemeClr val="dk1"/>
              </a:solidFill>
              <a:latin typeface="+mn-lt"/>
              <a:ea typeface="+mn-ea"/>
              <a:cs typeface="+mn-cs"/>
            </a:rPr>
            <a:t>千万円増（＋</a:t>
          </a:r>
          <a:r>
            <a:rPr kumimoji="1" lang="en-US" altLang="ja-JP" sz="1300">
              <a:solidFill>
                <a:schemeClr val="dk1"/>
              </a:solidFill>
              <a:latin typeface="+mn-lt"/>
              <a:ea typeface="+mn-ea"/>
              <a:cs typeface="+mn-cs"/>
            </a:rPr>
            <a:t>0.4</a:t>
          </a:r>
          <a:r>
            <a:rPr kumimoji="1" lang="ja-JP" altLang="en-US" sz="1300">
              <a:solidFill>
                <a:schemeClr val="dk1"/>
              </a:solidFill>
              <a:latin typeface="+mn-lt"/>
              <a:ea typeface="+mn-ea"/>
              <a:cs typeface="+mn-cs"/>
            </a:rPr>
            <a:t>％）と微増でしたが、</a:t>
          </a:r>
          <a:r>
            <a:rPr kumimoji="1" lang="ja-JP" altLang="ja-JP" sz="1300">
              <a:solidFill>
                <a:schemeClr val="dk1"/>
              </a:solidFill>
              <a:latin typeface="+mn-lt"/>
              <a:ea typeface="+mn-ea"/>
              <a:cs typeface="+mn-cs"/>
            </a:rPr>
            <a:t>経常一般財源総額が</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億円減となった</a:t>
          </a:r>
          <a:r>
            <a:rPr kumimoji="1" lang="ja-JP" altLang="en-US" sz="1300">
              <a:solidFill>
                <a:schemeClr val="dk1"/>
              </a:solidFill>
              <a:latin typeface="+mn-lt"/>
              <a:ea typeface="+mn-ea"/>
              <a:cs typeface="+mn-cs"/>
            </a:rPr>
            <a:t>ため、数値が大幅に増加しています。</a:t>
          </a:r>
          <a:endParaRPr lang="ja-JP" altLang="ja-JP" sz="1300"/>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78</xdr:row>
      <xdr:rowOff>138430</xdr:rowOff>
    </xdr:to>
    <xdr:cxnSp macro="">
      <xdr:nvCxnSpPr>
        <xdr:cNvPr id="431" name="直線コネクタ 430"/>
        <xdr:cNvCxnSpPr/>
      </xdr:nvCxnSpPr>
      <xdr:spPr>
        <a:xfrm>
          <a:off x="15671800" y="13020039"/>
          <a:ext cx="8382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62230</xdr:rowOff>
    </xdr:to>
    <xdr:cxnSp macro="">
      <xdr:nvCxnSpPr>
        <xdr:cNvPr id="434" name="直線コネクタ 433"/>
        <xdr:cNvCxnSpPr/>
      </xdr:nvCxnSpPr>
      <xdr:spPr>
        <a:xfrm flipV="1">
          <a:off x="14782800" y="130200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5" name="フローチャート : 判断 434"/>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6" name="テキスト ボックス 435"/>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76</xdr:row>
      <xdr:rowOff>62230</xdr:rowOff>
    </xdr:to>
    <xdr:cxnSp macro="">
      <xdr:nvCxnSpPr>
        <xdr:cNvPr id="437" name="直線コネクタ 436"/>
        <xdr:cNvCxnSpPr/>
      </xdr:nvCxnSpPr>
      <xdr:spPr>
        <a:xfrm>
          <a:off x="13893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8" name="フローチャート : 判断 437"/>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39" name="テキスト ボックス 438"/>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130811</xdr:rowOff>
    </xdr:to>
    <xdr:cxnSp macro="">
      <xdr:nvCxnSpPr>
        <xdr:cNvPr id="440" name="直線コネクタ 439"/>
        <xdr:cNvCxnSpPr/>
      </xdr:nvCxnSpPr>
      <xdr:spPr>
        <a:xfrm flipV="1">
          <a:off x="13004800" y="13073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38100</xdr:rowOff>
    </xdr:from>
    <xdr:to>
      <xdr:col>20</xdr:col>
      <xdr:colOff>209550</xdr:colOff>
      <xdr:row>77</xdr:row>
      <xdr:rowOff>139700</xdr:rowOff>
    </xdr:to>
    <xdr:sp macro="" textlink="">
      <xdr:nvSpPr>
        <xdr:cNvPr id="441" name="フローチャート : 判断 440"/>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42" name="テキスト ボックス 441"/>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3" name="フローチャート : 判断 442"/>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124477</xdr:rowOff>
    </xdr:from>
    <xdr:ext cx="762000" cy="259045"/>
    <xdr:sp macro="" textlink="">
      <xdr:nvSpPr>
        <xdr:cNvPr id="444" name="テキスト ボックス 443"/>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87630</xdr:rowOff>
    </xdr:from>
    <xdr:to>
      <xdr:col>24</xdr:col>
      <xdr:colOff>82550</xdr:colOff>
      <xdr:row>79</xdr:row>
      <xdr:rowOff>17780</xdr:rowOff>
    </xdr:to>
    <xdr:sp macro="" textlink="">
      <xdr:nvSpPr>
        <xdr:cNvPr id="450" name="円/楕円 449"/>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59707</xdr:rowOff>
    </xdr:from>
    <xdr:ext cx="762000" cy="259045"/>
    <xdr:sp macro="" textlink="">
      <xdr:nvSpPr>
        <xdr:cNvPr id="451"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52" name="円/楕円 451"/>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53" name="テキスト ボックス 452"/>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54" name="円/楕円 453"/>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123207</xdr:rowOff>
    </xdr:from>
    <xdr:ext cx="762000" cy="259045"/>
    <xdr:sp macro="" textlink="">
      <xdr:nvSpPr>
        <xdr:cNvPr id="455" name="テキスト ボックス 454"/>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6" name="円/楕円 455"/>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104157</xdr:rowOff>
    </xdr:from>
    <xdr:ext cx="762000" cy="259045"/>
    <xdr:sp macro="" textlink="">
      <xdr:nvSpPr>
        <xdr:cNvPr id="457" name="テキスト ボックス 456"/>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58" name="円/楕円 457"/>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59" name="テキスト ボックス 458"/>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三重県いなべ市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48438</xdr:rowOff>
    </xdr:from>
    <xdr:to>
      <xdr:col>4</xdr:col>
      <xdr:colOff>1117600</xdr:colOff>
      <xdr:row>16</xdr:row>
      <xdr:rowOff>90481</xdr:rowOff>
    </xdr:to>
    <xdr:cxnSp macro="">
      <xdr:nvCxnSpPr>
        <xdr:cNvPr id="50" name="直線コネクタ 49"/>
        <xdr:cNvCxnSpPr/>
      </xdr:nvCxnSpPr>
      <xdr:spPr bwMode="auto">
        <a:xfrm flipV="1">
          <a:off x="5003800" y="2839263"/>
          <a:ext cx="647700" cy="4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90481</xdr:rowOff>
    </xdr:from>
    <xdr:to>
      <xdr:col>4</xdr:col>
      <xdr:colOff>469900</xdr:colOff>
      <xdr:row>16</xdr:row>
      <xdr:rowOff>111112</xdr:rowOff>
    </xdr:to>
    <xdr:cxnSp macro="">
      <xdr:nvCxnSpPr>
        <xdr:cNvPr id="53" name="直線コネクタ 52"/>
        <xdr:cNvCxnSpPr/>
      </xdr:nvCxnSpPr>
      <xdr:spPr bwMode="auto">
        <a:xfrm flipV="1">
          <a:off x="4305300" y="2881306"/>
          <a:ext cx="698500" cy="2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6039</xdr:rowOff>
    </xdr:from>
    <xdr:to>
      <xdr:col>4</xdr:col>
      <xdr:colOff>520700</xdr:colOff>
      <xdr:row>16</xdr:row>
      <xdr:rowOff>107639</xdr:rowOff>
    </xdr:to>
    <xdr:sp macro="" textlink="">
      <xdr:nvSpPr>
        <xdr:cNvPr id="54" name="フローチャート : 判断 53"/>
        <xdr:cNvSpPr/>
      </xdr:nvSpPr>
      <xdr:spPr bwMode="auto">
        <a:xfrm>
          <a:off x="4953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117816</xdr:rowOff>
    </xdr:from>
    <xdr:ext cx="736600" cy="259045"/>
    <xdr:sp macro="" textlink="">
      <xdr:nvSpPr>
        <xdr:cNvPr id="55" name="テキスト ボックス 54"/>
        <xdr:cNvSpPr txBox="1"/>
      </xdr:nvSpPr>
      <xdr:spPr>
        <a:xfrm>
          <a:off x="4622800" y="2565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36893</xdr:rowOff>
    </xdr:from>
    <xdr:to>
      <xdr:col>3</xdr:col>
      <xdr:colOff>904875</xdr:colOff>
      <xdr:row>16</xdr:row>
      <xdr:rowOff>111112</xdr:rowOff>
    </xdr:to>
    <xdr:cxnSp macro="">
      <xdr:nvCxnSpPr>
        <xdr:cNvPr id="56" name="直線コネクタ 55"/>
        <xdr:cNvCxnSpPr/>
      </xdr:nvCxnSpPr>
      <xdr:spPr bwMode="auto">
        <a:xfrm>
          <a:off x="3606800" y="2827718"/>
          <a:ext cx="698500" cy="74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34690</xdr:rowOff>
    </xdr:from>
    <xdr:to>
      <xdr:col>3</xdr:col>
      <xdr:colOff>955675</xdr:colOff>
      <xdr:row>16</xdr:row>
      <xdr:rowOff>136290</xdr:rowOff>
    </xdr:to>
    <xdr:sp macro="" textlink="">
      <xdr:nvSpPr>
        <xdr:cNvPr id="57" name="フローチャート : 判断 56"/>
        <xdr:cNvSpPr/>
      </xdr:nvSpPr>
      <xdr:spPr bwMode="auto">
        <a:xfrm>
          <a:off x="4254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146467</xdr:rowOff>
    </xdr:from>
    <xdr:ext cx="762000" cy="259045"/>
    <xdr:sp macro="" textlink="">
      <xdr:nvSpPr>
        <xdr:cNvPr id="58" name="テキスト ボックス 57"/>
        <xdr:cNvSpPr txBox="1"/>
      </xdr:nvSpPr>
      <xdr:spPr>
        <a:xfrm>
          <a:off x="39243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164338</xdr:rowOff>
    </xdr:from>
    <xdr:to>
      <xdr:col>3</xdr:col>
      <xdr:colOff>206375</xdr:colOff>
      <xdr:row>16</xdr:row>
      <xdr:rowOff>36893</xdr:rowOff>
    </xdr:to>
    <xdr:cxnSp macro="">
      <xdr:nvCxnSpPr>
        <xdr:cNvPr id="59" name="直線コネクタ 58"/>
        <xdr:cNvCxnSpPr/>
      </xdr:nvCxnSpPr>
      <xdr:spPr bwMode="auto">
        <a:xfrm>
          <a:off x="2908300" y="2783713"/>
          <a:ext cx="6985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19431</xdr:rowOff>
    </xdr:from>
    <xdr:to>
      <xdr:col>3</xdr:col>
      <xdr:colOff>257175</xdr:colOff>
      <xdr:row>16</xdr:row>
      <xdr:rowOff>121031</xdr:rowOff>
    </xdr:to>
    <xdr:sp macro="" textlink="">
      <xdr:nvSpPr>
        <xdr:cNvPr id="60" name="フローチャート : 判断 59"/>
        <xdr:cNvSpPr/>
      </xdr:nvSpPr>
      <xdr:spPr bwMode="auto">
        <a:xfrm>
          <a:off x="35560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105808</xdr:rowOff>
    </xdr:from>
    <xdr:ext cx="762000" cy="259045"/>
    <xdr:sp macro="" textlink="">
      <xdr:nvSpPr>
        <xdr:cNvPr id="61" name="テキスト ボックス 60"/>
        <xdr:cNvSpPr txBox="1"/>
      </xdr:nvSpPr>
      <xdr:spPr>
        <a:xfrm>
          <a:off x="3225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127807</xdr:rowOff>
    </xdr:from>
    <xdr:to>
      <xdr:col>2</xdr:col>
      <xdr:colOff>692150</xdr:colOff>
      <xdr:row>16</xdr:row>
      <xdr:rowOff>57957</xdr:rowOff>
    </xdr:to>
    <xdr:sp macro="" textlink="">
      <xdr:nvSpPr>
        <xdr:cNvPr id="62" name="フローチャート : 判断 61"/>
        <xdr:cNvSpPr/>
      </xdr:nvSpPr>
      <xdr:spPr bwMode="auto">
        <a:xfrm>
          <a:off x="2857500" y="2747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42734</xdr:rowOff>
    </xdr:from>
    <xdr:ext cx="762000" cy="259045"/>
    <xdr:sp macro="" textlink="">
      <xdr:nvSpPr>
        <xdr:cNvPr id="63" name="テキスト ボックス 62"/>
        <xdr:cNvSpPr txBox="1"/>
      </xdr:nvSpPr>
      <xdr:spPr>
        <a:xfrm>
          <a:off x="2527300" y="283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169088</xdr:rowOff>
    </xdr:from>
    <xdr:to>
      <xdr:col>5</xdr:col>
      <xdr:colOff>34925</xdr:colOff>
      <xdr:row>16</xdr:row>
      <xdr:rowOff>99238</xdr:rowOff>
    </xdr:to>
    <xdr:sp macro="" textlink="">
      <xdr:nvSpPr>
        <xdr:cNvPr id="69" name="円/楕円 68"/>
        <xdr:cNvSpPr/>
      </xdr:nvSpPr>
      <xdr:spPr bwMode="auto">
        <a:xfrm>
          <a:off x="5600700" y="278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141165</xdr:rowOff>
    </xdr:from>
    <xdr:ext cx="762000" cy="259045"/>
    <xdr:sp macro="" textlink="">
      <xdr:nvSpPr>
        <xdr:cNvPr id="70" name="人口1人当たり決算額の推移該当値テキスト130"/>
        <xdr:cNvSpPr txBox="1"/>
      </xdr:nvSpPr>
      <xdr:spPr>
        <a:xfrm>
          <a:off x="5740400" y="27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39681</xdr:rowOff>
    </xdr:from>
    <xdr:to>
      <xdr:col>4</xdr:col>
      <xdr:colOff>520700</xdr:colOff>
      <xdr:row>16</xdr:row>
      <xdr:rowOff>141281</xdr:rowOff>
    </xdr:to>
    <xdr:sp macro="" textlink="">
      <xdr:nvSpPr>
        <xdr:cNvPr id="71" name="円/楕円 70"/>
        <xdr:cNvSpPr/>
      </xdr:nvSpPr>
      <xdr:spPr bwMode="auto">
        <a:xfrm>
          <a:off x="4953000" y="28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126058</xdr:rowOff>
    </xdr:from>
    <xdr:ext cx="736600" cy="259045"/>
    <xdr:sp macro="" textlink="">
      <xdr:nvSpPr>
        <xdr:cNvPr id="72" name="テキスト ボックス 71"/>
        <xdr:cNvSpPr txBox="1"/>
      </xdr:nvSpPr>
      <xdr:spPr>
        <a:xfrm>
          <a:off x="4622800" y="2916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60312</xdr:rowOff>
    </xdr:from>
    <xdr:to>
      <xdr:col>3</xdr:col>
      <xdr:colOff>955675</xdr:colOff>
      <xdr:row>16</xdr:row>
      <xdr:rowOff>161912</xdr:rowOff>
    </xdr:to>
    <xdr:sp macro="" textlink="">
      <xdr:nvSpPr>
        <xdr:cNvPr id="73" name="円/楕円 72"/>
        <xdr:cNvSpPr/>
      </xdr:nvSpPr>
      <xdr:spPr bwMode="auto">
        <a:xfrm>
          <a:off x="4254500" y="285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146689</xdr:rowOff>
    </xdr:from>
    <xdr:ext cx="762000" cy="259045"/>
    <xdr:sp macro="" textlink="">
      <xdr:nvSpPr>
        <xdr:cNvPr id="74" name="テキスト ボックス 73"/>
        <xdr:cNvSpPr txBox="1"/>
      </xdr:nvSpPr>
      <xdr:spPr>
        <a:xfrm>
          <a:off x="3924300" y="29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157543</xdr:rowOff>
    </xdr:from>
    <xdr:to>
      <xdr:col>3</xdr:col>
      <xdr:colOff>257175</xdr:colOff>
      <xdr:row>16</xdr:row>
      <xdr:rowOff>87693</xdr:rowOff>
    </xdr:to>
    <xdr:sp macro="" textlink="">
      <xdr:nvSpPr>
        <xdr:cNvPr id="75" name="円/楕円 74"/>
        <xdr:cNvSpPr/>
      </xdr:nvSpPr>
      <xdr:spPr bwMode="auto">
        <a:xfrm>
          <a:off x="3556000" y="277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97870</xdr:rowOff>
    </xdr:from>
    <xdr:ext cx="762000" cy="259045"/>
    <xdr:sp macro="" textlink="">
      <xdr:nvSpPr>
        <xdr:cNvPr id="76" name="テキスト ボックス 75"/>
        <xdr:cNvSpPr txBox="1"/>
      </xdr:nvSpPr>
      <xdr:spPr>
        <a:xfrm>
          <a:off x="3225800" y="254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78,230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113538</xdr:rowOff>
    </xdr:from>
    <xdr:to>
      <xdr:col>2</xdr:col>
      <xdr:colOff>692150</xdr:colOff>
      <xdr:row>16</xdr:row>
      <xdr:rowOff>43688</xdr:rowOff>
    </xdr:to>
    <xdr:sp macro="" textlink="">
      <xdr:nvSpPr>
        <xdr:cNvPr id="77" name="円/楕円 76"/>
        <xdr:cNvSpPr/>
      </xdr:nvSpPr>
      <xdr:spPr bwMode="auto">
        <a:xfrm>
          <a:off x="2857500" y="273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53865</xdr:rowOff>
    </xdr:from>
    <xdr:ext cx="762000" cy="259045"/>
    <xdr:sp macro="" textlink="">
      <xdr:nvSpPr>
        <xdr:cNvPr id="78" name="テキスト ボックス 77"/>
        <xdr:cNvSpPr txBox="1"/>
      </xdr:nvSpPr>
      <xdr:spPr>
        <a:xfrm>
          <a:off x="2527300" y="25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285583</xdr:rowOff>
    </xdr:from>
    <xdr:to>
      <xdr:col>4</xdr:col>
      <xdr:colOff>1117600</xdr:colOff>
      <xdr:row>35</xdr:row>
      <xdr:rowOff>301618</xdr:rowOff>
    </xdr:to>
    <xdr:cxnSp macro="">
      <xdr:nvCxnSpPr>
        <xdr:cNvPr id="114" name="直線コネクタ 113"/>
        <xdr:cNvCxnSpPr/>
      </xdr:nvCxnSpPr>
      <xdr:spPr bwMode="auto">
        <a:xfrm>
          <a:off x="5003800" y="6553033"/>
          <a:ext cx="647700" cy="35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285583</xdr:rowOff>
    </xdr:from>
    <xdr:to>
      <xdr:col>4</xdr:col>
      <xdr:colOff>469900</xdr:colOff>
      <xdr:row>35</xdr:row>
      <xdr:rowOff>212889</xdr:rowOff>
    </xdr:to>
    <xdr:cxnSp macro="">
      <xdr:nvCxnSpPr>
        <xdr:cNvPr id="117" name="直線コネクタ 116"/>
        <xdr:cNvCxnSpPr/>
      </xdr:nvCxnSpPr>
      <xdr:spPr bwMode="auto">
        <a:xfrm flipV="1">
          <a:off x="4305300" y="6553033"/>
          <a:ext cx="698500" cy="27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133317</xdr:rowOff>
    </xdr:from>
    <xdr:to>
      <xdr:col>4</xdr:col>
      <xdr:colOff>520700</xdr:colOff>
      <xdr:row>35</xdr:row>
      <xdr:rowOff>234917</xdr:rowOff>
    </xdr:to>
    <xdr:sp macro="" textlink="">
      <xdr:nvSpPr>
        <xdr:cNvPr id="118" name="フローチャート : 判断 117"/>
        <xdr:cNvSpPr/>
      </xdr:nvSpPr>
      <xdr:spPr bwMode="auto">
        <a:xfrm>
          <a:off x="49530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219694</xdr:rowOff>
    </xdr:from>
    <xdr:ext cx="736600" cy="259045"/>
    <xdr:sp macro="" textlink="">
      <xdr:nvSpPr>
        <xdr:cNvPr id="119" name="テキスト ボックス 118"/>
        <xdr:cNvSpPr txBox="1"/>
      </xdr:nvSpPr>
      <xdr:spPr>
        <a:xfrm>
          <a:off x="4622800" y="68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212889</xdr:rowOff>
    </xdr:from>
    <xdr:to>
      <xdr:col>3</xdr:col>
      <xdr:colOff>904875</xdr:colOff>
      <xdr:row>36</xdr:row>
      <xdr:rowOff>78145</xdr:rowOff>
    </xdr:to>
    <xdr:cxnSp macro="">
      <xdr:nvCxnSpPr>
        <xdr:cNvPr id="120" name="直線コネクタ 119"/>
        <xdr:cNvCxnSpPr/>
      </xdr:nvCxnSpPr>
      <xdr:spPr bwMode="auto">
        <a:xfrm flipV="1">
          <a:off x="3606800" y="6823239"/>
          <a:ext cx="698500" cy="20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73685</xdr:rowOff>
    </xdr:from>
    <xdr:to>
      <xdr:col>3</xdr:col>
      <xdr:colOff>955675</xdr:colOff>
      <xdr:row>35</xdr:row>
      <xdr:rowOff>175285</xdr:rowOff>
    </xdr:to>
    <xdr:sp macro="" textlink="">
      <xdr:nvSpPr>
        <xdr:cNvPr id="121" name="フローチャート : 判断 120"/>
        <xdr:cNvSpPr/>
      </xdr:nvSpPr>
      <xdr:spPr bwMode="auto">
        <a:xfrm>
          <a:off x="42545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185462</xdr:rowOff>
    </xdr:from>
    <xdr:ext cx="762000" cy="259045"/>
    <xdr:sp macro="" textlink="">
      <xdr:nvSpPr>
        <xdr:cNvPr id="122" name="テキスト ボックス 121"/>
        <xdr:cNvSpPr txBox="1"/>
      </xdr:nvSpPr>
      <xdr:spPr>
        <a:xfrm>
          <a:off x="3924300" y="645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241006</xdr:rowOff>
    </xdr:from>
    <xdr:to>
      <xdr:col>3</xdr:col>
      <xdr:colOff>206375</xdr:colOff>
      <xdr:row>36</xdr:row>
      <xdr:rowOff>78145</xdr:rowOff>
    </xdr:to>
    <xdr:cxnSp macro="">
      <xdr:nvCxnSpPr>
        <xdr:cNvPr id="123" name="直線コネクタ 122"/>
        <xdr:cNvCxnSpPr/>
      </xdr:nvCxnSpPr>
      <xdr:spPr bwMode="auto">
        <a:xfrm>
          <a:off x="2908300" y="6851356"/>
          <a:ext cx="698500" cy="18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104579</xdr:rowOff>
    </xdr:from>
    <xdr:to>
      <xdr:col>3</xdr:col>
      <xdr:colOff>257175</xdr:colOff>
      <xdr:row>35</xdr:row>
      <xdr:rowOff>206179</xdr:rowOff>
    </xdr:to>
    <xdr:sp macro="" textlink="">
      <xdr:nvSpPr>
        <xdr:cNvPr id="124" name="フローチャート : 判断 123"/>
        <xdr:cNvSpPr/>
      </xdr:nvSpPr>
      <xdr:spPr bwMode="auto">
        <a:xfrm>
          <a:off x="3556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216356</xdr:rowOff>
    </xdr:from>
    <xdr:ext cx="762000" cy="259045"/>
    <xdr:sp macro="" textlink="">
      <xdr:nvSpPr>
        <xdr:cNvPr id="125" name="テキスト ボックス 124"/>
        <xdr:cNvSpPr txBox="1"/>
      </xdr:nvSpPr>
      <xdr:spPr>
        <a:xfrm>
          <a:off x="3225800" y="64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63888</xdr:rowOff>
    </xdr:from>
    <xdr:to>
      <xdr:col>2</xdr:col>
      <xdr:colOff>692150</xdr:colOff>
      <xdr:row>35</xdr:row>
      <xdr:rowOff>165488</xdr:rowOff>
    </xdr:to>
    <xdr:sp macro="" textlink="">
      <xdr:nvSpPr>
        <xdr:cNvPr id="126" name="フローチャート : 判断 125"/>
        <xdr:cNvSpPr/>
      </xdr:nvSpPr>
      <xdr:spPr bwMode="auto">
        <a:xfrm>
          <a:off x="2857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175665</xdr:rowOff>
    </xdr:from>
    <xdr:ext cx="762000" cy="259045"/>
    <xdr:sp macro="" textlink="">
      <xdr:nvSpPr>
        <xdr:cNvPr id="127" name="テキスト ボックス 126"/>
        <xdr:cNvSpPr txBox="1"/>
      </xdr:nvSpPr>
      <xdr:spPr>
        <a:xfrm>
          <a:off x="25273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250818</xdr:rowOff>
    </xdr:from>
    <xdr:to>
      <xdr:col>5</xdr:col>
      <xdr:colOff>34925</xdr:colOff>
      <xdr:row>36</xdr:row>
      <xdr:rowOff>9518</xdr:rowOff>
    </xdr:to>
    <xdr:sp macro="" textlink="">
      <xdr:nvSpPr>
        <xdr:cNvPr id="133" name="円/楕円 132"/>
        <xdr:cNvSpPr/>
      </xdr:nvSpPr>
      <xdr:spPr bwMode="auto">
        <a:xfrm>
          <a:off x="5600700" y="686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222895</xdr:rowOff>
    </xdr:from>
    <xdr:ext cx="762000" cy="259045"/>
    <xdr:sp macro="" textlink="">
      <xdr:nvSpPr>
        <xdr:cNvPr id="134" name="人口1人当たり決算額の推移該当値テキスト445"/>
        <xdr:cNvSpPr txBox="1"/>
      </xdr:nvSpPr>
      <xdr:spPr>
        <a:xfrm>
          <a:off x="5740400" y="683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234783</xdr:rowOff>
    </xdr:from>
    <xdr:to>
      <xdr:col>4</xdr:col>
      <xdr:colOff>520700</xdr:colOff>
      <xdr:row>34</xdr:row>
      <xdr:rowOff>336383</xdr:rowOff>
    </xdr:to>
    <xdr:sp macro="" textlink="">
      <xdr:nvSpPr>
        <xdr:cNvPr id="135" name="円/楕円 134"/>
        <xdr:cNvSpPr/>
      </xdr:nvSpPr>
      <xdr:spPr bwMode="auto">
        <a:xfrm>
          <a:off x="4953000" y="650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3660</xdr:rowOff>
    </xdr:from>
    <xdr:ext cx="736600" cy="259045"/>
    <xdr:sp macro="" textlink="">
      <xdr:nvSpPr>
        <xdr:cNvPr id="136" name="テキスト ボックス 135"/>
        <xdr:cNvSpPr txBox="1"/>
      </xdr:nvSpPr>
      <xdr:spPr>
        <a:xfrm>
          <a:off x="4622800" y="627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162089</xdr:rowOff>
    </xdr:from>
    <xdr:to>
      <xdr:col>3</xdr:col>
      <xdr:colOff>955675</xdr:colOff>
      <xdr:row>35</xdr:row>
      <xdr:rowOff>263689</xdr:rowOff>
    </xdr:to>
    <xdr:sp macro="" textlink="">
      <xdr:nvSpPr>
        <xdr:cNvPr id="137" name="円/楕円 136"/>
        <xdr:cNvSpPr/>
      </xdr:nvSpPr>
      <xdr:spPr bwMode="auto">
        <a:xfrm>
          <a:off x="4254500" y="677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248466</xdr:rowOff>
    </xdr:from>
    <xdr:ext cx="762000" cy="259045"/>
    <xdr:sp macro="" textlink="">
      <xdr:nvSpPr>
        <xdr:cNvPr id="138" name="テキスト ボックス 137"/>
        <xdr:cNvSpPr txBox="1"/>
      </xdr:nvSpPr>
      <xdr:spPr>
        <a:xfrm>
          <a:off x="3924300" y="685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24,120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27345</xdr:rowOff>
    </xdr:from>
    <xdr:to>
      <xdr:col>3</xdr:col>
      <xdr:colOff>257175</xdr:colOff>
      <xdr:row>36</xdr:row>
      <xdr:rowOff>128945</xdr:rowOff>
    </xdr:to>
    <xdr:sp macro="" textlink="">
      <xdr:nvSpPr>
        <xdr:cNvPr id="139" name="円/楕円 138"/>
        <xdr:cNvSpPr/>
      </xdr:nvSpPr>
      <xdr:spPr bwMode="auto">
        <a:xfrm>
          <a:off x="3556000" y="6980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113722</xdr:rowOff>
    </xdr:from>
    <xdr:ext cx="762000" cy="259045"/>
    <xdr:sp macro="" textlink="">
      <xdr:nvSpPr>
        <xdr:cNvPr id="140" name="テキスト ボックス 139"/>
        <xdr:cNvSpPr txBox="1"/>
      </xdr:nvSpPr>
      <xdr:spPr>
        <a:xfrm>
          <a:off x="3225800" y="70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190206</xdr:rowOff>
    </xdr:from>
    <xdr:to>
      <xdr:col>2</xdr:col>
      <xdr:colOff>692150</xdr:colOff>
      <xdr:row>35</xdr:row>
      <xdr:rowOff>291806</xdr:rowOff>
    </xdr:to>
    <xdr:sp macro="" textlink="">
      <xdr:nvSpPr>
        <xdr:cNvPr id="141" name="円/楕円 140"/>
        <xdr:cNvSpPr/>
      </xdr:nvSpPr>
      <xdr:spPr bwMode="auto">
        <a:xfrm>
          <a:off x="2857500" y="680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276583</xdr:rowOff>
    </xdr:from>
    <xdr:ext cx="762000" cy="259045"/>
    <xdr:sp macro="" textlink="">
      <xdr:nvSpPr>
        <xdr:cNvPr id="142" name="テキスト ボックス 141"/>
        <xdr:cNvSpPr txBox="1"/>
      </xdr:nvSpPr>
      <xdr:spPr>
        <a:xfrm>
          <a:off x="2527300" y="688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95542</xdr:rowOff>
    </xdr:from>
    <xdr:to>
      <xdr:col>6</xdr:col>
      <xdr:colOff>511175</xdr:colOff>
      <xdr:row>36</xdr:row>
      <xdr:rowOff>133337</xdr:rowOff>
    </xdr:to>
    <xdr:cxnSp macro="">
      <xdr:nvCxnSpPr>
        <xdr:cNvPr id="61" name="直線コネクタ 60"/>
        <xdr:cNvCxnSpPr/>
      </xdr:nvCxnSpPr>
      <xdr:spPr>
        <a:xfrm flipV="1">
          <a:off x="3797300" y="6267742"/>
          <a:ext cx="8382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133337</xdr:rowOff>
    </xdr:from>
    <xdr:to>
      <xdr:col>5</xdr:col>
      <xdr:colOff>358775</xdr:colOff>
      <xdr:row>36</xdr:row>
      <xdr:rowOff>134347</xdr:rowOff>
    </xdr:to>
    <xdr:cxnSp macro="">
      <xdr:nvCxnSpPr>
        <xdr:cNvPr id="64" name="直線コネクタ 63"/>
        <xdr:cNvCxnSpPr/>
      </xdr:nvCxnSpPr>
      <xdr:spPr>
        <a:xfrm flipV="1">
          <a:off x="2908300" y="6305537"/>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158623</xdr:rowOff>
    </xdr:from>
    <xdr:to>
      <xdr:col>5</xdr:col>
      <xdr:colOff>409575</xdr:colOff>
      <xdr:row>36</xdr:row>
      <xdr:rowOff>88773</xdr:rowOff>
    </xdr:to>
    <xdr:sp macro="" textlink="">
      <xdr:nvSpPr>
        <xdr:cNvPr id="65" name="フローチャート : 判断 64"/>
        <xdr:cNvSpPr/>
      </xdr:nvSpPr>
      <xdr:spPr>
        <a:xfrm>
          <a:off x="3746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105300</xdr:rowOff>
    </xdr:from>
    <xdr:ext cx="534377" cy="259045"/>
    <xdr:sp macro="" textlink="">
      <xdr:nvSpPr>
        <xdr:cNvPr id="66" name="テキスト ボックス 65"/>
        <xdr:cNvSpPr txBox="1"/>
      </xdr:nvSpPr>
      <xdr:spPr>
        <a:xfrm>
          <a:off x="3530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76645</xdr:rowOff>
    </xdr:from>
    <xdr:to>
      <xdr:col>4</xdr:col>
      <xdr:colOff>155575</xdr:colOff>
      <xdr:row>36</xdr:row>
      <xdr:rowOff>134347</xdr:rowOff>
    </xdr:to>
    <xdr:cxnSp macro="">
      <xdr:nvCxnSpPr>
        <xdr:cNvPr id="67" name="直線コネクタ 66"/>
        <xdr:cNvCxnSpPr/>
      </xdr:nvCxnSpPr>
      <xdr:spPr>
        <a:xfrm>
          <a:off x="2019300" y="6248845"/>
          <a:ext cx="889000" cy="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14586</xdr:rowOff>
    </xdr:from>
    <xdr:to>
      <xdr:col>4</xdr:col>
      <xdr:colOff>206375</xdr:colOff>
      <xdr:row>36</xdr:row>
      <xdr:rowOff>116186</xdr:rowOff>
    </xdr:to>
    <xdr:sp macro="" textlink="">
      <xdr:nvSpPr>
        <xdr:cNvPr id="68" name="フローチャート : 判断 67"/>
        <xdr:cNvSpPr/>
      </xdr:nvSpPr>
      <xdr:spPr>
        <a:xfrm>
          <a:off x="2857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132713</xdr:rowOff>
    </xdr:from>
    <xdr:ext cx="534377" cy="259045"/>
    <xdr:sp macro="" textlink="">
      <xdr:nvSpPr>
        <xdr:cNvPr id="69" name="テキスト ボックス 68"/>
        <xdr:cNvSpPr txBox="1"/>
      </xdr:nvSpPr>
      <xdr:spPr>
        <a:xfrm>
          <a:off x="2641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20028</xdr:rowOff>
    </xdr:from>
    <xdr:to>
      <xdr:col>2</xdr:col>
      <xdr:colOff>638175</xdr:colOff>
      <xdr:row>36</xdr:row>
      <xdr:rowOff>76645</xdr:rowOff>
    </xdr:to>
    <xdr:cxnSp macro="">
      <xdr:nvCxnSpPr>
        <xdr:cNvPr id="70" name="直線コネクタ 69"/>
        <xdr:cNvCxnSpPr/>
      </xdr:nvCxnSpPr>
      <xdr:spPr>
        <a:xfrm>
          <a:off x="1130300" y="6192228"/>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99835</xdr:rowOff>
    </xdr:from>
    <xdr:to>
      <xdr:col>3</xdr:col>
      <xdr:colOff>3175</xdr:colOff>
      <xdr:row>36</xdr:row>
      <xdr:rowOff>29985</xdr:rowOff>
    </xdr:to>
    <xdr:sp macro="" textlink="">
      <xdr:nvSpPr>
        <xdr:cNvPr id="71" name="フローチャート : 判断 70"/>
        <xdr:cNvSpPr/>
      </xdr:nvSpPr>
      <xdr:spPr>
        <a:xfrm>
          <a:off x="1968500" y="610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46512</xdr:rowOff>
    </xdr:from>
    <xdr:ext cx="534377" cy="259045"/>
    <xdr:sp macro="" textlink="">
      <xdr:nvSpPr>
        <xdr:cNvPr id="72" name="テキスト ボックス 71"/>
        <xdr:cNvSpPr txBox="1"/>
      </xdr:nvSpPr>
      <xdr:spPr>
        <a:xfrm>
          <a:off x="1752111" y="58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63659</xdr:rowOff>
    </xdr:from>
    <xdr:to>
      <xdr:col>1</xdr:col>
      <xdr:colOff>485775</xdr:colOff>
      <xdr:row>35</xdr:row>
      <xdr:rowOff>165259</xdr:rowOff>
    </xdr:to>
    <xdr:sp macro="" textlink="">
      <xdr:nvSpPr>
        <xdr:cNvPr id="73" name="フローチャート : 判断 72"/>
        <xdr:cNvSpPr/>
      </xdr:nvSpPr>
      <xdr:spPr>
        <a:xfrm>
          <a:off x="1079500" y="606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10336</xdr:rowOff>
    </xdr:from>
    <xdr:ext cx="534377" cy="259045"/>
    <xdr:sp macro="" textlink="">
      <xdr:nvSpPr>
        <xdr:cNvPr id="74" name="テキスト ボックス 73"/>
        <xdr:cNvSpPr txBox="1"/>
      </xdr:nvSpPr>
      <xdr:spPr>
        <a:xfrm>
          <a:off x="863111" y="583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44742</xdr:rowOff>
    </xdr:from>
    <xdr:to>
      <xdr:col>6</xdr:col>
      <xdr:colOff>561975</xdr:colOff>
      <xdr:row>36</xdr:row>
      <xdr:rowOff>146342</xdr:rowOff>
    </xdr:to>
    <xdr:sp macro="" textlink="">
      <xdr:nvSpPr>
        <xdr:cNvPr id="80" name="円/楕円 79"/>
        <xdr:cNvSpPr/>
      </xdr:nvSpPr>
      <xdr:spPr>
        <a:xfrm>
          <a:off x="4584700" y="62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23169</xdr:rowOff>
    </xdr:from>
    <xdr:ext cx="534377" cy="259045"/>
    <xdr:sp macro="" textlink="">
      <xdr:nvSpPr>
        <xdr:cNvPr id="81" name="人件費該当値テキスト"/>
        <xdr:cNvSpPr txBox="1"/>
      </xdr:nvSpPr>
      <xdr:spPr>
        <a:xfrm>
          <a:off x="4686300" y="61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82537</xdr:rowOff>
    </xdr:from>
    <xdr:to>
      <xdr:col>5</xdr:col>
      <xdr:colOff>409575</xdr:colOff>
      <xdr:row>37</xdr:row>
      <xdr:rowOff>12687</xdr:rowOff>
    </xdr:to>
    <xdr:sp macro="" textlink="">
      <xdr:nvSpPr>
        <xdr:cNvPr id="82" name="円/楕円 81"/>
        <xdr:cNvSpPr/>
      </xdr:nvSpPr>
      <xdr:spPr>
        <a:xfrm>
          <a:off x="3746500" y="6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3814</xdr:rowOff>
    </xdr:from>
    <xdr:ext cx="534377" cy="259045"/>
    <xdr:sp macro="" textlink="">
      <xdr:nvSpPr>
        <xdr:cNvPr id="83" name="テキスト ボックス 82"/>
        <xdr:cNvSpPr txBox="1"/>
      </xdr:nvSpPr>
      <xdr:spPr>
        <a:xfrm>
          <a:off x="3530111" y="634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83547</xdr:rowOff>
    </xdr:from>
    <xdr:to>
      <xdr:col>4</xdr:col>
      <xdr:colOff>206375</xdr:colOff>
      <xdr:row>37</xdr:row>
      <xdr:rowOff>13697</xdr:rowOff>
    </xdr:to>
    <xdr:sp macro="" textlink="">
      <xdr:nvSpPr>
        <xdr:cNvPr id="84" name="円/楕円 83"/>
        <xdr:cNvSpPr/>
      </xdr:nvSpPr>
      <xdr:spPr>
        <a:xfrm>
          <a:off x="2857500" y="625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4824</xdr:rowOff>
    </xdr:from>
    <xdr:ext cx="534377" cy="259045"/>
    <xdr:sp macro="" textlink="">
      <xdr:nvSpPr>
        <xdr:cNvPr id="85" name="テキスト ボックス 84"/>
        <xdr:cNvSpPr txBox="1"/>
      </xdr:nvSpPr>
      <xdr:spPr>
        <a:xfrm>
          <a:off x="2641111" y="634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25845</xdr:rowOff>
    </xdr:from>
    <xdr:to>
      <xdr:col>3</xdr:col>
      <xdr:colOff>3175</xdr:colOff>
      <xdr:row>36</xdr:row>
      <xdr:rowOff>127445</xdr:rowOff>
    </xdr:to>
    <xdr:sp macro="" textlink="">
      <xdr:nvSpPr>
        <xdr:cNvPr id="86" name="円/楕円 85"/>
        <xdr:cNvSpPr/>
      </xdr:nvSpPr>
      <xdr:spPr>
        <a:xfrm>
          <a:off x="1968500" y="61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118572</xdr:rowOff>
    </xdr:from>
    <xdr:ext cx="534377" cy="259045"/>
    <xdr:sp macro="" textlink="">
      <xdr:nvSpPr>
        <xdr:cNvPr id="87" name="テキスト ボックス 86"/>
        <xdr:cNvSpPr txBox="1"/>
      </xdr:nvSpPr>
      <xdr:spPr>
        <a:xfrm>
          <a:off x="1752111" y="62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140678</xdr:rowOff>
    </xdr:from>
    <xdr:to>
      <xdr:col>1</xdr:col>
      <xdr:colOff>485775</xdr:colOff>
      <xdr:row>36</xdr:row>
      <xdr:rowOff>70828</xdr:rowOff>
    </xdr:to>
    <xdr:sp macro="" textlink="">
      <xdr:nvSpPr>
        <xdr:cNvPr id="88" name="円/楕円 87"/>
        <xdr:cNvSpPr/>
      </xdr:nvSpPr>
      <xdr:spPr>
        <a:xfrm>
          <a:off x="1079500" y="61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61955</xdr:rowOff>
    </xdr:from>
    <xdr:ext cx="534377" cy="259045"/>
    <xdr:sp macro="" textlink="">
      <xdr:nvSpPr>
        <xdr:cNvPr id="89" name="テキスト ボックス 88"/>
        <xdr:cNvSpPr txBox="1"/>
      </xdr:nvSpPr>
      <xdr:spPr>
        <a:xfrm>
          <a:off x="863111" y="62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80973</xdr:rowOff>
    </xdr:from>
    <xdr:to>
      <xdr:col>6</xdr:col>
      <xdr:colOff>511175</xdr:colOff>
      <xdr:row>57</xdr:row>
      <xdr:rowOff>90254</xdr:rowOff>
    </xdr:to>
    <xdr:cxnSp macro="">
      <xdr:nvCxnSpPr>
        <xdr:cNvPr id="118" name="直線コネクタ 117"/>
        <xdr:cNvCxnSpPr/>
      </xdr:nvCxnSpPr>
      <xdr:spPr>
        <a:xfrm flipV="1">
          <a:off x="3797300" y="9853623"/>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90254</xdr:rowOff>
    </xdr:from>
    <xdr:to>
      <xdr:col>5</xdr:col>
      <xdr:colOff>358775</xdr:colOff>
      <xdr:row>57</xdr:row>
      <xdr:rowOff>91831</xdr:rowOff>
    </xdr:to>
    <xdr:cxnSp macro="">
      <xdr:nvCxnSpPr>
        <xdr:cNvPr id="121" name="直線コネクタ 120"/>
        <xdr:cNvCxnSpPr/>
      </xdr:nvCxnSpPr>
      <xdr:spPr>
        <a:xfrm flipV="1">
          <a:off x="2908300" y="9862904"/>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116854</xdr:rowOff>
    </xdr:from>
    <xdr:to>
      <xdr:col>5</xdr:col>
      <xdr:colOff>409575</xdr:colOff>
      <xdr:row>58</xdr:row>
      <xdr:rowOff>47004</xdr:rowOff>
    </xdr:to>
    <xdr:sp macro="" textlink="">
      <xdr:nvSpPr>
        <xdr:cNvPr id="122" name="フローチャート : 判断 121"/>
        <xdr:cNvSpPr/>
      </xdr:nvSpPr>
      <xdr:spPr>
        <a:xfrm>
          <a:off x="3746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38131</xdr:rowOff>
    </xdr:from>
    <xdr:ext cx="534377" cy="259045"/>
    <xdr:sp macro="" textlink="">
      <xdr:nvSpPr>
        <xdr:cNvPr id="123" name="テキスト ボックス 122"/>
        <xdr:cNvSpPr txBox="1"/>
      </xdr:nvSpPr>
      <xdr:spPr>
        <a:xfrm>
          <a:off x="3530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91831</xdr:rowOff>
    </xdr:from>
    <xdr:to>
      <xdr:col>4</xdr:col>
      <xdr:colOff>155575</xdr:colOff>
      <xdr:row>57</xdr:row>
      <xdr:rowOff>123039</xdr:rowOff>
    </xdr:to>
    <xdr:cxnSp macro="">
      <xdr:nvCxnSpPr>
        <xdr:cNvPr id="124" name="直線コネクタ 123"/>
        <xdr:cNvCxnSpPr/>
      </xdr:nvCxnSpPr>
      <xdr:spPr>
        <a:xfrm flipV="1">
          <a:off x="2019300" y="9864481"/>
          <a:ext cx="889000" cy="3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130159</xdr:rowOff>
    </xdr:from>
    <xdr:to>
      <xdr:col>4</xdr:col>
      <xdr:colOff>206375</xdr:colOff>
      <xdr:row>58</xdr:row>
      <xdr:rowOff>60309</xdr:rowOff>
    </xdr:to>
    <xdr:sp macro="" textlink="">
      <xdr:nvSpPr>
        <xdr:cNvPr id="125" name="フローチャート : 判断 124"/>
        <xdr:cNvSpPr/>
      </xdr:nvSpPr>
      <xdr:spPr>
        <a:xfrm>
          <a:off x="2857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51436</xdr:rowOff>
    </xdr:from>
    <xdr:ext cx="534377" cy="259045"/>
    <xdr:sp macro="" textlink="">
      <xdr:nvSpPr>
        <xdr:cNvPr id="126" name="テキスト ボックス 125"/>
        <xdr:cNvSpPr txBox="1"/>
      </xdr:nvSpPr>
      <xdr:spPr>
        <a:xfrm>
          <a:off x="2641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123039</xdr:rowOff>
    </xdr:from>
    <xdr:to>
      <xdr:col>2</xdr:col>
      <xdr:colOff>638175</xdr:colOff>
      <xdr:row>57</xdr:row>
      <xdr:rowOff>123823</xdr:rowOff>
    </xdr:to>
    <xdr:cxnSp macro="">
      <xdr:nvCxnSpPr>
        <xdr:cNvPr id="127" name="直線コネクタ 126"/>
        <xdr:cNvCxnSpPr/>
      </xdr:nvCxnSpPr>
      <xdr:spPr>
        <a:xfrm flipV="1">
          <a:off x="1130300" y="9895689"/>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125568</xdr:rowOff>
    </xdr:from>
    <xdr:to>
      <xdr:col>3</xdr:col>
      <xdr:colOff>3175</xdr:colOff>
      <xdr:row>58</xdr:row>
      <xdr:rowOff>55718</xdr:rowOff>
    </xdr:to>
    <xdr:sp macro="" textlink="">
      <xdr:nvSpPr>
        <xdr:cNvPr id="128" name="フローチャート : 判断 127"/>
        <xdr:cNvSpPr/>
      </xdr:nvSpPr>
      <xdr:spPr>
        <a:xfrm>
          <a:off x="1968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46845</xdr:rowOff>
    </xdr:from>
    <xdr:ext cx="534377" cy="259045"/>
    <xdr:sp macro="" textlink="">
      <xdr:nvSpPr>
        <xdr:cNvPr id="129" name="テキスト ボックス 128"/>
        <xdr:cNvSpPr txBox="1"/>
      </xdr:nvSpPr>
      <xdr:spPr>
        <a:xfrm>
          <a:off x="1752111" y="99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121971</xdr:rowOff>
    </xdr:from>
    <xdr:to>
      <xdr:col>1</xdr:col>
      <xdr:colOff>485775</xdr:colOff>
      <xdr:row>58</xdr:row>
      <xdr:rowOff>52121</xdr:rowOff>
    </xdr:to>
    <xdr:sp macro="" textlink="">
      <xdr:nvSpPr>
        <xdr:cNvPr id="130" name="フローチャート : 判断 129"/>
        <xdr:cNvSpPr/>
      </xdr:nvSpPr>
      <xdr:spPr>
        <a:xfrm>
          <a:off x="1079500" y="989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43248</xdr:rowOff>
    </xdr:from>
    <xdr:ext cx="534377" cy="259045"/>
    <xdr:sp macro="" textlink="">
      <xdr:nvSpPr>
        <xdr:cNvPr id="131" name="テキスト ボックス 130"/>
        <xdr:cNvSpPr txBox="1"/>
      </xdr:nvSpPr>
      <xdr:spPr>
        <a:xfrm>
          <a:off x="863111" y="99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30173</xdr:rowOff>
    </xdr:from>
    <xdr:to>
      <xdr:col>6</xdr:col>
      <xdr:colOff>561975</xdr:colOff>
      <xdr:row>57</xdr:row>
      <xdr:rowOff>131773</xdr:rowOff>
    </xdr:to>
    <xdr:sp macro="" textlink="">
      <xdr:nvSpPr>
        <xdr:cNvPr id="137" name="円/楕円 136"/>
        <xdr:cNvSpPr/>
      </xdr:nvSpPr>
      <xdr:spPr>
        <a:xfrm>
          <a:off x="4584700" y="98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53050</xdr:rowOff>
    </xdr:from>
    <xdr:ext cx="534377" cy="259045"/>
    <xdr:sp macro="" textlink="">
      <xdr:nvSpPr>
        <xdr:cNvPr id="138" name="物件費該当値テキスト"/>
        <xdr:cNvSpPr txBox="1"/>
      </xdr:nvSpPr>
      <xdr:spPr>
        <a:xfrm>
          <a:off x="4686300" y="965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39454</xdr:rowOff>
    </xdr:from>
    <xdr:to>
      <xdr:col>5</xdr:col>
      <xdr:colOff>409575</xdr:colOff>
      <xdr:row>57</xdr:row>
      <xdr:rowOff>141054</xdr:rowOff>
    </xdr:to>
    <xdr:sp macro="" textlink="">
      <xdr:nvSpPr>
        <xdr:cNvPr id="139" name="円/楕円 138"/>
        <xdr:cNvSpPr/>
      </xdr:nvSpPr>
      <xdr:spPr>
        <a:xfrm>
          <a:off x="3746500" y="98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157581</xdr:rowOff>
    </xdr:from>
    <xdr:ext cx="534377" cy="259045"/>
    <xdr:sp macro="" textlink="">
      <xdr:nvSpPr>
        <xdr:cNvPr id="140" name="テキスト ボックス 139"/>
        <xdr:cNvSpPr txBox="1"/>
      </xdr:nvSpPr>
      <xdr:spPr>
        <a:xfrm>
          <a:off x="3530111" y="95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41031</xdr:rowOff>
    </xdr:from>
    <xdr:to>
      <xdr:col>4</xdr:col>
      <xdr:colOff>206375</xdr:colOff>
      <xdr:row>57</xdr:row>
      <xdr:rowOff>142631</xdr:rowOff>
    </xdr:to>
    <xdr:sp macro="" textlink="">
      <xdr:nvSpPr>
        <xdr:cNvPr id="141" name="円/楕円 140"/>
        <xdr:cNvSpPr/>
      </xdr:nvSpPr>
      <xdr:spPr>
        <a:xfrm>
          <a:off x="2857500" y="98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159158</xdr:rowOff>
    </xdr:from>
    <xdr:ext cx="534377" cy="259045"/>
    <xdr:sp macro="" textlink="">
      <xdr:nvSpPr>
        <xdr:cNvPr id="142" name="テキスト ボックス 141"/>
        <xdr:cNvSpPr txBox="1"/>
      </xdr:nvSpPr>
      <xdr:spPr>
        <a:xfrm>
          <a:off x="2641111" y="95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72239</xdr:rowOff>
    </xdr:from>
    <xdr:to>
      <xdr:col>3</xdr:col>
      <xdr:colOff>3175</xdr:colOff>
      <xdr:row>58</xdr:row>
      <xdr:rowOff>2389</xdr:rowOff>
    </xdr:to>
    <xdr:sp macro="" textlink="">
      <xdr:nvSpPr>
        <xdr:cNvPr id="143" name="円/楕円 142"/>
        <xdr:cNvSpPr/>
      </xdr:nvSpPr>
      <xdr:spPr>
        <a:xfrm>
          <a:off x="1968500" y="98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18916</xdr:rowOff>
    </xdr:from>
    <xdr:ext cx="534377" cy="259045"/>
    <xdr:sp macro="" textlink="">
      <xdr:nvSpPr>
        <xdr:cNvPr id="144" name="テキスト ボックス 143"/>
        <xdr:cNvSpPr txBox="1"/>
      </xdr:nvSpPr>
      <xdr:spPr>
        <a:xfrm>
          <a:off x="1752111" y="96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73023</xdr:rowOff>
    </xdr:from>
    <xdr:to>
      <xdr:col>1</xdr:col>
      <xdr:colOff>485775</xdr:colOff>
      <xdr:row>58</xdr:row>
      <xdr:rowOff>3173</xdr:rowOff>
    </xdr:to>
    <xdr:sp macro="" textlink="">
      <xdr:nvSpPr>
        <xdr:cNvPr id="145" name="円/楕円 144"/>
        <xdr:cNvSpPr/>
      </xdr:nvSpPr>
      <xdr:spPr>
        <a:xfrm>
          <a:off x="1079500" y="98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19700</xdr:rowOff>
    </xdr:from>
    <xdr:ext cx="534377" cy="259045"/>
    <xdr:sp macro="" textlink="">
      <xdr:nvSpPr>
        <xdr:cNvPr id="146" name="テキスト ボックス 145"/>
        <xdr:cNvSpPr txBox="1"/>
      </xdr:nvSpPr>
      <xdr:spPr>
        <a:xfrm>
          <a:off x="863111" y="962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153873</xdr:rowOff>
    </xdr:from>
    <xdr:to>
      <xdr:col>6</xdr:col>
      <xdr:colOff>511175</xdr:colOff>
      <xdr:row>78</xdr:row>
      <xdr:rowOff>111993</xdr:rowOff>
    </xdr:to>
    <xdr:cxnSp macro="">
      <xdr:nvCxnSpPr>
        <xdr:cNvPr id="173" name="直線コネクタ 172"/>
        <xdr:cNvCxnSpPr/>
      </xdr:nvCxnSpPr>
      <xdr:spPr>
        <a:xfrm>
          <a:off x="3797300" y="13355523"/>
          <a:ext cx="838200" cy="12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153873</xdr:rowOff>
    </xdr:from>
    <xdr:to>
      <xdr:col>5</xdr:col>
      <xdr:colOff>358775</xdr:colOff>
      <xdr:row>78</xdr:row>
      <xdr:rowOff>59051</xdr:rowOff>
    </xdr:to>
    <xdr:cxnSp macro="">
      <xdr:nvCxnSpPr>
        <xdr:cNvPr id="176" name="直線コネクタ 175"/>
        <xdr:cNvCxnSpPr/>
      </xdr:nvCxnSpPr>
      <xdr:spPr>
        <a:xfrm flipV="1">
          <a:off x="2908300" y="13355523"/>
          <a:ext cx="889000" cy="7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23704</xdr:rowOff>
    </xdr:from>
    <xdr:to>
      <xdr:col>5</xdr:col>
      <xdr:colOff>409575</xdr:colOff>
      <xdr:row>77</xdr:row>
      <xdr:rowOff>125304</xdr:rowOff>
    </xdr:to>
    <xdr:sp macro="" textlink="">
      <xdr:nvSpPr>
        <xdr:cNvPr id="177" name="フローチャート : 判断 176"/>
        <xdr:cNvSpPr/>
      </xdr:nvSpPr>
      <xdr:spPr>
        <a:xfrm>
          <a:off x="3746500" y="132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141831</xdr:rowOff>
    </xdr:from>
    <xdr:ext cx="469744" cy="259045"/>
    <xdr:sp macro="" textlink="">
      <xdr:nvSpPr>
        <xdr:cNvPr id="178" name="テキスト ボックス 177"/>
        <xdr:cNvSpPr txBox="1"/>
      </xdr:nvSpPr>
      <xdr:spPr>
        <a:xfrm>
          <a:off x="3562427" y="130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36922</xdr:rowOff>
    </xdr:from>
    <xdr:to>
      <xdr:col>4</xdr:col>
      <xdr:colOff>155575</xdr:colOff>
      <xdr:row>78</xdr:row>
      <xdr:rowOff>59051</xdr:rowOff>
    </xdr:to>
    <xdr:cxnSp macro="">
      <xdr:nvCxnSpPr>
        <xdr:cNvPr id="179" name="直線コネクタ 178"/>
        <xdr:cNvCxnSpPr/>
      </xdr:nvCxnSpPr>
      <xdr:spPr>
        <a:xfrm>
          <a:off x="2019300" y="1341002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7336</xdr:rowOff>
    </xdr:from>
    <xdr:to>
      <xdr:col>4</xdr:col>
      <xdr:colOff>206375</xdr:colOff>
      <xdr:row>77</xdr:row>
      <xdr:rowOff>108936</xdr:rowOff>
    </xdr:to>
    <xdr:sp macro="" textlink="">
      <xdr:nvSpPr>
        <xdr:cNvPr id="180" name="フローチャート : 判断 179"/>
        <xdr:cNvSpPr/>
      </xdr:nvSpPr>
      <xdr:spPr>
        <a:xfrm>
          <a:off x="2857500" y="1320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125463</xdr:rowOff>
    </xdr:from>
    <xdr:ext cx="469744" cy="259045"/>
    <xdr:sp macro="" textlink="">
      <xdr:nvSpPr>
        <xdr:cNvPr id="181" name="テキスト ボックス 180"/>
        <xdr:cNvSpPr txBox="1"/>
      </xdr:nvSpPr>
      <xdr:spPr>
        <a:xfrm>
          <a:off x="2673427" y="1298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134488</xdr:rowOff>
    </xdr:from>
    <xdr:to>
      <xdr:col>2</xdr:col>
      <xdr:colOff>638175</xdr:colOff>
      <xdr:row>78</xdr:row>
      <xdr:rowOff>36922</xdr:rowOff>
    </xdr:to>
    <xdr:cxnSp macro="">
      <xdr:nvCxnSpPr>
        <xdr:cNvPr id="182" name="直線コネクタ 181"/>
        <xdr:cNvCxnSpPr/>
      </xdr:nvCxnSpPr>
      <xdr:spPr>
        <a:xfrm>
          <a:off x="1130300" y="13336138"/>
          <a:ext cx="889000" cy="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54564</xdr:rowOff>
    </xdr:from>
    <xdr:to>
      <xdr:col>3</xdr:col>
      <xdr:colOff>3175</xdr:colOff>
      <xdr:row>77</xdr:row>
      <xdr:rowOff>156164</xdr:rowOff>
    </xdr:to>
    <xdr:sp macro="" textlink="">
      <xdr:nvSpPr>
        <xdr:cNvPr id="183" name="フローチャート : 判断 182"/>
        <xdr:cNvSpPr/>
      </xdr:nvSpPr>
      <xdr:spPr>
        <a:xfrm>
          <a:off x="1968500" y="1325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1241</xdr:rowOff>
    </xdr:from>
    <xdr:ext cx="469744" cy="259045"/>
    <xdr:sp macro="" textlink="">
      <xdr:nvSpPr>
        <xdr:cNvPr id="184" name="テキスト ボックス 183"/>
        <xdr:cNvSpPr txBox="1"/>
      </xdr:nvSpPr>
      <xdr:spPr>
        <a:xfrm>
          <a:off x="1784427" y="130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31065</xdr:rowOff>
    </xdr:from>
    <xdr:to>
      <xdr:col>1</xdr:col>
      <xdr:colOff>485775</xdr:colOff>
      <xdr:row>77</xdr:row>
      <xdr:rowOff>132665</xdr:rowOff>
    </xdr:to>
    <xdr:sp macro="" textlink="">
      <xdr:nvSpPr>
        <xdr:cNvPr id="185" name="フローチャート : 判断 184"/>
        <xdr:cNvSpPr/>
      </xdr:nvSpPr>
      <xdr:spPr>
        <a:xfrm>
          <a:off x="1079500" y="1323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149192</xdr:rowOff>
    </xdr:from>
    <xdr:ext cx="469744" cy="259045"/>
    <xdr:sp macro="" textlink="">
      <xdr:nvSpPr>
        <xdr:cNvPr id="186" name="テキスト ボックス 185"/>
        <xdr:cNvSpPr txBox="1"/>
      </xdr:nvSpPr>
      <xdr:spPr>
        <a:xfrm>
          <a:off x="895427" y="130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61193</xdr:rowOff>
    </xdr:from>
    <xdr:to>
      <xdr:col>6</xdr:col>
      <xdr:colOff>561975</xdr:colOff>
      <xdr:row>78</xdr:row>
      <xdr:rowOff>162793</xdr:rowOff>
    </xdr:to>
    <xdr:sp macro="" textlink="">
      <xdr:nvSpPr>
        <xdr:cNvPr id="192" name="円/楕円 191"/>
        <xdr:cNvSpPr/>
      </xdr:nvSpPr>
      <xdr:spPr>
        <a:xfrm>
          <a:off x="4584700" y="1343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147570</xdr:rowOff>
    </xdr:from>
    <xdr:ext cx="378565" cy="259045"/>
    <xdr:sp macro="" textlink="">
      <xdr:nvSpPr>
        <xdr:cNvPr id="193" name="維持補修費該当値テキスト"/>
        <xdr:cNvSpPr txBox="1"/>
      </xdr:nvSpPr>
      <xdr:spPr>
        <a:xfrm>
          <a:off x="4686300" y="13349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103073</xdr:rowOff>
    </xdr:from>
    <xdr:to>
      <xdr:col>5</xdr:col>
      <xdr:colOff>409575</xdr:colOff>
      <xdr:row>78</xdr:row>
      <xdr:rowOff>33223</xdr:rowOff>
    </xdr:to>
    <xdr:sp macro="" textlink="">
      <xdr:nvSpPr>
        <xdr:cNvPr id="194" name="円/楕円 193"/>
        <xdr:cNvSpPr/>
      </xdr:nvSpPr>
      <xdr:spPr>
        <a:xfrm>
          <a:off x="3746500" y="13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24350</xdr:rowOff>
    </xdr:from>
    <xdr:ext cx="469744" cy="259045"/>
    <xdr:sp macro="" textlink="">
      <xdr:nvSpPr>
        <xdr:cNvPr id="195" name="テキスト ボックス 194"/>
        <xdr:cNvSpPr txBox="1"/>
      </xdr:nvSpPr>
      <xdr:spPr>
        <a:xfrm>
          <a:off x="3562427" y="1339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8251</xdr:rowOff>
    </xdr:from>
    <xdr:to>
      <xdr:col>4</xdr:col>
      <xdr:colOff>206375</xdr:colOff>
      <xdr:row>78</xdr:row>
      <xdr:rowOff>109851</xdr:rowOff>
    </xdr:to>
    <xdr:sp macro="" textlink="">
      <xdr:nvSpPr>
        <xdr:cNvPr id="196" name="円/楕円 195"/>
        <xdr:cNvSpPr/>
      </xdr:nvSpPr>
      <xdr:spPr>
        <a:xfrm>
          <a:off x="28575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100978</xdr:rowOff>
    </xdr:from>
    <xdr:ext cx="469744" cy="259045"/>
    <xdr:sp macro="" textlink="">
      <xdr:nvSpPr>
        <xdr:cNvPr id="197" name="テキスト ボックス 196"/>
        <xdr:cNvSpPr txBox="1"/>
      </xdr:nvSpPr>
      <xdr:spPr>
        <a:xfrm>
          <a:off x="2673427" y="1347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157572</xdr:rowOff>
    </xdr:from>
    <xdr:to>
      <xdr:col>3</xdr:col>
      <xdr:colOff>3175</xdr:colOff>
      <xdr:row>78</xdr:row>
      <xdr:rowOff>87722</xdr:rowOff>
    </xdr:to>
    <xdr:sp macro="" textlink="">
      <xdr:nvSpPr>
        <xdr:cNvPr id="198" name="円/楕円 197"/>
        <xdr:cNvSpPr/>
      </xdr:nvSpPr>
      <xdr:spPr>
        <a:xfrm>
          <a:off x="19685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78849</xdr:rowOff>
    </xdr:from>
    <xdr:ext cx="469744" cy="259045"/>
    <xdr:sp macro="" textlink="">
      <xdr:nvSpPr>
        <xdr:cNvPr id="199" name="テキスト ボックス 198"/>
        <xdr:cNvSpPr txBox="1"/>
      </xdr:nvSpPr>
      <xdr:spPr>
        <a:xfrm>
          <a:off x="1784427" y="134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83688</xdr:rowOff>
    </xdr:from>
    <xdr:to>
      <xdr:col>1</xdr:col>
      <xdr:colOff>485775</xdr:colOff>
      <xdr:row>78</xdr:row>
      <xdr:rowOff>13838</xdr:rowOff>
    </xdr:to>
    <xdr:sp macro="" textlink="">
      <xdr:nvSpPr>
        <xdr:cNvPr id="200" name="円/楕円 199"/>
        <xdr:cNvSpPr/>
      </xdr:nvSpPr>
      <xdr:spPr>
        <a:xfrm>
          <a:off x="1079500" y="132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4965</xdr:rowOff>
    </xdr:from>
    <xdr:ext cx="469744" cy="259045"/>
    <xdr:sp macro="" textlink="">
      <xdr:nvSpPr>
        <xdr:cNvPr id="201" name="テキスト ボックス 200"/>
        <xdr:cNvSpPr txBox="1"/>
      </xdr:nvSpPr>
      <xdr:spPr>
        <a:xfrm>
          <a:off x="895427" y="1337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5598</xdr:rowOff>
    </xdr:from>
    <xdr:to>
      <xdr:col>6</xdr:col>
      <xdr:colOff>511175</xdr:colOff>
      <xdr:row>98</xdr:row>
      <xdr:rowOff>23924</xdr:rowOff>
    </xdr:to>
    <xdr:cxnSp macro="">
      <xdr:nvCxnSpPr>
        <xdr:cNvPr id="235" name="直線コネクタ 234"/>
        <xdr:cNvCxnSpPr/>
      </xdr:nvCxnSpPr>
      <xdr:spPr>
        <a:xfrm flipV="1">
          <a:off x="3797300" y="16807698"/>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23924</xdr:rowOff>
    </xdr:from>
    <xdr:to>
      <xdr:col>5</xdr:col>
      <xdr:colOff>358775</xdr:colOff>
      <xdr:row>98</xdr:row>
      <xdr:rowOff>60395</xdr:rowOff>
    </xdr:to>
    <xdr:cxnSp macro="">
      <xdr:nvCxnSpPr>
        <xdr:cNvPr id="238" name="直線コネクタ 237"/>
        <xdr:cNvCxnSpPr/>
      </xdr:nvCxnSpPr>
      <xdr:spPr>
        <a:xfrm flipV="1">
          <a:off x="2908300" y="16826024"/>
          <a:ext cx="889000" cy="3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81784</xdr:rowOff>
    </xdr:from>
    <xdr:to>
      <xdr:col>5</xdr:col>
      <xdr:colOff>409575</xdr:colOff>
      <xdr:row>98</xdr:row>
      <xdr:rowOff>11934</xdr:rowOff>
    </xdr:to>
    <xdr:sp macro="" textlink="">
      <xdr:nvSpPr>
        <xdr:cNvPr id="239" name="フローチャート : 判断 238"/>
        <xdr:cNvSpPr/>
      </xdr:nvSpPr>
      <xdr:spPr>
        <a:xfrm>
          <a:off x="3746500" y="167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28461</xdr:rowOff>
    </xdr:from>
    <xdr:ext cx="534377" cy="259045"/>
    <xdr:sp macro="" textlink="">
      <xdr:nvSpPr>
        <xdr:cNvPr id="240" name="テキスト ボックス 239"/>
        <xdr:cNvSpPr txBox="1"/>
      </xdr:nvSpPr>
      <xdr:spPr>
        <a:xfrm>
          <a:off x="3530111" y="164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60395</xdr:rowOff>
    </xdr:from>
    <xdr:to>
      <xdr:col>4</xdr:col>
      <xdr:colOff>155575</xdr:colOff>
      <xdr:row>98</xdr:row>
      <xdr:rowOff>70938</xdr:rowOff>
    </xdr:to>
    <xdr:cxnSp macro="">
      <xdr:nvCxnSpPr>
        <xdr:cNvPr id="241" name="直線コネクタ 240"/>
        <xdr:cNvCxnSpPr/>
      </xdr:nvCxnSpPr>
      <xdr:spPr>
        <a:xfrm flipV="1">
          <a:off x="2019300" y="16862495"/>
          <a:ext cx="889000" cy="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120819</xdr:rowOff>
    </xdr:from>
    <xdr:to>
      <xdr:col>4</xdr:col>
      <xdr:colOff>206375</xdr:colOff>
      <xdr:row>98</xdr:row>
      <xdr:rowOff>50969</xdr:rowOff>
    </xdr:to>
    <xdr:sp macro="" textlink="">
      <xdr:nvSpPr>
        <xdr:cNvPr id="242" name="フローチャート : 判断 241"/>
        <xdr:cNvSpPr/>
      </xdr:nvSpPr>
      <xdr:spPr>
        <a:xfrm>
          <a:off x="2857500" y="167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67496</xdr:rowOff>
    </xdr:from>
    <xdr:ext cx="534377" cy="259045"/>
    <xdr:sp macro="" textlink="">
      <xdr:nvSpPr>
        <xdr:cNvPr id="243" name="テキスト ボックス 242"/>
        <xdr:cNvSpPr txBox="1"/>
      </xdr:nvSpPr>
      <xdr:spPr>
        <a:xfrm>
          <a:off x="2641111" y="165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70938</xdr:rowOff>
    </xdr:from>
    <xdr:to>
      <xdr:col>2</xdr:col>
      <xdr:colOff>638175</xdr:colOff>
      <xdr:row>98</xdr:row>
      <xdr:rowOff>161074</xdr:rowOff>
    </xdr:to>
    <xdr:cxnSp macro="">
      <xdr:nvCxnSpPr>
        <xdr:cNvPr id="244" name="直線コネクタ 243"/>
        <xdr:cNvCxnSpPr/>
      </xdr:nvCxnSpPr>
      <xdr:spPr>
        <a:xfrm flipV="1">
          <a:off x="1130300" y="16873038"/>
          <a:ext cx="889000" cy="9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132705</xdr:rowOff>
    </xdr:from>
    <xdr:to>
      <xdr:col>3</xdr:col>
      <xdr:colOff>3175</xdr:colOff>
      <xdr:row>98</xdr:row>
      <xdr:rowOff>62855</xdr:rowOff>
    </xdr:to>
    <xdr:sp macro="" textlink="">
      <xdr:nvSpPr>
        <xdr:cNvPr id="245" name="フローチャート : 判断 244"/>
        <xdr:cNvSpPr/>
      </xdr:nvSpPr>
      <xdr:spPr>
        <a:xfrm>
          <a:off x="1968500" y="1676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79382</xdr:rowOff>
    </xdr:from>
    <xdr:ext cx="534377" cy="259045"/>
    <xdr:sp macro="" textlink="">
      <xdr:nvSpPr>
        <xdr:cNvPr id="246" name="テキスト ボックス 245"/>
        <xdr:cNvSpPr txBox="1"/>
      </xdr:nvSpPr>
      <xdr:spPr>
        <a:xfrm>
          <a:off x="1752111" y="165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143050</xdr:rowOff>
    </xdr:from>
    <xdr:to>
      <xdr:col>1</xdr:col>
      <xdr:colOff>485775</xdr:colOff>
      <xdr:row>98</xdr:row>
      <xdr:rowOff>73200</xdr:rowOff>
    </xdr:to>
    <xdr:sp macro="" textlink="">
      <xdr:nvSpPr>
        <xdr:cNvPr id="247" name="フローチャート : 判断 246"/>
        <xdr:cNvSpPr/>
      </xdr:nvSpPr>
      <xdr:spPr>
        <a:xfrm>
          <a:off x="1079500" y="167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89727</xdr:rowOff>
    </xdr:from>
    <xdr:ext cx="534377" cy="259045"/>
    <xdr:sp macro="" textlink="">
      <xdr:nvSpPr>
        <xdr:cNvPr id="248" name="テキスト ボックス 247"/>
        <xdr:cNvSpPr txBox="1"/>
      </xdr:nvSpPr>
      <xdr:spPr>
        <a:xfrm>
          <a:off x="863111" y="165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126248</xdr:rowOff>
    </xdr:from>
    <xdr:to>
      <xdr:col>6</xdr:col>
      <xdr:colOff>561975</xdr:colOff>
      <xdr:row>98</xdr:row>
      <xdr:rowOff>56398</xdr:rowOff>
    </xdr:to>
    <xdr:sp macro="" textlink="">
      <xdr:nvSpPr>
        <xdr:cNvPr id="254" name="円/楕円 253"/>
        <xdr:cNvSpPr/>
      </xdr:nvSpPr>
      <xdr:spPr>
        <a:xfrm>
          <a:off x="4584700" y="167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41175</xdr:rowOff>
    </xdr:from>
    <xdr:ext cx="534377" cy="259045"/>
    <xdr:sp macro="" textlink="">
      <xdr:nvSpPr>
        <xdr:cNvPr id="255" name="扶助費該当値テキスト"/>
        <xdr:cNvSpPr txBox="1"/>
      </xdr:nvSpPr>
      <xdr:spPr>
        <a:xfrm>
          <a:off x="4686300" y="1667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144574</xdr:rowOff>
    </xdr:from>
    <xdr:to>
      <xdr:col>5</xdr:col>
      <xdr:colOff>409575</xdr:colOff>
      <xdr:row>98</xdr:row>
      <xdr:rowOff>74724</xdr:rowOff>
    </xdr:to>
    <xdr:sp macro="" textlink="">
      <xdr:nvSpPr>
        <xdr:cNvPr id="256" name="円/楕円 255"/>
        <xdr:cNvSpPr/>
      </xdr:nvSpPr>
      <xdr:spPr>
        <a:xfrm>
          <a:off x="3746500" y="16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65851</xdr:rowOff>
    </xdr:from>
    <xdr:ext cx="534377" cy="259045"/>
    <xdr:sp macro="" textlink="">
      <xdr:nvSpPr>
        <xdr:cNvPr id="257" name="テキスト ボックス 256"/>
        <xdr:cNvSpPr txBox="1"/>
      </xdr:nvSpPr>
      <xdr:spPr>
        <a:xfrm>
          <a:off x="3530111" y="168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9595</xdr:rowOff>
    </xdr:from>
    <xdr:to>
      <xdr:col>4</xdr:col>
      <xdr:colOff>206375</xdr:colOff>
      <xdr:row>98</xdr:row>
      <xdr:rowOff>111195</xdr:rowOff>
    </xdr:to>
    <xdr:sp macro="" textlink="">
      <xdr:nvSpPr>
        <xdr:cNvPr id="258" name="円/楕円 257"/>
        <xdr:cNvSpPr/>
      </xdr:nvSpPr>
      <xdr:spPr>
        <a:xfrm>
          <a:off x="2857500" y="168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102322</xdr:rowOff>
    </xdr:from>
    <xdr:ext cx="534377" cy="259045"/>
    <xdr:sp macro="" textlink="">
      <xdr:nvSpPr>
        <xdr:cNvPr id="259" name="テキスト ボックス 258"/>
        <xdr:cNvSpPr txBox="1"/>
      </xdr:nvSpPr>
      <xdr:spPr>
        <a:xfrm>
          <a:off x="2641111" y="1690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20138</xdr:rowOff>
    </xdr:from>
    <xdr:to>
      <xdr:col>3</xdr:col>
      <xdr:colOff>3175</xdr:colOff>
      <xdr:row>98</xdr:row>
      <xdr:rowOff>121738</xdr:rowOff>
    </xdr:to>
    <xdr:sp macro="" textlink="">
      <xdr:nvSpPr>
        <xdr:cNvPr id="260" name="円/楕円 259"/>
        <xdr:cNvSpPr/>
      </xdr:nvSpPr>
      <xdr:spPr>
        <a:xfrm>
          <a:off x="1968500" y="168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112865</xdr:rowOff>
    </xdr:from>
    <xdr:ext cx="534377" cy="259045"/>
    <xdr:sp macro="" textlink="">
      <xdr:nvSpPr>
        <xdr:cNvPr id="261" name="テキスト ボックス 260"/>
        <xdr:cNvSpPr txBox="1"/>
      </xdr:nvSpPr>
      <xdr:spPr>
        <a:xfrm>
          <a:off x="1752111" y="16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110274</xdr:rowOff>
    </xdr:from>
    <xdr:to>
      <xdr:col>1</xdr:col>
      <xdr:colOff>485775</xdr:colOff>
      <xdr:row>99</xdr:row>
      <xdr:rowOff>40424</xdr:rowOff>
    </xdr:to>
    <xdr:sp macro="" textlink="">
      <xdr:nvSpPr>
        <xdr:cNvPr id="262" name="円/楕円 261"/>
        <xdr:cNvSpPr/>
      </xdr:nvSpPr>
      <xdr:spPr>
        <a:xfrm>
          <a:off x="1079500" y="169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31551</xdr:rowOff>
    </xdr:from>
    <xdr:ext cx="534377" cy="259045"/>
    <xdr:sp macro="" textlink="">
      <xdr:nvSpPr>
        <xdr:cNvPr id="263" name="テキスト ボックス 262"/>
        <xdr:cNvSpPr txBox="1"/>
      </xdr:nvSpPr>
      <xdr:spPr>
        <a:xfrm>
          <a:off x="863111" y="1700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77369</xdr:rowOff>
    </xdr:from>
    <xdr:to>
      <xdr:col>15</xdr:col>
      <xdr:colOff>180975</xdr:colOff>
      <xdr:row>36</xdr:row>
      <xdr:rowOff>140440</xdr:rowOff>
    </xdr:to>
    <xdr:cxnSp macro="">
      <xdr:nvCxnSpPr>
        <xdr:cNvPr id="294" name="直線コネクタ 293"/>
        <xdr:cNvCxnSpPr/>
      </xdr:nvCxnSpPr>
      <xdr:spPr>
        <a:xfrm flipV="1">
          <a:off x="9639300" y="6249569"/>
          <a:ext cx="8382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102982</xdr:rowOff>
    </xdr:from>
    <xdr:to>
      <xdr:col>14</xdr:col>
      <xdr:colOff>28575</xdr:colOff>
      <xdr:row>36</xdr:row>
      <xdr:rowOff>140440</xdr:rowOff>
    </xdr:to>
    <xdr:cxnSp macro="">
      <xdr:nvCxnSpPr>
        <xdr:cNvPr id="297" name="直線コネクタ 296"/>
        <xdr:cNvCxnSpPr/>
      </xdr:nvCxnSpPr>
      <xdr:spPr>
        <a:xfrm>
          <a:off x="8750300" y="6275182"/>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30836</xdr:rowOff>
    </xdr:from>
    <xdr:to>
      <xdr:col>14</xdr:col>
      <xdr:colOff>79375</xdr:colOff>
      <xdr:row>36</xdr:row>
      <xdr:rowOff>132436</xdr:rowOff>
    </xdr:to>
    <xdr:sp macro="" textlink="">
      <xdr:nvSpPr>
        <xdr:cNvPr id="298" name="フローチャート : 判断 297"/>
        <xdr:cNvSpPr/>
      </xdr:nvSpPr>
      <xdr:spPr>
        <a:xfrm>
          <a:off x="9588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148963</xdr:rowOff>
    </xdr:from>
    <xdr:ext cx="534377" cy="259045"/>
    <xdr:sp macro="" textlink="">
      <xdr:nvSpPr>
        <xdr:cNvPr id="299" name="テキスト ボックス 298"/>
        <xdr:cNvSpPr txBox="1"/>
      </xdr:nvSpPr>
      <xdr:spPr>
        <a:xfrm>
          <a:off x="9372111" y="59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102982</xdr:rowOff>
    </xdr:from>
    <xdr:to>
      <xdr:col>12</xdr:col>
      <xdr:colOff>511175</xdr:colOff>
      <xdr:row>36</xdr:row>
      <xdr:rowOff>162527</xdr:rowOff>
    </xdr:to>
    <xdr:cxnSp macro="">
      <xdr:nvCxnSpPr>
        <xdr:cNvPr id="300" name="直線コネクタ 299"/>
        <xdr:cNvCxnSpPr/>
      </xdr:nvCxnSpPr>
      <xdr:spPr>
        <a:xfrm flipV="1">
          <a:off x="7861300" y="6275182"/>
          <a:ext cx="889000" cy="5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99514</xdr:rowOff>
    </xdr:from>
    <xdr:to>
      <xdr:col>12</xdr:col>
      <xdr:colOff>561975</xdr:colOff>
      <xdr:row>35</xdr:row>
      <xdr:rowOff>29664</xdr:rowOff>
    </xdr:to>
    <xdr:sp macro="" textlink="">
      <xdr:nvSpPr>
        <xdr:cNvPr id="301" name="フローチャート : 判断 300"/>
        <xdr:cNvSpPr/>
      </xdr:nvSpPr>
      <xdr:spPr>
        <a:xfrm>
          <a:off x="8699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46191</xdr:rowOff>
    </xdr:from>
    <xdr:ext cx="534377" cy="259045"/>
    <xdr:sp macro="" textlink="">
      <xdr:nvSpPr>
        <xdr:cNvPr id="302" name="テキスト ボックス 301"/>
        <xdr:cNvSpPr txBox="1"/>
      </xdr:nvSpPr>
      <xdr:spPr>
        <a:xfrm>
          <a:off x="8483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40281</xdr:rowOff>
    </xdr:from>
    <xdr:to>
      <xdr:col>11</xdr:col>
      <xdr:colOff>307975</xdr:colOff>
      <xdr:row>36</xdr:row>
      <xdr:rowOff>162527</xdr:rowOff>
    </xdr:to>
    <xdr:cxnSp macro="">
      <xdr:nvCxnSpPr>
        <xdr:cNvPr id="303" name="直線コネクタ 302"/>
        <xdr:cNvCxnSpPr/>
      </xdr:nvCxnSpPr>
      <xdr:spPr>
        <a:xfrm>
          <a:off x="6972300" y="6212481"/>
          <a:ext cx="889000" cy="1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73334</xdr:rowOff>
    </xdr:from>
    <xdr:to>
      <xdr:col>11</xdr:col>
      <xdr:colOff>358775</xdr:colOff>
      <xdr:row>37</xdr:row>
      <xdr:rowOff>3484</xdr:rowOff>
    </xdr:to>
    <xdr:sp macro="" textlink="">
      <xdr:nvSpPr>
        <xdr:cNvPr id="304" name="フローチャート : 判断 303"/>
        <xdr:cNvSpPr/>
      </xdr:nvSpPr>
      <xdr:spPr>
        <a:xfrm>
          <a:off x="7810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20011</xdr:rowOff>
    </xdr:from>
    <xdr:ext cx="534377" cy="259045"/>
    <xdr:sp macro="" textlink="">
      <xdr:nvSpPr>
        <xdr:cNvPr id="305" name="テキスト ボックス 304"/>
        <xdr:cNvSpPr txBox="1"/>
      </xdr:nvSpPr>
      <xdr:spPr>
        <a:xfrm>
          <a:off x="7594111" y="60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11981</xdr:rowOff>
    </xdr:from>
    <xdr:to>
      <xdr:col>10</xdr:col>
      <xdr:colOff>155575</xdr:colOff>
      <xdr:row>36</xdr:row>
      <xdr:rowOff>113581</xdr:rowOff>
    </xdr:to>
    <xdr:sp macro="" textlink="">
      <xdr:nvSpPr>
        <xdr:cNvPr id="306" name="フローチャート : 判断 305"/>
        <xdr:cNvSpPr/>
      </xdr:nvSpPr>
      <xdr:spPr>
        <a:xfrm>
          <a:off x="6921500" y="61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104708</xdr:rowOff>
    </xdr:from>
    <xdr:ext cx="534377" cy="259045"/>
    <xdr:sp macro="" textlink="">
      <xdr:nvSpPr>
        <xdr:cNvPr id="307" name="テキスト ボックス 306"/>
        <xdr:cNvSpPr txBox="1"/>
      </xdr:nvSpPr>
      <xdr:spPr>
        <a:xfrm>
          <a:off x="6705111" y="62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26569</xdr:rowOff>
    </xdr:from>
    <xdr:to>
      <xdr:col>15</xdr:col>
      <xdr:colOff>231775</xdr:colOff>
      <xdr:row>36</xdr:row>
      <xdr:rowOff>128169</xdr:rowOff>
    </xdr:to>
    <xdr:sp macro="" textlink="">
      <xdr:nvSpPr>
        <xdr:cNvPr id="313" name="円/楕円 312"/>
        <xdr:cNvSpPr/>
      </xdr:nvSpPr>
      <xdr:spPr>
        <a:xfrm>
          <a:off x="10426700" y="61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4996</xdr:rowOff>
    </xdr:from>
    <xdr:ext cx="534377" cy="259045"/>
    <xdr:sp macro="" textlink="">
      <xdr:nvSpPr>
        <xdr:cNvPr id="314" name="補助費等該当値テキスト"/>
        <xdr:cNvSpPr txBox="1"/>
      </xdr:nvSpPr>
      <xdr:spPr>
        <a:xfrm>
          <a:off x="10528300" y="617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49,226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89640</xdr:rowOff>
    </xdr:from>
    <xdr:to>
      <xdr:col>14</xdr:col>
      <xdr:colOff>79375</xdr:colOff>
      <xdr:row>37</xdr:row>
      <xdr:rowOff>19790</xdr:rowOff>
    </xdr:to>
    <xdr:sp macro="" textlink="">
      <xdr:nvSpPr>
        <xdr:cNvPr id="315" name="円/楕円 314"/>
        <xdr:cNvSpPr/>
      </xdr:nvSpPr>
      <xdr:spPr>
        <a:xfrm>
          <a:off x="9588500" y="6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10917</xdr:rowOff>
    </xdr:from>
    <xdr:ext cx="534377" cy="259045"/>
    <xdr:sp macro="" textlink="">
      <xdr:nvSpPr>
        <xdr:cNvPr id="316" name="テキスト ボックス 315"/>
        <xdr:cNvSpPr txBox="1"/>
      </xdr:nvSpPr>
      <xdr:spPr>
        <a:xfrm>
          <a:off x="9372111" y="63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52182</xdr:rowOff>
    </xdr:from>
    <xdr:to>
      <xdr:col>12</xdr:col>
      <xdr:colOff>561975</xdr:colOff>
      <xdr:row>36</xdr:row>
      <xdr:rowOff>153782</xdr:rowOff>
    </xdr:to>
    <xdr:sp macro="" textlink="">
      <xdr:nvSpPr>
        <xdr:cNvPr id="317" name="円/楕円 316"/>
        <xdr:cNvSpPr/>
      </xdr:nvSpPr>
      <xdr:spPr>
        <a:xfrm>
          <a:off x="8699500" y="62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144909</xdr:rowOff>
    </xdr:from>
    <xdr:ext cx="534377" cy="259045"/>
    <xdr:sp macro="" textlink="">
      <xdr:nvSpPr>
        <xdr:cNvPr id="318" name="テキスト ボックス 317"/>
        <xdr:cNvSpPr txBox="1"/>
      </xdr:nvSpPr>
      <xdr:spPr>
        <a:xfrm>
          <a:off x="8483111" y="63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111727</xdr:rowOff>
    </xdr:from>
    <xdr:to>
      <xdr:col>11</xdr:col>
      <xdr:colOff>358775</xdr:colOff>
      <xdr:row>37</xdr:row>
      <xdr:rowOff>41877</xdr:rowOff>
    </xdr:to>
    <xdr:sp macro="" textlink="">
      <xdr:nvSpPr>
        <xdr:cNvPr id="319" name="円/楕円 318"/>
        <xdr:cNvSpPr/>
      </xdr:nvSpPr>
      <xdr:spPr>
        <a:xfrm>
          <a:off x="7810500" y="62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33004</xdr:rowOff>
    </xdr:from>
    <xdr:ext cx="534377" cy="259045"/>
    <xdr:sp macro="" textlink="">
      <xdr:nvSpPr>
        <xdr:cNvPr id="320" name="テキスト ボックス 319"/>
        <xdr:cNvSpPr txBox="1"/>
      </xdr:nvSpPr>
      <xdr:spPr>
        <a:xfrm>
          <a:off x="7594111" y="63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160931</xdr:rowOff>
    </xdr:from>
    <xdr:to>
      <xdr:col>10</xdr:col>
      <xdr:colOff>155575</xdr:colOff>
      <xdr:row>36</xdr:row>
      <xdr:rowOff>91081</xdr:rowOff>
    </xdr:to>
    <xdr:sp macro="" textlink="">
      <xdr:nvSpPr>
        <xdr:cNvPr id="321" name="円/楕円 320"/>
        <xdr:cNvSpPr/>
      </xdr:nvSpPr>
      <xdr:spPr>
        <a:xfrm>
          <a:off x="6921500" y="61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107608</xdr:rowOff>
    </xdr:from>
    <xdr:ext cx="534377" cy="259045"/>
    <xdr:sp macro="" textlink="">
      <xdr:nvSpPr>
        <xdr:cNvPr id="322" name="テキスト ボックス 321"/>
        <xdr:cNvSpPr txBox="1"/>
      </xdr:nvSpPr>
      <xdr:spPr>
        <a:xfrm>
          <a:off x="6705111" y="59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72855</xdr:rowOff>
    </xdr:from>
    <xdr:to>
      <xdr:col>15</xdr:col>
      <xdr:colOff>180975</xdr:colOff>
      <xdr:row>58</xdr:row>
      <xdr:rowOff>120515</xdr:rowOff>
    </xdr:to>
    <xdr:cxnSp macro="">
      <xdr:nvCxnSpPr>
        <xdr:cNvPr id="351" name="直線コネクタ 350"/>
        <xdr:cNvCxnSpPr/>
      </xdr:nvCxnSpPr>
      <xdr:spPr>
        <a:xfrm flipV="1">
          <a:off x="9639300" y="10016955"/>
          <a:ext cx="838200" cy="4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53415</xdr:rowOff>
    </xdr:from>
    <xdr:to>
      <xdr:col>14</xdr:col>
      <xdr:colOff>28575</xdr:colOff>
      <xdr:row>58</xdr:row>
      <xdr:rowOff>120515</xdr:rowOff>
    </xdr:to>
    <xdr:cxnSp macro="">
      <xdr:nvCxnSpPr>
        <xdr:cNvPr id="354" name="直線コネクタ 353"/>
        <xdr:cNvCxnSpPr/>
      </xdr:nvCxnSpPr>
      <xdr:spPr>
        <a:xfrm>
          <a:off x="8750300" y="9997515"/>
          <a:ext cx="8890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10214</xdr:rowOff>
    </xdr:from>
    <xdr:to>
      <xdr:col>14</xdr:col>
      <xdr:colOff>79375</xdr:colOff>
      <xdr:row>58</xdr:row>
      <xdr:rowOff>111814</xdr:rowOff>
    </xdr:to>
    <xdr:sp macro="" textlink="">
      <xdr:nvSpPr>
        <xdr:cNvPr id="355" name="フローチャート : 判断 354"/>
        <xdr:cNvSpPr/>
      </xdr:nvSpPr>
      <xdr:spPr>
        <a:xfrm>
          <a:off x="9588500" y="995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128341</xdr:rowOff>
    </xdr:from>
    <xdr:ext cx="534377" cy="259045"/>
    <xdr:sp macro="" textlink="">
      <xdr:nvSpPr>
        <xdr:cNvPr id="356" name="テキスト ボックス 355"/>
        <xdr:cNvSpPr txBox="1"/>
      </xdr:nvSpPr>
      <xdr:spPr>
        <a:xfrm>
          <a:off x="9372111" y="97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53415</xdr:rowOff>
    </xdr:from>
    <xdr:to>
      <xdr:col>12</xdr:col>
      <xdr:colOff>511175</xdr:colOff>
      <xdr:row>58</xdr:row>
      <xdr:rowOff>92708</xdr:rowOff>
    </xdr:to>
    <xdr:cxnSp macro="">
      <xdr:nvCxnSpPr>
        <xdr:cNvPr id="357" name="直線コネクタ 356"/>
        <xdr:cNvCxnSpPr/>
      </xdr:nvCxnSpPr>
      <xdr:spPr>
        <a:xfrm flipV="1">
          <a:off x="7861300" y="9997515"/>
          <a:ext cx="889000" cy="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34825</xdr:rowOff>
    </xdr:from>
    <xdr:to>
      <xdr:col>12</xdr:col>
      <xdr:colOff>561975</xdr:colOff>
      <xdr:row>58</xdr:row>
      <xdr:rowOff>136425</xdr:rowOff>
    </xdr:to>
    <xdr:sp macro="" textlink="">
      <xdr:nvSpPr>
        <xdr:cNvPr id="358" name="フローチャート : 判断 357"/>
        <xdr:cNvSpPr/>
      </xdr:nvSpPr>
      <xdr:spPr>
        <a:xfrm>
          <a:off x="8699500" y="997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127552</xdr:rowOff>
    </xdr:from>
    <xdr:ext cx="534377" cy="259045"/>
    <xdr:sp macro="" textlink="">
      <xdr:nvSpPr>
        <xdr:cNvPr id="359" name="テキスト ボックス 358"/>
        <xdr:cNvSpPr txBox="1"/>
      </xdr:nvSpPr>
      <xdr:spPr>
        <a:xfrm>
          <a:off x="8483111" y="100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92708</xdr:rowOff>
    </xdr:from>
    <xdr:to>
      <xdr:col>11</xdr:col>
      <xdr:colOff>307975</xdr:colOff>
      <xdr:row>58</xdr:row>
      <xdr:rowOff>155677</xdr:rowOff>
    </xdr:to>
    <xdr:cxnSp macro="">
      <xdr:nvCxnSpPr>
        <xdr:cNvPr id="360" name="直線コネクタ 359"/>
        <xdr:cNvCxnSpPr/>
      </xdr:nvCxnSpPr>
      <xdr:spPr>
        <a:xfrm flipV="1">
          <a:off x="6972300" y="10036808"/>
          <a:ext cx="889000" cy="6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50333</xdr:rowOff>
    </xdr:from>
    <xdr:to>
      <xdr:col>11</xdr:col>
      <xdr:colOff>358775</xdr:colOff>
      <xdr:row>58</xdr:row>
      <xdr:rowOff>151933</xdr:rowOff>
    </xdr:to>
    <xdr:sp macro="" textlink="">
      <xdr:nvSpPr>
        <xdr:cNvPr id="361" name="フローチャート : 判断 360"/>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143060</xdr:rowOff>
    </xdr:from>
    <xdr:ext cx="534377" cy="259045"/>
    <xdr:sp macro="" textlink="">
      <xdr:nvSpPr>
        <xdr:cNvPr id="362" name="テキスト ボックス 361"/>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71576</xdr:rowOff>
    </xdr:from>
    <xdr:to>
      <xdr:col>10</xdr:col>
      <xdr:colOff>155575</xdr:colOff>
      <xdr:row>59</xdr:row>
      <xdr:rowOff>1726</xdr:rowOff>
    </xdr:to>
    <xdr:sp macro="" textlink="">
      <xdr:nvSpPr>
        <xdr:cNvPr id="363" name="フローチャート : 判断 362"/>
        <xdr:cNvSpPr/>
      </xdr:nvSpPr>
      <xdr:spPr>
        <a:xfrm>
          <a:off x="6921500" y="100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18253</xdr:rowOff>
    </xdr:from>
    <xdr:ext cx="534377" cy="259045"/>
    <xdr:sp macro="" textlink="">
      <xdr:nvSpPr>
        <xdr:cNvPr id="364" name="テキスト ボックス 363"/>
        <xdr:cNvSpPr txBox="1"/>
      </xdr:nvSpPr>
      <xdr:spPr>
        <a:xfrm>
          <a:off x="6705111" y="97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22055</xdr:rowOff>
    </xdr:from>
    <xdr:to>
      <xdr:col>15</xdr:col>
      <xdr:colOff>231775</xdr:colOff>
      <xdr:row>58</xdr:row>
      <xdr:rowOff>123655</xdr:rowOff>
    </xdr:to>
    <xdr:sp macro="" textlink="">
      <xdr:nvSpPr>
        <xdr:cNvPr id="370" name="円/楕円 369"/>
        <xdr:cNvSpPr/>
      </xdr:nvSpPr>
      <xdr:spPr>
        <a:xfrm>
          <a:off x="10426700" y="99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69715</xdr:rowOff>
    </xdr:from>
    <xdr:to>
      <xdr:col>14</xdr:col>
      <xdr:colOff>79375</xdr:colOff>
      <xdr:row>58</xdr:row>
      <xdr:rowOff>171315</xdr:rowOff>
    </xdr:to>
    <xdr:sp macro="" textlink="">
      <xdr:nvSpPr>
        <xdr:cNvPr id="372" name="円/楕円 371"/>
        <xdr:cNvSpPr/>
      </xdr:nvSpPr>
      <xdr:spPr>
        <a:xfrm>
          <a:off x="9588500" y="10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162442</xdr:rowOff>
    </xdr:from>
    <xdr:ext cx="534377" cy="259045"/>
    <xdr:sp macro="" textlink="">
      <xdr:nvSpPr>
        <xdr:cNvPr id="373" name="テキスト ボックス 372"/>
        <xdr:cNvSpPr txBox="1"/>
      </xdr:nvSpPr>
      <xdr:spPr>
        <a:xfrm>
          <a:off x="9372111" y="101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2615</xdr:rowOff>
    </xdr:from>
    <xdr:to>
      <xdr:col>12</xdr:col>
      <xdr:colOff>561975</xdr:colOff>
      <xdr:row>58</xdr:row>
      <xdr:rowOff>104215</xdr:rowOff>
    </xdr:to>
    <xdr:sp macro="" textlink="">
      <xdr:nvSpPr>
        <xdr:cNvPr id="374" name="円/楕円 373"/>
        <xdr:cNvSpPr/>
      </xdr:nvSpPr>
      <xdr:spPr>
        <a:xfrm>
          <a:off x="8699500" y="99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120742</xdr:rowOff>
    </xdr:from>
    <xdr:ext cx="534377" cy="259045"/>
    <xdr:sp macro="" textlink="">
      <xdr:nvSpPr>
        <xdr:cNvPr id="375" name="テキスト ボックス 374"/>
        <xdr:cNvSpPr txBox="1"/>
      </xdr:nvSpPr>
      <xdr:spPr>
        <a:xfrm>
          <a:off x="8483111" y="97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41908</xdr:rowOff>
    </xdr:from>
    <xdr:to>
      <xdr:col>11</xdr:col>
      <xdr:colOff>358775</xdr:colOff>
      <xdr:row>58</xdr:row>
      <xdr:rowOff>143508</xdr:rowOff>
    </xdr:to>
    <xdr:sp macro="" textlink="">
      <xdr:nvSpPr>
        <xdr:cNvPr id="376" name="円/楕円 375"/>
        <xdr:cNvSpPr/>
      </xdr:nvSpPr>
      <xdr:spPr>
        <a:xfrm>
          <a:off x="7810500" y="9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160035</xdr:rowOff>
    </xdr:from>
    <xdr:ext cx="534377" cy="259045"/>
    <xdr:sp macro="" textlink="">
      <xdr:nvSpPr>
        <xdr:cNvPr id="377" name="テキスト ボックス 376"/>
        <xdr:cNvSpPr txBox="1"/>
      </xdr:nvSpPr>
      <xdr:spPr>
        <a:xfrm>
          <a:off x="7594111" y="97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104877</xdr:rowOff>
    </xdr:from>
    <xdr:to>
      <xdr:col>10</xdr:col>
      <xdr:colOff>155575</xdr:colOff>
      <xdr:row>59</xdr:row>
      <xdr:rowOff>35027</xdr:rowOff>
    </xdr:to>
    <xdr:sp macro="" textlink="">
      <xdr:nvSpPr>
        <xdr:cNvPr id="378" name="円/楕円 377"/>
        <xdr:cNvSpPr/>
      </xdr:nvSpPr>
      <xdr:spPr>
        <a:xfrm>
          <a:off x="6921500" y="100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26154</xdr:rowOff>
    </xdr:from>
    <xdr:ext cx="534377" cy="259045"/>
    <xdr:sp macro="" textlink="">
      <xdr:nvSpPr>
        <xdr:cNvPr id="379" name="テキスト ボックス 378"/>
        <xdr:cNvSpPr txBox="1"/>
      </xdr:nvSpPr>
      <xdr:spPr>
        <a:xfrm>
          <a:off x="6705111" y="101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27674</xdr:rowOff>
    </xdr:from>
    <xdr:to>
      <xdr:col>15</xdr:col>
      <xdr:colOff>180975</xdr:colOff>
      <xdr:row>78</xdr:row>
      <xdr:rowOff>109108</xdr:rowOff>
    </xdr:to>
    <xdr:cxnSp macro="">
      <xdr:nvCxnSpPr>
        <xdr:cNvPr id="406" name="直線コネクタ 405"/>
        <xdr:cNvCxnSpPr/>
      </xdr:nvCxnSpPr>
      <xdr:spPr>
        <a:xfrm flipV="1">
          <a:off x="9639300" y="13400774"/>
          <a:ext cx="838200" cy="8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4387</xdr:rowOff>
    </xdr:from>
    <xdr:to>
      <xdr:col>14</xdr:col>
      <xdr:colOff>79375</xdr:colOff>
      <xdr:row>78</xdr:row>
      <xdr:rowOff>105987</xdr:rowOff>
    </xdr:to>
    <xdr:sp macro="" textlink="">
      <xdr:nvSpPr>
        <xdr:cNvPr id="409" name="フローチャート : 判断 408"/>
        <xdr:cNvSpPr/>
      </xdr:nvSpPr>
      <xdr:spPr>
        <a:xfrm>
          <a:off x="9588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122514</xdr:rowOff>
    </xdr:from>
    <xdr:ext cx="534377" cy="259045"/>
    <xdr:sp macro="" textlink="">
      <xdr:nvSpPr>
        <xdr:cNvPr id="410" name="テキスト ボックス 409"/>
        <xdr:cNvSpPr txBox="1"/>
      </xdr:nvSpPr>
      <xdr:spPr>
        <a:xfrm>
          <a:off x="9372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148324</xdr:rowOff>
    </xdr:from>
    <xdr:to>
      <xdr:col>15</xdr:col>
      <xdr:colOff>231775</xdr:colOff>
      <xdr:row>78</xdr:row>
      <xdr:rowOff>78474</xdr:rowOff>
    </xdr:to>
    <xdr:sp macro="" textlink="">
      <xdr:nvSpPr>
        <xdr:cNvPr id="416" name="円/楕円 415"/>
        <xdr:cNvSpPr/>
      </xdr:nvSpPr>
      <xdr:spPr>
        <a:xfrm>
          <a:off x="10426700" y="133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107701</xdr:rowOff>
    </xdr:from>
    <xdr:ext cx="534377" cy="259045"/>
    <xdr:sp macro="" textlink="">
      <xdr:nvSpPr>
        <xdr:cNvPr id="417" name="普通建設事業費 （ うち新規整備　）該当値テキスト"/>
        <xdr:cNvSpPr txBox="1"/>
      </xdr:nvSpPr>
      <xdr:spPr>
        <a:xfrm>
          <a:off x="10528300" y="131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58308</xdr:rowOff>
    </xdr:from>
    <xdr:to>
      <xdr:col>14</xdr:col>
      <xdr:colOff>79375</xdr:colOff>
      <xdr:row>78</xdr:row>
      <xdr:rowOff>159908</xdr:rowOff>
    </xdr:to>
    <xdr:sp macro="" textlink="">
      <xdr:nvSpPr>
        <xdr:cNvPr id="418" name="円/楕円 417"/>
        <xdr:cNvSpPr/>
      </xdr:nvSpPr>
      <xdr:spPr>
        <a:xfrm>
          <a:off x="9588500" y="134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151035</xdr:rowOff>
    </xdr:from>
    <xdr:ext cx="534377" cy="259045"/>
    <xdr:sp macro="" textlink="">
      <xdr:nvSpPr>
        <xdr:cNvPr id="419" name="テキスト ボックス 418"/>
        <xdr:cNvSpPr txBox="1"/>
      </xdr:nvSpPr>
      <xdr:spPr>
        <a:xfrm>
          <a:off x="9372111" y="135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32699</xdr:rowOff>
    </xdr:from>
    <xdr:to>
      <xdr:col>15</xdr:col>
      <xdr:colOff>180975</xdr:colOff>
      <xdr:row>97</xdr:row>
      <xdr:rowOff>133054</xdr:rowOff>
    </xdr:to>
    <xdr:cxnSp macro="">
      <xdr:nvCxnSpPr>
        <xdr:cNvPr id="450" name="直線コネクタ 449"/>
        <xdr:cNvCxnSpPr/>
      </xdr:nvCxnSpPr>
      <xdr:spPr>
        <a:xfrm>
          <a:off x="9639300" y="16491899"/>
          <a:ext cx="838200" cy="2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111711</xdr:rowOff>
    </xdr:from>
    <xdr:to>
      <xdr:col>14</xdr:col>
      <xdr:colOff>79375</xdr:colOff>
      <xdr:row>97</xdr:row>
      <xdr:rowOff>41861</xdr:rowOff>
    </xdr:to>
    <xdr:sp macro="" textlink="">
      <xdr:nvSpPr>
        <xdr:cNvPr id="453" name="フローチャート : 判断 452"/>
        <xdr:cNvSpPr/>
      </xdr:nvSpPr>
      <xdr:spPr>
        <a:xfrm>
          <a:off x="9588500" y="165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32988</xdr:rowOff>
    </xdr:from>
    <xdr:ext cx="534377" cy="259045"/>
    <xdr:sp macro="" textlink="">
      <xdr:nvSpPr>
        <xdr:cNvPr id="454" name="テキスト ボックス 453"/>
        <xdr:cNvSpPr txBox="1"/>
      </xdr:nvSpPr>
      <xdr:spPr>
        <a:xfrm>
          <a:off x="9372111" y="166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82254</xdr:rowOff>
    </xdr:from>
    <xdr:to>
      <xdr:col>15</xdr:col>
      <xdr:colOff>231775</xdr:colOff>
      <xdr:row>98</xdr:row>
      <xdr:rowOff>12404</xdr:rowOff>
    </xdr:to>
    <xdr:sp macro="" textlink="">
      <xdr:nvSpPr>
        <xdr:cNvPr id="460" name="円/楕円 459"/>
        <xdr:cNvSpPr/>
      </xdr:nvSpPr>
      <xdr:spPr>
        <a:xfrm>
          <a:off x="10426700" y="167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60681</xdr:rowOff>
    </xdr:from>
    <xdr:ext cx="534377" cy="259045"/>
    <xdr:sp macro="" textlink="">
      <xdr:nvSpPr>
        <xdr:cNvPr id="461" name="普通建設事業費 （ うち更新整備　）該当値テキスト"/>
        <xdr:cNvSpPr txBox="1"/>
      </xdr:nvSpPr>
      <xdr:spPr>
        <a:xfrm>
          <a:off x="10528300" y="1669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153349</xdr:rowOff>
    </xdr:from>
    <xdr:to>
      <xdr:col>14</xdr:col>
      <xdr:colOff>79375</xdr:colOff>
      <xdr:row>96</xdr:row>
      <xdr:rowOff>83499</xdr:rowOff>
    </xdr:to>
    <xdr:sp macro="" textlink="">
      <xdr:nvSpPr>
        <xdr:cNvPr id="462" name="円/楕円 461"/>
        <xdr:cNvSpPr/>
      </xdr:nvSpPr>
      <xdr:spPr>
        <a:xfrm>
          <a:off x="9588500" y="164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100026</xdr:rowOff>
    </xdr:from>
    <xdr:ext cx="534377" cy="259045"/>
    <xdr:sp macro="" textlink="">
      <xdr:nvSpPr>
        <xdr:cNvPr id="463" name="テキスト ボックス 462"/>
        <xdr:cNvSpPr txBox="1"/>
      </xdr:nvSpPr>
      <xdr:spPr>
        <a:xfrm>
          <a:off x="9372111" y="1621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12095</xdr:rowOff>
    </xdr:from>
    <xdr:to>
      <xdr:col>23</xdr:col>
      <xdr:colOff>517525</xdr:colOff>
      <xdr:row>38</xdr:row>
      <xdr:rowOff>25131</xdr:rowOff>
    </xdr:to>
    <xdr:cxnSp macro="">
      <xdr:nvCxnSpPr>
        <xdr:cNvPr id="488" name="直線コネクタ 487"/>
        <xdr:cNvCxnSpPr/>
      </xdr:nvCxnSpPr>
      <xdr:spPr>
        <a:xfrm>
          <a:off x="15481300" y="6527195"/>
          <a:ext cx="838200" cy="1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12095</xdr:rowOff>
    </xdr:from>
    <xdr:to>
      <xdr:col>22</xdr:col>
      <xdr:colOff>365125</xdr:colOff>
      <xdr:row>38</xdr:row>
      <xdr:rowOff>16411</xdr:rowOff>
    </xdr:to>
    <xdr:cxnSp macro="">
      <xdr:nvCxnSpPr>
        <xdr:cNvPr id="491" name="直線コネクタ 490"/>
        <xdr:cNvCxnSpPr/>
      </xdr:nvCxnSpPr>
      <xdr:spPr>
        <a:xfrm flipV="1">
          <a:off x="14592300" y="6527195"/>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139158</xdr:rowOff>
    </xdr:from>
    <xdr:to>
      <xdr:col>22</xdr:col>
      <xdr:colOff>415925</xdr:colOff>
      <xdr:row>38</xdr:row>
      <xdr:rowOff>69307</xdr:rowOff>
    </xdr:to>
    <xdr:sp macro="" textlink="">
      <xdr:nvSpPr>
        <xdr:cNvPr id="492" name="フローチャート : 判断 491"/>
        <xdr:cNvSpPr/>
      </xdr:nvSpPr>
      <xdr:spPr>
        <a:xfrm>
          <a:off x="15430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60434</xdr:rowOff>
    </xdr:from>
    <xdr:ext cx="469744" cy="259045"/>
    <xdr:sp macro="" textlink="">
      <xdr:nvSpPr>
        <xdr:cNvPr id="493" name="テキスト ボックス 492"/>
        <xdr:cNvSpPr txBox="1"/>
      </xdr:nvSpPr>
      <xdr:spPr>
        <a:xfrm>
          <a:off x="15246427"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16411</xdr:rowOff>
    </xdr:from>
    <xdr:to>
      <xdr:col>21</xdr:col>
      <xdr:colOff>161925</xdr:colOff>
      <xdr:row>38</xdr:row>
      <xdr:rowOff>19336</xdr:rowOff>
    </xdr:to>
    <xdr:cxnSp macro="">
      <xdr:nvCxnSpPr>
        <xdr:cNvPr id="494" name="直線コネクタ 493"/>
        <xdr:cNvCxnSpPr/>
      </xdr:nvCxnSpPr>
      <xdr:spPr>
        <a:xfrm flipV="1">
          <a:off x="13703300" y="6531511"/>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143775</xdr:rowOff>
    </xdr:from>
    <xdr:to>
      <xdr:col>21</xdr:col>
      <xdr:colOff>212725</xdr:colOff>
      <xdr:row>38</xdr:row>
      <xdr:rowOff>73926</xdr:rowOff>
    </xdr:to>
    <xdr:sp macro="" textlink="">
      <xdr:nvSpPr>
        <xdr:cNvPr id="495" name="フローチャート : 判断 494"/>
        <xdr:cNvSpPr/>
      </xdr:nvSpPr>
      <xdr:spPr>
        <a:xfrm>
          <a:off x="14541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65053</xdr:rowOff>
    </xdr:from>
    <xdr:ext cx="378565" cy="259045"/>
    <xdr:sp macro="" textlink="">
      <xdr:nvSpPr>
        <xdr:cNvPr id="496" name="テキスト ボックス 495"/>
        <xdr:cNvSpPr txBox="1"/>
      </xdr:nvSpPr>
      <xdr:spPr>
        <a:xfrm>
          <a:off x="14403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18199</xdr:rowOff>
    </xdr:from>
    <xdr:to>
      <xdr:col>19</xdr:col>
      <xdr:colOff>644525</xdr:colOff>
      <xdr:row>38</xdr:row>
      <xdr:rowOff>19336</xdr:rowOff>
    </xdr:to>
    <xdr:cxnSp macro="">
      <xdr:nvCxnSpPr>
        <xdr:cNvPr id="497" name="直線コネクタ 496"/>
        <xdr:cNvCxnSpPr/>
      </xdr:nvCxnSpPr>
      <xdr:spPr>
        <a:xfrm>
          <a:off x="12814300" y="6533299"/>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139489</xdr:rowOff>
    </xdr:from>
    <xdr:to>
      <xdr:col>20</xdr:col>
      <xdr:colOff>9525</xdr:colOff>
      <xdr:row>38</xdr:row>
      <xdr:rowOff>69639</xdr:rowOff>
    </xdr:to>
    <xdr:sp macro="" textlink="">
      <xdr:nvSpPr>
        <xdr:cNvPr id="498" name="フローチャート : 判断 497"/>
        <xdr:cNvSpPr/>
      </xdr:nvSpPr>
      <xdr:spPr>
        <a:xfrm>
          <a:off x="13652500" y="648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86166</xdr:rowOff>
    </xdr:from>
    <xdr:ext cx="469744" cy="259045"/>
    <xdr:sp macro="" textlink="">
      <xdr:nvSpPr>
        <xdr:cNvPr id="499" name="テキスト ボックス 498"/>
        <xdr:cNvSpPr txBox="1"/>
      </xdr:nvSpPr>
      <xdr:spPr>
        <a:xfrm>
          <a:off x="13468427" y="625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139747</xdr:rowOff>
    </xdr:from>
    <xdr:to>
      <xdr:col>18</xdr:col>
      <xdr:colOff>492125</xdr:colOff>
      <xdr:row>38</xdr:row>
      <xdr:rowOff>69897</xdr:rowOff>
    </xdr:to>
    <xdr:sp macro="" textlink="">
      <xdr:nvSpPr>
        <xdr:cNvPr id="500" name="フローチャート : 判断 499"/>
        <xdr:cNvSpPr/>
      </xdr:nvSpPr>
      <xdr:spPr>
        <a:xfrm>
          <a:off x="12763500" y="648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61024</xdr:rowOff>
    </xdr:from>
    <xdr:ext cx="469744" cy="259045"/>
    <xdr:sp macro="" textlink="">
      <xdr:nvSpPr>
        <xdr:cNvPr id="501" name="テキスト ボックス 500"/>
        <xdr:cNvSpPr txBox="1"/>
      </xdr:nvSpPr>
      <xdr:spPr>
        <a:xfrm>
          <a:off x="12579427" y="657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145781</xdr:rowOff>
    </xdr:from>
    <xdr:to>
      <xdr:col>23</xdr:col>
      <xdr:colOff>568325</xdr:colOff>
      <xdr:row>38</xdr:row>
      <xdr:rowOff>75932</xdr:rowOff>
    </xdr:to>
    <xdr:sp macro="" textlink="">
      <xdr:nvSpPr>
        <xdr:cNvPr id="507" name="円/楕円 506"/>
        <xdr:cNvSpPr/>
      </xdr:nvSpPr>
      <xdr:spPr>
        <a:xfrm>
          <a:off x="16268700" y="6489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13932" cy="259045"/>
    <xdr:sp macro="" textlink="">
      <xdr:nvSpPr>
        <xdr:cNvPr id="508" name="災害復旧事業費該当値テキスト"/>
        <xdr:cNvSpPr txBox="1"/>
      </xdr:nvSpPr>
      <xdr:spPr>
        <a:xfrm>
          <a:off x="16370300" y="6451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132745</xdr:rowOff>
    </xdr:from>
    <xdr:to>
      <xdr:col>22</xdr:col>
      <xdr:colOff>415925</xdr:colOff>
      <xdr:row>38</xdr:row>
      <xdr:rowOff>62895</xdr:rowOff>
    </xdr:to>
    <xdr:sp macro="" textlink="">
      <xdr:nvSpPr>
        <xdr:cNvPr id="509" name="円/楕円 508"/>
        <xdr:cNvSpPr/>
      </xdr:nvSpPr>
      <xdr:spPr>
        <a:xfrm>
          <a:off x="15430500" y="64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79422</xdr:rowOff>
    </xdr:from>
    <xdr:ext cx="469744" cy="259045"/>
    <xdr:sp macro="" textlink="">
      <xdr:nvSpPr>
        <xdr:cNvPr id="510" name="テキスト ボックス 509"/>
        <xdr:cNvSpPr txBox="1"/>
      </xdr:nvSpPr>
      <xdr:spPr>
        <a:xfrm>
          <a:off x="15246427" y="625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137060</xdr:rowOff>
    </xdr:from>
    <xdr:to>
      <xdr:col>21</xdr:col>
      <xdr:colOff>212725</xdr:colOff>
      <xdr:row>38</xdr:row>
      <xdr:rowOff>67210</xdr:rowOff>
    </xdr:to>
    <xdr:sp macro="" textlink="">
      <xdr:nvSpPr>
        <xdr:cNvPr id="511" name="円/楕円 510"/>
        <xdr:cNvSpPr/>
      </xdr:nvSpPr>
      <xdr:spPr>
        <a:xfrm>
          <a:off x="14541500" y="64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83737</xdr:rowOff>
    </xdr:from>
    <xdr:ext cx="469744" cy="259045"/>
    <xdr:sp macro="" textlink="">
      <xdr:nvSpPr>
        <xdr:cNvPr id="512" name="テキスト ボックス 511"/>
        <xdr:cNvSpPr txBox="1"/>
      </xdr:nvSpPr>
      <xdr:spPr>
        <a:xfrm>
          <a:off x="14357427" y="62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139986</xdr:rowOff>
    </xdr:from>
    <xdr:to>
      <xdr:col>20</xdr:col>
      <xdr:colOff>9525</xdr:colOff>
      <xdr:row>38</xdr:row>
      <xdr:rowOff>70137</xdr:rowOff>
    </xdr:to>
    <xdr:sp macro="" textlink="">
      <xdr:nvSpPr>
        <xdr:cNvPr id="513" name="円/楕円 512"/>
        <xdr:cNvSpPr/>
      </xdr:nvSpPr>
      <xdr:spPr>
        <a:xfrm>
          <a:off x="13652500" y="64836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61263</xdr:rowOff>
    </xdr:from>
    <xdr:ext cx="469744" cy="259045"/>
    <xdr:sp macro="" textlink="">
      <xdr:nvSpPr>
        <xdr:cNvPr id="514" name="テキスト ボックス 513"/>
        <xdr:cNvSpPr txBox="1"/>
      </xdr:nvSpPr>
      <xdr:spPr>
        <a:xfrm>
          <a:off x="13468427" y="65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138849</xdr:rowOff>
    </xdr:from>
    <xdr:to>
      <xdr:col>18</xdr:col>
      <xdr:colOff>492125</xdr:colOff>
      <xdr:row>38</xdr:row>
      <xdr:rowOff>68999</xdr:rowOff>
    </xdr:to>
    <xdr:sp macro="" textlink="">
      <xdr:nvSpPr>
        <xdr:cNvPr id="515" name="円/楕円 514"/>
        <xdr:cNvSpPr/>
      </xdr:nvSpPr>
      <xdr:spPr>
        <a:xfrm>
          <a:off x="12763500" y="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85526</xdr:rowOff>
    </xdr:from>
    <xdr:ext cx="469744" cy="259045"/>
    <xdr:sp macro="" textlink="">
      <xdr:nvSpPr>
        <xdr:cNvPr id="516" name="テキスト ボックス 515"/>
        <xdr:cNvSpPr txBox="1"/>
      </xdr:nvSpPr>
      <xdr:spPr>
        <a:xfrm>
          <a:off x="12579427" y="625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124231</xdr:rowOff>
    </xdr:from>
    <xdr:to>
      <xdr:col>23</xdr:col>
      <xdr:colOff>517525</xdr:colOff>
      <xdr:row>76</xdr:row>
      <xdr:rowOff>8474</xdr:rowOff>
    </xdr:to>
    <xdr:cxnSp macro="">
      <xdr:nvCxnSpPr>
        <xdr:cNvPr id="598" name="直線コネクタ 597"/>
        <xdr:cNvCxnSpPr/>
      </xdr:nvCxnSpPr>
      <xdr:spPr>
        <a:xfrm>
          <a:off x="15481300" y="12811531"/>
          <a:ext cx="838200" cy="2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599"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124231</xdr:rowOff>
    </xdr:from>
    <xdr:to>
      <xdr:col>22</xdr:col>
      <xdr:colOff>365125</xdr:colOff>
      <xdr:row>76</xdr:row>
      <xdr:rowOff>38230</xdr:rowOff>
    </xdr:to>
    <xdr:cxnSp macro="">
      <xdr:nvCxnSpPr>
        <xdr:cNvPr id="601" name="直線コネクタ 600"/>
        <xdr:cNvCxnSpPr/>
      </xdr:nvCxnSpPr>
      <xdr:spPr>
        <a:xfrm flipV="1">
          <a:off x="14592300" y="12811531"/>
          <a:ext cx="889000" cy="2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103739</xdr:rowOff>
    </xdr:from>
    <xdr:to>
      <xdr:col>22</xdr:col>
      <xdr:colOff>415925</xdr:colOff>
      <xdr:row>77</xdr:row>
      <xdr:rowOff>33889</xdr:rowOff>
    </xdr:to>
    <xdr:sp macro="" textlink="">
      <xdr:nvSpPr>
        <xdr:cNvPr id="602" name="フローチャート : 判断 601"/>
        <xdr:cNvSpPr/>
      </xdr:nvSpPr>
      <xdr:spPr>
        <a:xfrm>
          <a:off x="15430500" y="131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25016</xdr:rowOff>
    </xdr:from>
    <xdr:ext cx="534377" cy="259045"/>
    <xdr:sp macro="" textlink="">
      <xdr:nvSpPr>
        <xdr:cNvPr id="603" name="テキスト ボックス 602"/>
        <xdr:cNvSpPr txBox="1"/>
      </xdr:nvSpPr>
      <xdr:spPr>
        <a:xfrm>
          <a:off x="15214111" y="1322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38230</xdr:rowOff>
    </xdr:from>
    <xdr:to>
      <xdr:col>21</xdr:col>
      <xdr:colOff>161925</xdr:colOff>
      <xdr:row>77</xdr:row>
      <xdr:rowOff>30829</xdr:rowOff>
    </xdr:to>
    <xdr:cxnSp macro="">
      <xdr:nvCxnSpPr>
        <xdr:cNvPr id="604" name="直線コネクタ 603"/>
        <xdr:cNvCxnSpPr/>
      </xdr:nvCxnSpPr>
      <xdr:spPr>
        <a:xfrm flipV="1">
          <a:off x="13703300" y="13068430"/>
          <a:ext cx="889000" cy="16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103188</xdr:rowOff>
    </xdr:from>
    <xdr:to>
      <xdr:col>21</xdr:col>
      <xdr:colOff>212725</xdr:colOff>
      <xdr:row>77</xdr:row>
      <xdr:rowOff>33338</xdr:rowOff>
    </xdr:to>
    <xdr:sp macro="" textlink="">
      <xdr:nvSpPr>
        <xdr:cNvPr id="605" name="フローチャート : 判断 604"/>
        <xdr:cNvSpPr/>
      </xdr:nvSpPr>
      <xdr:spPr>
        <a:xfrm>
          <a:off x="14541500" y="1313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24465</xdr:rowOff>
    </xdr:from>
    <xdr:ext cx="534377" cy="259045"/>
    <xdr:sp macro="" textlink="">
      <xdr:nvSpPr>
        <xdr:cNvPr id="606" name="テキスト ボックス 605"/>
        <xdr:cNvSpPr txBox="1"/>
      </xdr:nvSpPr>
      <xdr:spPr>
        <a:xfrm>
          <a:off x="14325111" y="132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9322</xdr:rowOff>
    </xdr:from>
    <xdr:to>
      <xdr:col>19</xdr:col>
      <xdr:colOff>644525</xdr:colOff>
      <xdr:row>77</xdr:row>
      <xdr:rowOff>30829</xdr:rowOff>
    </xdr:to>
    <xdr:cxnSp macro="">
      <xdr:nvCxnSpPr>
        <xdr:cNvPr id="607" name="直線コネクタ 606"/>
        <xdr:cNvCxnSpPr/>
      </xdr:nvCxnSpPr>
      <xdr:spPr>
        <a:xfrm>
          <a:off x="12814300" y="13210972"/>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113655</xdr:rowOff>
    </xdr:from>
    <xdr:to>
      <xdr:col>20</xdr:col>
      <xdr:colOff>9525</xdr:colOff>
      <xdr:row>77</xdr:row>
      <xdr:rowOff>43805</xdr:rowOff>
    </xdr:to>
    <xdr:sp macro="" textlink="">
      <xdr:nvSpPr>
        <xdr:cNvPr id="608" name="フローチャート : 判断 607"/>
        <xdr:cNvSpPr/>
      </xdr:nvSpPr>
      <xdr:spPr>
        <a:xfrm>
          <a:off x="13652500" y="13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60333</xdr:rowOff>
    </xdr:from>
    <xdr:ext cx="534377" cy="259045"/>
    <xdr:sp macro="" textlink="">
      <xdr:nvSpPr>
        <xdr:cNvPr id="609" name="テキスト ボックス 608"/>
        <xdr:cNvSpPr txBox="1"/>
      </xdr:nvSpPr>
      <xdr:spPr>
        <a:xfrm>
          <a:off x="13436111" y="12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105063</xdr:rowOff>
    </xdr:from>
    <xdr:to>
      <xdr:col>18</xdr:col>
      <xdr:colOff>492125</xdr:colOff>
      <xdr:row>77</xdr:row>
      <xdr:rowOff>35213</xdr:rowOff>
    </xdr:to>
    <xdr:sp macro="" textlink="">
      <xdr:nvSpPr>
        <xdr:cNvPr id="610" name="フローチャート : 判断 609"/>
        <xdr:cNvSpPr/>
      </xdr:nvSpPr>
      <xdr:spPr>
        <a:xfrm>
          <a:off x="12763500" y="1313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51741</xdr:rowOff>
    </xdr:from>
    <xdr:ext cx="534377" cy="259045"/>
    <xdr:sp macro="" textlink="">
      <xdr:nvSpPr>
        <xdr:cNvPr id="611" name="テキスト ボックス 610"/>
        <xdr:cNvSpPr txBox="1"/>
      </xdr:nvSpPr>
      <xdr:spPr>
        <a:xfrm>
          <a:off x="12547111" y="129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129124</xdr:rowOff>
    </xdr:from>
    <xdr:to>
      <xdr:col>23</xdr:col>
      <xdr:colOff>568325</xdr:colOff>
      <xdr:row>76</xdr:row>
      <xdr:rowOff>59274</xdr:rowOff>
    </xdr:to>
    <xdr:sp macro="" textlink="">
      <xdr:nvSpPr>
        <xdr:cNvPr id="617" name="円/楕円 616"/>
        <xdr:cNvSpPr/>
      </xdr:nvSpPr>
      <xdr:spPr>
        <a:xfrm>
          <a:off x="16268700" y="129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152001</xdr:rowOff>
    </xdr:from>
    <xdr:ext cx="534377" cy="259045"/>
    <xdr:sp macro="" textlink="">
      <xdr:nvSpPr>
        <xdr:cNvPr id="618" name="公債費該当値テキスト"/>
        <xdr:cNvSpPr txBox="1"/>
      </xdr:nvSpPr>
      <xdr:spPr>
        <a:xfrm>
          <a:off x="16370300" y="1283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67,777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73431</xdr:rowOff>
    </xdr:from>
    <xdr:to>
      <xdr:col>22</xdr:col>
      <xdr:colOff>415925</xdr:colOff>
      <xdr:row>75</xdr:row>
      <xdr:rowOff>3581</xdr:rowOff>
    </xdr:to>
    <xdr:sp macro="" textlink="">
      <xdr:nvSpPr>
        <xdr:cNvPr id="619" name="円/楕円 618"/>
        <xdr:cNvSpPr/>
      </xdr:nvSpPr>
      <xdr:spPr>
        <a:xfrm>
          <a:off x="15430500" y="1276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20108</xdr:rowOff>
    </xdr:from>
    <xdr:ext cx="534377" cy="259045"/>
    <xdr:sp macro="" textlink="">
      <xdr:nvSpPr>
        <xdr:cNvPr id="620" name="テキスト ボックス 619"/>
        <xdr:cNvSpPr txBox="1"/>
      </xdr:nvSpPr>
      <xdr:spPr>
        <a:xfrm>
          <a:off x="15214111" y="125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158880</xdr:rowOff>
    </xdr:from>
    <xdr:to>
      <xdr:col>21</xdr:col>
      <xdr:colOff>212725</xdr:colOff>
      <xdr:row>76</xdr:row>
      <xdr:rowOff>89030</xdr:rowOff>
    </xdr:to>
    <xdr:sp macro="" textlink="">
      <xdr:nvSpPr>
        <xdr:cNvPr id="621" name="円/楕円 620"/>
        <xdr:cNvSpPr/>
      </xdr:nvSpPr>
      <xdr:spPr>
        <a:xfrm>
          <a:off x="14541500" y="130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105557</xdr:rowOff>
    </xdr:from>
    <xdr:ext cx="534377" cy="259045"/>
    <xdr:sp macro="" textlink="">
      <xdr:nvSpPr>
        <xdr:cNvPr id="622" name="テキスト ボックス 621"/>
        <xdr:cNvSpPr txBox="1"/>
      </xdr:nvSpPr>
      <xdr:spPr>
        <a:xfrm>
          <a:off x="14325111" y="1279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151479</xdr:rowOff>
    </xdr:from>
    <xdr:to>
      <xdr:col>20</xdr:col>
      <xdr:colOff>9525</xdr:colOff>
      <xdr:row>77</xdr:row>
      <xdr:rowOff>81629</xdr:rowOff>
    </xdr:to>
    <xdr:sp macro="" textlink="">
      <xdr:nvSpPr>
        <xdr:cNvPr id="623" name="円/楕円 622"/>
        <xdr:cNvSpPr/>
      </xdr:nvSpPr>
      <xdr:spPr>
        <a:xfrm>
          <a:off x="13652500" y="131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72756</xdr:rowOff>
    </xdr:from>
    <xdr:ext cx="534377" cy="259045"/>
    <xdr:sp macro="" textlink="">
      <xdr:nvSpPr>
        <xdr:cNvPr id="624" name="テキスト ボックス 623"/>
        <xdr:cNvSpPr txBox="1"/>
      </xdr:nvSpPr>
      <xdr:spPr>
        <a:xfrm>
          <a:off x="13436111" y="132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129972</xdr:rowOff>
    </xdr:from>
    <xdr:to>
      <xdr:col>18</xdr:col>
      <xdr:colOff>492125</xdr:colOff>
      <xdr:row>77</xdr:row>
      <xdr:rowOff>60122</xdr:rowOff>
    </xdr:to>
    <xdr:sp macro="" textlink="">
      <xdr:nvSpPr>
        <xdr:cNvPr id="625" name="円/楕円 624"/>
        <xdr:cNvSpPr/>
      </xdr:nvSpPr>
      <xdr:spPr>
        <a:xfrm>
          <a:off x="12763500" y="131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51249</xdr:rowOff>
    </xdr:from>
    <xdr:ext cx="534377" cy="259045"/>
    <xdr:sp macro="" textlink="">
      <xdr:nvSpPr>
        <xdr:cNvPr id="626" name="テキスト ボックス 625"/>
        <xdr:cNvSpPr txBox="1"/>
      </xdr:nvSpPr>
      <xdr:spPr>
        <a:xfrm>
          <a:off x="12547111" y="132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39967</xdr:rowOff>
    </xdr:from>
    <xdr:to>
      <xdr:col>23</xdr:col>
      <xdr:colOff>517525</xdr:colOff>
      <xdr:row>98</xdr:row>
      <xdr:rowOff>57308</xdr:rowOff>
    </xdr:to>
    <xdr:cxnSp macro="">
      <xdr:nvCxnSpPr>
        <xdr:cNvPr id="653" name="直線コネクタ 652"/>
        <xdr:cNvCxnSpPr/>
      </xdr:nvCxnSpPr>
      <xdr:spPr>
        <a:xfrm flipV="1">
          <a:off x="15481300" y="16842067"/>
          <a:ext cx="8382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54"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8722</xdr:rowOff>
    </xdr:from>
    <xdr:to>
      <xdr:col>22</xdr:col>
      <xdr:colOff>365125</xdr:colOff>
      <xdr:row>98</xdr:row>
      <xdr:rowOff>57308</xdr:rowOff>
    </xdr:to>
    <xdr:cxnSp macro="">
      <xdr:nvCxnSpPr>
        <xdr:cNvPr id="656" name="直線コネクタ 655"/>
        <xdr:cNvCxnSpPr/>
      </xdr:nvCxnSpPr>
      <xdr:spPr>
        <a:xfrm>
          <a:off x="14592300" y="16467922"/>
          <a:ext cx="889000" cy="3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24430</xdr:rowOff>
    </xdr:from>
    <xdr:to>
      <xdr:col>22</xdr:col>
      <xdr:colOff>415925</xdr:colOff>
      <xdr:row>98</xdr:row>
      <xdr:rowOff>126030</xdr:rowOff>
    </xdr:to>
    <xdr:sp macro="" textlink="">
      <xdr:nvSpPr>
        <xdr:cNvPr id="657" name="フローチャート : 判断 656"/>
        <xdr:cNvSpPr/>
      </xdr:nvSpPr>
      <xdr:spPr>
        <a:xfrm>
          <a:off x="15430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117157</xdr:rowOff>
    </xdr:from>
    <xdr:ext cx="534377" cy="259045"/>
    <xdr:sp macro="" textlink="">
      <xdr:nvSpPr>
        <xdr:cNvPr id="658" name="テキスト ボックス 657"/>
        <xdr:cNvSpPr txBox="1"/>
      </xdr:nvSpPr>
      <xdr:spPr>
        <a:xfrm>
          <a:off x="15214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8722</xdr:rowOff>
    </xdr:from>
    <xdr:to>
      <xdr:col>21</xdr:col>
      <xdr:colOff>161925</xdr:colOff>
      <xdr:row>97</xdr:row>
      <xdr:rowOff>55607</xdr:rowOff>
    </xdr:to>
    <xdr:cxnSp macro="">
      <xdr:nvCxnSpPr>
        <xdr:cNvPr id="659" name="直線コネクタ 658"/>
        <xdr:cNvCxnSpPr/>
      </xdr:nvCxnSpPr>
      <xdr:spPr>
        <a:xfrm flipV="1">
          <a:off x="13703300" y="16467922"/>
          <a:ext cx="889000" cy="21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171104</xdr:rowOff>
    </xdr:from>
    <xdr:to>
      <xdr:col>21</xdr:col>
      <xdr:colOff>212725</xdr:colOff>
      <xdr:row>98</xdr:row>
      <xdr:rowOff>101254</xdr:rowOff>
    </xdr:to>
    <xdr:sp macro="" textlink="">
      <xdr:nvSpPr>
        <xdr:cNvPr id="660" name="フローチャート : 判断 659"/>
        <xdr:cNvSpPr/>
      </xdr:nvSpPr>
      <xdr:spPr>
        <a:xfrm>
          <a:off x="14541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92381</xdr:rowOff>
    </xdr:from>
    <xdr:ext cx="534377" cy="259045"/>
    <xdr:sp macro="" textlink="">
      <xdr:nvSpPr>
        <xdr:cNvPr id="661" name="テキスト ボックス 660"/>
        <xdr:cNvSpPr txBox="1"/>
      </xdr:nvSpPr>
      <xdr:spPr>
        <a:xfrm>
          <a:off x="14325111" y="168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55607</xdr:rowOff>
    </xdr:from>
    <xdr:to>
      <xdr:col>19</xdr:col>
      <xdr:colOff>644525</xdr:colOff>
      <xdr:row>97</xdr:row>
      <xdr:rowOff>80228</xdr:rowOff>
    </xdr:to>
    <xdr:cxnSp macro="">
      <xdr:nvCxnSpPr>
        <xdr:cNvPr id="662" name="直線コネクタ 661"/>
        <xdr:cNvCxnSpPr/>
      </xdr:nvCxnSpPr>
      <xdr:spPr>
        <a:xfrm flipV="1">
          <a:off x="12814300" y="16686257"/>
          <a:ext cx="8890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10920</xdr:rowOff>
    </xdr:from>
    <xdr:to>
      <xdr:col>20</xdr:col>
      <xdr:colOff>9525</xdr:colOff>
      <xdr:row>98</xdr:row>
      <xdr:rowOff>112520</xdr:rowOff>
    </xdr:to>
    <xdr:sp macro="" textlink="">
      <xdr:nvSpPr>
        <xdr:cNvPr id="663" name="フローチャート : 判断 662"/>
        <xdr:cNvSpPr/>
      </xdr:nvSpPr>
      <xdr:spPr>
        <a:xfrm>
          <a:off x="13652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103647</xdr:rowOff>
    </xdr:from>
    <xdr:ext cx="534377" cy="259045"/>
    <xdr:sp macro="" textlink="">
      <xdr:nvSpPr>
        <xdr:cNvPr id="664" name="テキスト ボックス 663"/>
        <xdr:cNvSpPr txBox="1"/>
      </xdr:nvSpPr>
      <xdr:spPr>
        <a:xfrm>
          <a:off x="13436111" y="169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21650</xdr:rowOff>
    </xdr:from>
    <xdr:to>
      <xdr:col>18</xdr:col>
      <xdr:colOff>492125</xdr:colOff>
      <xdr:row>98</xdr:row>
      <xdr:rowOff>123250</xdr:rowOff>
    </xdr:to>
    <xdr:sp macro="" textlink="">
      <xdr:nvSpPr>
        <xdr:cNvPr id="665" name="フローチャート : 判断 664"/>
        <xdr:cNvSpPr/>
      </xdr:nvSpPr>
      <xdr:spPr>
        <a:xfrm>
          <a:off x="12763500" y="168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114377</xdr:rowOff>
    </xdr:from>
    <xdr:ext cx="534377" cy="259045"/>
    <xdr:sp macro="" textlink="">
      <xdr:nvSpPr>
        <xdr:cNvPr id="666" name="テキスト ボックス 665"/>
        <xdr:cNvSpPr txBox="1"/>
      </xdr:nvSpPr>
      <xdr:spPr>
        <a:xfrm>
          <a:off x="12547111" y="1691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160617</xdr:rowOff>
    </xdr:from>
    <xdr:to>
      <xdr:col>23</xdr:col>
      <xdr:colOff>568325</xdr:colOff>
      <xdr:row>98</xdr:row>
      <xdr:rowOff>90767</xdr:rowOff>
    </xdr:to>
    <xdr:sp macro="" textlink="">
      <xdr:nvSpPr>
        <xdr:cNvPr id="672" name="円/楕円 671"/>
        <xdr:cNvSpPr/>
      </xdr:nvSpPr>
      <xdr:spPr>
        <a:xfrm>
          <a:off x="16268700" y="167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119994</xdr:rowOff>
    </xdr:from>
    <xdr:ext cx="534377" cy="259045"/>
    <xdr:sp macro="" textlink="">
      <xdr:nvSpPr>
        <xdr:cNvPr id="673" name="積立金該当値テキスト"/>
        <xdr:cNvSpPr txBox="1"/>
      </xdr:nvSpPr>
      <xdr:spPr>
        <a:xfrm>
          <a:off x="16370300" y="165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6508</xdr:rowOff>
    </xdr:from>
    <xdr:to>
      <xdr:col>22</xdr:col>
      <xdr:colOff>415925</xdr:colOff>
      <xdr:row>98</xdr:row>
      <xdr:rowOff>108108</xdr:rowOff>
    </xdr:to>
    <xdr:sp macro="" textlink="">
      <xdr:nvSpPr>
        <xdr:cNvPr id="674" name="円/楕円 673"/>
        <xdr:cNvSpPr/>
      </xdr:nvSpPr>
      <xdr:spPr>
        <a:xfrm>
          <a:off x="15430500" y="168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124635</xdr:rowOff>
    </xdr:from>
    <xdr:ext cx="534377" cy="259045"/>
    <xdr:sp macro="" textlink="">
      <xdr:nvSpPr>
        <xdr:cNvPr id="675" name="テキスト ボックス 674"/>
        <xdr:cNvSpPr txBox="1"/>
      </xdr:nvSpPr>
      <xdr:spPr>
        <a:xfrm>
          <a:off x="15214111" y="1658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129372</xdr:rowOff>
    </xdr:from>
    <xdr:to>
      <xdr:col>21</xdr:col>
      <xdr:colOff>212725</xdr:colOff>
      <xdr:row>96</xdr:row>
      <xdr:rowOff>59522</xdr:rowOff>
    </xdr:to>
    <xdr:sp macro="" textlink="">
      <xdr:nvSpPr>
        <xdr:cNvPr id="676" name="円/楕円 675"/>
        <xdr:cNvSpPr/>
      </xdr:nvSpPr>
      <xdr:spPr>
        <a:xfrm>
          <a:off x="14541500" y="164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76049</xdr:rowOff>
    </xdr:from>
    <xdr:ext cx="599010" cy="259045"/>
    <xdr:sp macro="" textlink="">
      <xdr:nvSpPr>
        <xdr:cNvPr id="677" name="テキスト ボックス 676"/>
        <xdr:cNvSpPr txBox="1"/>
      </xdr:nvSpPr>
      <xdr:spPr>
        <a:xfrm>
          <a:off x="14292794" y="1619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4807</xdr:rowOff>
    </xdr:from>
    <xdr:to>
      <xdr:col>20</xdr:col>
      <xdr:colOff>9525</xdr:colOff>
      <xdr:row>97</xdr:row>
      <xdr:rowOff>106407</xdr:rowOff>
    </xdr:to>
    <xdr:sp macro="" textlink="">
      <xdr:nvSpPr>
        <xdr:cNvPr id="678" name="円/楕円 677"/>
        <xdr:cNvSpPr/>
      </xdr:nvSpPr>
      <xdr:spPr>
        <a:xfrm>
          <a:off x="13652500" y="166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122934</xdr:rowOff>
    </xdr:from>
    <xdr:ext cx="534377" cy="259045"/>
    <xdr:sp macro="" textlink="">
      <xdr:nvSpPr>
        <xdr:cNvPr id="679" name="テキスト ボックス 678"/>
        <xdr:cNvSpPr txBox="1"/>
      </xdr:nvSpPr>
      <xdr:spPr>
        <a:xfrm>
          <a:off x="13436111" y="1641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29428</xdr:rowOff>
    </xdr:from>
    <xdr:to>
      <xdr:col>18</xdr:col>
      <xdr:colOff>492125</xdr:colOff>
      <xdr:row>97</xdr:row>
      <xdr:rowOff>131028</xdr:rowOff>
    </xdr:to>
    <xdr:sp macro="" textlink="">
      <xdr:nvSpPr>
        <xdr:cNvPr id="680" name="円/楕円 679"/>
        <xdr:cNvSpPr/>
      </xdr:nvSpPr>
      <xdr:spPr>
        <a:xfrm>
          <a:off x="12763500" y="166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147555</xdr:rowOff>
    </xdr:from>
    <xdr:ext cx="534377" cy="259045"/>
    <xdr:sp macro="" textlink="">
      <xdr:nvSpPr>
        <xdr:cNvPr id="681" name="テキスト ボックス 680"/>
        <xdr:cNvSpPr txBox="1"/>
      </xdr:nvSpPr>
      <xdr:spPr>
        <a:xfrm>
          <a:off x="12547111" y="164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8" name="直線コネクタ 70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1" name="直線コネクタ 71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3129</xdr:rowOff>
    </xdr:from>
    <xdr:to>
      <xdr:col>31</xdr:col>
      <xdr:colOff>85725</xdr:colOff>
      <xdr:row>38</xdr:row>
      <xdr:rowOff>104729</xdr:rowOff>
    </xdr:to>
    <xdr:sp macro="" textlink="">
      <xdr:nvSpPr>
        <xdr:cNvPr id="712" name="フローチャート : 判断 711"/>
        <xdr:cNvSpPr/>
      </xdr:nvSpPr>
      <xdr:spPr>
        <a:xfrm>
          <a:off x="21272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121256</xdr:rowOff>
    </xdr:from>
    <xdr:ext cx="469744" cy="259045"/>
    <xdr:sp macro="" textlink="">
      <xdr:nvSpPr>
        <xdr:cNvPr id="713" name="テキスト ボックス 712"/>
        <xdr:cNvSpPr txBox="1"/>
      </xdr:nvSpPr>
      <xdr:spPr>
        <a:xfrm>
          <a:off x="21088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74503</xdr:rowOff>
    </xdr:from>
    <xdr:to>
      <xdr:col>29</xdr:col>
      <xdr:colOff>517525</xdr:colOff>
      <xdr:row>38</xdr:row>
      <xdr:rowOff>139700</xdr:rowOff>
    </xdr:to>
    <xdr:cxnSp macro="">
      <xdr:nvCxnSpPr>
        <xdr:cNvPr id="714" name="直線コネクタ 713"/>
        <xdr:cNvCxnSpPr/>
      </xdr:nvCxnSpPr>
      <xdr:spPr>
        <a:xfrm>
          <a:off x="19545300" y="6589603"/>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32482</xdr:rowOff>
    </xdr:from>
    <xdr:to>
      <xdr:col>29</xdr:col>
      <xdr:colOff>568325</xdr:colOff>
      <xdr:row>38</xdr:row>
      <xdr:rowOff>134082</xdr:rowOff>
    </xdr:to>
    <xdr:sp macro="" textlink="">
      <xdr:nvSpPr>
        <xdr:cNvPr id="715" name="フローチャート : 判断 714"/>
        <xdr:cNvSpPr/>
      </xdr:nvSpPr>
      <xdr:spPr>
        <a:xfrm>
          <a:off x="20383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150608</xdr:rowOff>
    </xdr:from>
    <xdr:ext cx="469744" cy="259045"/>
    <xdr:sp macro="" textlink="">
      <xdr:nvSpPr>
        <xdr:cNvPr id="716" name="テキスト ボックス 715"/>
        <xdr:cNvSpPr txBox="1"/>
      </xdr:nvSpPr>
      <xdr:spPr>
        <a:xfrm>
          <a:off x="20199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74503</xdr:rowOff>
    </xdr:from>
    <xdr:to>
      <xdr:col>28</xdr:col>
      <xdr:colOff>314325</xdr:colOff>
      <xdr:row>38</xdr:row>
      <xdr:rowOff>139700</xdr:rowOff>
    </xdr:to>
    <xdr:cxnSp macro="">
      <xdr:nvCxnSpPr>
        <xdr:cNvPr id="717" name="直線コネクタ 716"/>
        <xdr:cNvCxnSpPr/>
      </xdr:nvCxnSpPr>
      <xdr:spPr>
        <a:xfrm flipV="1">
          <a:off x="18656300" y="6589603"/>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110663</xdr:rowOff>
    </xdr:from>
    <xdr:to>
      <xdr:col>28</xdr:col>
      <xdr:colOff>365125</xdr:colOff>
      <xdr:row>38</xdr:row>
      <xdr:rowOff>40813</xdr:rowOff>
    </xdr:to>
    <xdr:sp macro="" textlink="">
      <xdr:nvSpPr>
        <xdr:cNvPr id="718" name="フローチャート : 判断 717"/>
        <xdr:cNvSpPr/>
      </xdr:nvSpPr>
      <xdr:spPr>
        <a:xfrm>
          <a:off x="19494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57340</xdr:rowOff>
    </xdr:from>
    <xdr:ext cx="469744" cy="259045"/>
    <xdr:sp macro="" textlink="">
      <xdr:nvSpPr>
        <xdr:cNvPr id="719" name="テキスト ボックス 718"/>
        <xdr:cNvSpPr txBox="1"/>
      </xdr:nvSpPr>
      <xdr:spPr>
        <a:xfrm>
          <a:off x="19310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45146</xdr:rowOff>
    </xdr:from>
    <xdr:to>
      <xdr:col>27</xdr:col>
      <xdr:colOff>161925</xdr:colOff>
      <xdr:row>38</xdr:row>
      <xdr:rowOff>146746</xdr:rowOff>
    </xdr:to>
    <xdr:sp macro="" textlink="">
      <xdr:nvSpPr>
        <xdr:cNvPr id="720" name="フローチャート : 判断 719"/>
        <xdr:cNvSpPr/>
      </xdr:nvSpPr>
      <xdr:spPr>
        <a:xfrm>
          <a:off x="18605500" y="656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163273</xdr:rowOff>
    </xdr:from>
    <xdr:ext cx="378565" cy="259045"/>
    <xdr:sp macro="" textlink="">
      <xdr:nvSpPr>
        <xdr:cNvPr id="721" name="テキスト ボックス 720"/>
        <xdr:cNvSpPr txBox="1"/>
      </xdr:nvSpPr>
      <xdr:spPr>
        <a:xfrm>
          <a:off x="18467017" y="633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7" name="円/楕円 72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9" name="円/楕円 72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0" name="テキスト ボックス 72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1" name="円/楕円 73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2" name="テキスト ボックス 73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23703</xdr:rowOff>
    </xdr:from>
    <xdr:to>
      <xdr:col>28</xdr:col>
      <xdr:colOff>365125</xdr:colOff>
      <xdr:row>38</xdr:row>
      <xdr:rowOff>125303</xdr:rowOff>
    </xdr:to>
    <xdr:sp macro="" textlink="">
      <xdr:nvSpPr>
        <xdr:cNvPr id="733" name="円/楕円 732"/>
        <xdr:cNvSpPr/>
      </xdr:nvSpPr>
      <xdr:spPr>
        <a:xfrm>
          <a:off x="19494500" y="65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116430</xdr:rowOff>
    </xdr:from>
    <xdr:ext cx="469744" cy="259045"/>
    <xdr:sp macro="" textlink="">
      <xdr:nvSpPr>
        <xdr:cNvPr id="734" name="テキスト ボックス 733"/>
        <xdr:cNvSpPr txBox="1"/>
      </xdr:nvSpPr>
      <xdr:spPr>
        <a:xfrm>
          <a:off x="19310427" y="663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5" name="円/楕円 73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6" name="テキスト ボックス 73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65062</xdr:rowOff>
    </xdr:from>
    <xdr:to>
      <xdr:col>32</xdr:col>
      <xdr:colOff>187325</xdr:colOff>
      <xdr:row>59</xdr:row>
      <xdr:rowOff>41973</xdr:rowOff>
    </xdr:to>
    <xdr:cxnSp macro="">
      <xdr:nvCxnSpPr>
        <xdr:cNvPr id="765" name="直線コネクタ 764"/>
        <xdr:cNvCxnSpPr/>
      </xdr:nvCxnSpPr>
      <xdr:spPr>
        <a:xfrm flipV="1">
          <a:off x="21323300" y="9494812"/>
          <a:ext cx="838200" cy="66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66"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41973</xdr:rowOff>
    </xdr:from>
    <xdr:to>
      <xdr:col>31</xdr:col>
      <xdr:colOff>34925</xdr:colOff>
      <xdr:row>59</xdr:row>
      <xdr:rowOff>41973</xdr:rowOff>
    </xdr:to>
    <xdr:cxnSp macro="">
      <xdr:nvCxnSpPr>
        <xdr:cNvPr id="768" name="直線コネクタ 767"/>
        <xdr:cNvCxnSpPr/>
      </xdr:nvCxnSpPr>
      <xdr:spPr>
        <a:xfrm>
          <a:off x="20434300" y="10157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16243</xdr:rowOff>
    </xdr:from>
    <xdr:to>
      <xdr:col>31</xdr:col>
      <xdr:colOff>85725</xdr:colOff>
      <xdr:row>58</xdr:row>
      <xdr:rowOff>117843</xdr:rowOff>
    </xdr:to>
    <xdr:sp macro="" textlink="">
      <xdr:nvSpPr>
        <xdr:cNvPr id="769" name="フローチャート : 判断 768"/>
        <xdr:cNvSpPr/>
      </xdr:nvSpPr>
      <xdr:spPr>
        <a:xfrm>
          <a:off x="21272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134370</xdr:rowOff>
    </xdr:from>
    <xdr:ext cx="469744" cy="259045"/>
    <xdr:sp macro="" textlink="">
      <xdr:nvSpPr>
        <xdr:cNvPr id="770" name="テキスト ボックス 769"/>
        <xdr:cNvSpPr txBox="1"/>
      </xdr:nvSpPr>
      <xdr:spPr>
        <a:xfrm>
          <a:off x="21088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41973</xdr:rowOff>
    </xdr:from>
    <xdr:to>
      <xdr:col>29</xdr:col>
      <xdr:colOff>517525</xdr:colOff>
      <xdr:row>59</xdr:row>
      <xdr:rowOff>41973</xdr:rowOff>
    </xdr:to>
    <xdr:cxnSp macro="">
      <xdr:nvCxnSpPr>
        <xdr:cNvPr id="771" name="直線コネクタ 770"/>
        <xdr:cNvCxnSpPr/>
      </xdr:nvCxnSpPr>
      <xdr:spPr>
        <a:xfrm>
          <a:off x="19545300" y="10157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8395</xdr:rowOff>
    </xdr:from>
    <xdr:to>
      <xdr:col>29</xdr:col>
      <xdr:colOff>568325</xdr:colOff>
      <xdr:row>58</xdr:row>
      <xdr:rowOff>109995</xdr:rowOff>
    </xdr:to>
    <xdr:sp macro="" textlink="">
      <xdr:nvSpPr>
        <xdr:cNvPr id="772" name="フローチャート : 判断 771"/>
        <xdr:cNvSpPr/>
      </xdr:nvSpPr>
      <xdr:spPr>
        <a:xfrm>
          <a:off x="20383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126522</xdr:rowOff>
    </xdr:from>
    <xdr:ext cx="469744" cy="259045"/>
    <xdr:sp macro="" textlink="">
      <xdr:nvSpPr>
        <xdr:cNvPr id="773" name="テキスト ボックス 772"/>
        <xdr:cNvSpPr txBox="1"/>
      </xdr:nvSpPr>
      <xdr:spPr>
        <a:xfrm>
          <a:off x="20199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40259</xdr:rowOff>
    </xdr:from>
    <xdr:to>
      <xdr:col>28</xdr:col>
      <xdr:colOff>314325</xdr:colOff>
      <xdr:row>59</xdr:row>
      <xdr:rowOff>41973</xdr:rowOff>
    </xdr:to>
    <xdr:cxnSp macro="">
      <xdr:nvCxnSpPr>
        <xdr:cNvPr id="774" name="直線コネクタ 773"/>
        <xdr:cNvCxnSpPr/>
      </xdr:nvCxnSpPr>
      <xdr:spPr>
        <a:xfrm>
          <a:off x="18656300" y="1015580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51</xdr:rowOff>
    </xdr:from>
    <xdr:to>
      <xdr:col>28</xdr:col>
      <xdr:colOff>365125</xdr:colOff>
      <xdr:row>58</xdr:row>
      <xdr:rowOff>101651</xdr:rowOff>
    </xdr:to>
    <xdr:sp macro="" textlink="">
      <xdr:nvSpPr>
        <xdr:cNvPr id="775" name="フローチャート : 判断 774"/>
        <xdr:cNvSpPr/>
      </xdr:nvSpPr>
      <xdr:spPr>
        <a:xfrm>
          <a:off x="19494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118178</xdr:rowOff>
    </xdr:from>
    <xdr:ext cx="469744" cy="259045"/>
    <xdr:sp macro="" textlink="">
      <xdr:nvSpPr>
        <xdr:cNvPr id="776" name="テキスト ボックス 775"/>
        <xdr:cNvSpPr txBox="1"/>
      </xdr:nvSpPr>
      <xdr:spPr>
        <a:xfrm>
          <a:off x="19310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79984</xdr:rowOff>
    </xdr:from>
    <xdr:to>
      <xdr:col>27</xdr:col>
      <xdr:colOff>161925</xdr:colOff>
      <xdr:row>58</xdr:row>
      <xdr:rowOff>10134</xdr:rowOff>
    </xdr:to>
    <xdr:sp macro="" textlink="">
      <xdr:nvSpPr>
        <xdr:cNvPr id="777" name="フローチャート : 判断 776"/>
        <xdr:cNvSpPr/>
      </xdr:nvSpPr>
      <xdr:spPr>
        <a:xfrm>
          <a:off x="18605500" y="98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26661</xdr:rowOff>
    </xdr:from>
    <xdr:ext cx="469744" cy="259045"/>
    <xdr:sp macro="" textlink="">
      <xdr:nvSpPr>
        <xdr:cNvPr id="778" name="テキスト ボックス 777"/>
        <xdr:cNvSpPr txBox="1"/>
      </xdr:nvSpPr>
      <xdr:spPr>
        <a:xfrm>
          <a:off x="18421427" y="96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14262</xdr:rowOff>
    </xdr:from>
    <xdr:to>
      <xdr:col>32</xdr:col>
      <xdr:colOff>238125</xdr:colOff>
      <xdr:row>55</xdr:row>
      <xdr:rowOff>115862</xdr:rowOff>
    </xdr:to>
    <xdr:sp macro="" textlink="">
      <xdr:nvSpPr>
        <xdr:cNvPr id="784" name="円/楕円 783"/>
        <xdr:cNvSpPr/>
      </xdr:nvSpPr>
      <xdr:spPr>
        <a:xfrm>
          <a:off x="22110700" y="94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37139</xdr:rowOff>
    </xdr:from>
    <xdr:ext cx="534377" cy="259045"/>
    <xdr:sp macro="" textlink="">
      <xdr:nvSpPr>
        <xdr:cNvPr id="785" name="貸付金該当値テキスト"/>
        <xdr:cNvSpPr txBox="1"/>
      </xdr:nvSpPr>
      <xdr:spPr>
        <a:xfrm>
          <a:off x="22212300" y="92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162623</xdr:rowOff>
    </xdr:from>
    <xdr:to>
      <xdr:col>31</xdr:col>
      <xdr:colOff>85725</xdr:colOff>
      <xdr:row>59</xdr:row>
      <xdr:rowOff>92773</xdr:rowOff>
    </xdr:to>
    <xdr:sp macro="" textlink="">
      <xdr:nvSpPr>
        <xdr:cNvPr id="786" name="円/楕円 785"/>
        <xdr:cNvSpPr/>
      </xdr:nvSpPr>
      <xdr:spPr>
        <a:xfrm>
          <a:off x="21272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83900</xdr:rowOff>
    </xdr:from>
    <xdr:ext cx="313932" cy="259045"/>
    <xdr:sp macro="" textlink="">
      <xdr:nvSpPr>
        <xdr:cNvPr id="787" name="テキスト ボックス 786"/>
        <xdr:cNvSpPr txBox="1"/>
      </xdr:nvSpPr>
      <xdr:spPr>
        <a:xfrm>
          <a:off x="21166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162623</xdr:rowOff>
    </xdr:from>
    <xdr:to>
      <xdr:col>29</xdr:col>
      <xdr:colOff>568325</xdr:colOff>
      <xdr:row>59</xdr:row>
      <xdr:rowOff>92773</xdr:rowOff>
    </xdr:to>
    <xdr:sp macro="" textlink="">
      <xdr:nvSpPr>
        <xdr:cNvPr id="788" name="円/楕円 787"/>
        <xdr:cNvSpPr/>
      </xdr:nvSpPr>
      <xdr:spPr>
        <a:xfrm>
          <a:off x="20383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83900</xdr:rowOff>
    </xdr:from>
    <xdr:ext cx="313932" cy="259045"/>
    <xdr:sp macro="" textlink="">
      <xdr:nvSpPr>
        <xdr:cNvPr id="789" name="テキスト ボックス 788"/>
        <xdr:cNvSpPr txBox="1"/>
      </xdr:nvSpPr>
      <xdr:spPr>
        <a:xfrm>
          <a:off x="20277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162623</xdr:rowOff>
    </xdr:from>
    <xdr:to>
      <xdr:col>28</xdr:col>
      <xdr:colOff>365125</xdr:colOff>
      <xdr:row>59</xdr:row>
      <xdr:rowOff>92773</xdr:rowOff>
    </xdr:to>
    <xdr:sp macro="" textlink="">
      <xdr:nvSpPr>
        <xdr:cNvPr id="790" name="円/楕円 789"/>
        <xdr:cNvSpPr/>
      </xdr:nvSpPr>
      <xdr:spPr>
        <a:xfrm>
          <a:off x="19494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83900</xdr:rowOff>
    </xdr:from>
    <xdr:ext cx="313932" cy="259045"/>
    <xdr:sp macro="" textlink="">
      <xdr:nvSpPr>
        <xdr:cNvPr id="791" name="テキスト ボックス 790"/>
        <xdr:cNvSpPr txBox="1"/>
      </xdr:nvSpPr>
      <xdr:spPr>
        <a:xfrm>
          <a:off x="19388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160909</xdr:rowOff>
    </xdr:from>
    <xdr:to>
      <xdr:col>27</xdr:col>
      <xdr:colOff>161925</xdr:colOff>
      <xdr:row>59</xdr:row>
      <xdr:rowOff>91059</xdr:rowOff>
    </xdr:to>
    <xdr:sp macro="" textlink="">
      <xdr:nvSpPr>
        <xdr:cNvPr id="792" name="円/楕円 791"/>
        <xdr:cNvSpPr/>
      </xdr:nvSpPr>
      <xdr:spPr>
        <a:xfrm>
          <a:off x="18605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82186</xdr:rowOff>
    </xdr:from>
    <xdr:ext cx="378565" cy="259045"/>
    <xdr:sp macro="" textlink="">
      <xdr:nvSpPr>
        <xdr:cNvPr id="793" name="テキスト ボックス 792"/>
        <xdr:cNvSpPr txBox="1"/>
      </xdr:nvSpPr>
      <xdr:spPr>
        <a:xfrm>
          <a:off x="18467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159142</xdr:rowOff>
    </xdr:from>
    <xdr:to>
      <xdr:col>32</xdr:col>
      <xdr:colOff>187325</xdr:colOff>
      <xdr:row>76</xdr:row>
      <xdr:rowOff>23789</xdr:rowOff>
    </xdr:to>
    <xdr:cxnSp macro="">
      <xdr:nvCxnSpPr>
        <xdr:cNvPr id="824" name="直線コネクタ 823"/>
        <xdr:cNvCxnSpPr/>
      </xdr:nvCxnSpPr>
      <xdr:spPr>
        <a:xfrm flipV="1">
          <a:off x="21323300" y="13017892"/>
          <a:ext cx="8382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23789</xdr:rowOff>
    </xdr:from>
    <xdr:to>
      <xdr:col>31</xdr:col>
      <xdr:colOff>34925</xdr:colOff>
      <xdr:row>76</xdr:row>
      <xdr:rowOff>61770</xdr:rowOff>
    </xdr:to>
    <xdr:cxnSp macro="">
      <xdr:nvCxnSpPr>
        <xdr:cNvPr id="827" name="直線コネクタ 826"/>
        <xdr:cNvCxnSpPr/>
      </xdr:nvCxnSpPr>
      <xdr:spPr>
        <a:xfrm flipV="1">
          <a:off x="20434300" y="13053989"/>
          <a:ext cx="8890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70678</xdr:rowOff>
    </xdr:from>
    <xdr:to>
      <xdr:col>31</xdr:col>
      <xdr:colOff>85725</xdr:colOff>
      <xdr:row>77</xdr:row>
      <xdr:rowOff>828</xdr:rowOff>
    </xdr:to>
    <xdr:sp macro="" textlink="">
      <xdr:nvSpPr>
        <xdr:cNvPr id="828" name="フローチャート : 判断 827"/>
        <xdr:cNvSpPr/>
      </xdr:nvSpPr>
      <xdr:spPr>
        <a:xfrm>
          <a:off x="21272500" y="1310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163405</xdr:rowOff>
    </xdr:from>
    <xdr:ext cx="534377" cy="259045"/>
    <xdr:sp macro="" textlink="">
      <xdr:nvSpPr>
        <xdr:cNvPr id="829" name="テキスト ボックス 828"/>
        <xdr:cNvSpPr txBox="1"/>
      </xdr:nvSpPr>
      <xdr:spPr>
        <a:xfrm>
          <a:off x="21056111" y="131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60376</xdr:rowOff>
    </xdr:from>
    <xdr:to>
      <xdr:col>29</xdr:col>
      <xdr:colOff>517525</xdr:colOff>
      <xdr:row>76</xdr:row>
      <xdr:rowOff>61770</xdr:rowOff>
    </xdr:to>
    <xdr:cxnSp macro="">
      <xdr:nvCxnSpPr>
        <xdr:cNvPr id="830" name="直線コネクタ 829"/>
        <xdr:cNvCxnSpPr/>
      </xdr:nvCxnSpPr>
      <xdr:spPr>
        <a:xfrm>
          <a:off x="19545300" y="13090576"/>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98577</xdr:rowOff>
    </xdr:from>
    <xdr:to>
      <xdr:col>29</xdr:col>
      <xdr:colOff>568325</xdr:colOff>
      <xdr:row>77</xdr:row>
      <xdr:rowOff>28727</xdr:rowOff>
    </xdr:to>
    <xdr:sp macro="" textlink="">
      <xdr:nvSpPr>
        <xdr:cNvPr id="831" name="フローチャート : 判断 830"/>
        <xdr:cNvSpPr/>
      </xdr:nvSpPr>
      <xdr:spPr>
        <a:xfrm>
          <a:off x="20383500" y="131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19854</xdr:rowOff>
    </xdr:from>
    <xdr:ext cx="534377" cy="259045"/>
    <xdr:sp macro="" textlink="">
      <xdr:nvSpPr>
        <xdr:cNvPr id="832" name="テキスト ボックス 831"/>
        <xdr:cNvSpPr txBox="1"/>
      </xdr:nvSpPr>
      <xdr:spPr>
        <a:xfrm>
          <a:off x="20167111" y="132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52059</xdr:rowOff>
    </xdr:from>
    <xdr:to>
      <xdr:col>28</xdr:col>
      <xdr:colOff>314325</xdr:colOff>
      <xdr:row>76</xdr:row>
      <xdr:rowOff>60376</xdr:rowOff>
    </xdr:to>
    <xdr:cxnSp macro="">
      <xdr:nvCxnSpPr>
        <xdr:cNvPr id="833" name="直線コネクタ 832"/>
        <xdr:cNvCxnSpPr/>
      </xdr:nvCxnSpPr>
      <xdr:spPr>
        <a:xfrm>
          <a:off x="18656300" y="13082259"/>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92895</xdr:rowOff>
    </xdr:from>
    <xdr:to>
      <xdr:col>28</xdr:col>
      <xdr:colOff>365125</xdr:colOff>
      <xdr:row>77</xdr:row>
      <xdr:rowOff>23045</xdr:rowOff>
    </xdr:to>
    <xdr:sp macro="" textlink="">
      <xdr:nvSpPr>
        <xdr:cNvPr id="834" name="フローチャート : 判断 833"/>
        <xdr:cNvSpPr/>
      </xdr:nvSpPr>
      <xdr:spPr>
        <a:xfrm>
          <a:off x="19494500" y="131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14172</xdr:rowOff>
    </xdr:from>
    <xdr:ext cx="534377" cy="259045"/>
    <xdr:sp macro="" textlink="">
      <xdr:nvSpPr>
        <xdr:cNvPr id="835" name="テキスト ボックス 834"/>
        <xdr:cNvSpPr txBox="1"/>
      </xdr:nvSpPr>
      <xdr:spPr>
        <a:xfrm>
          <a:off x="19278111" y="132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98033</xdr:rowOff>
    </xdr:from>
    <xdr:to>
      <xdr:col>27</xdr:col>
      <xdr:colOff>161925</xdr:colOff>
      <xdr:row>77</xdr:row>
      <xdr:rowOff>28183</xdr:rowOff>
    </xdr:to>
    <xdr:sp macro="" textlink="">
      <xdr:nvSpPr>
        <xdr:cNvPr id="836" name="フローチャート : 判断 835"/>
        <xdr:cNvSpPr/>
      </xdr:nvSpPr>
      <xdr:spPr>
        <a:xfrm>
          <a:off x="18605500" y="13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19310</xdr:rowOff>
    </xdr:from>
    <xdr:ext cx="534377" cy="259045"/>
    <xdr:sp macro="" textlink="">
      <xdr:nvSpPr>
        <xdr:cNvPr id="837" name="テキスト ボックス 836"/>
        <xdr:cNvSpPr txBox="1"/>
      </xdr:nvSpPr>
      <xdr:spPr>
        <a:xfrm>
          <a:off x="18389111" y="132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108342</xdr:rowOff>
    </xdr:from>
    <xdr:to>
      <xdr:col>32</xdr:col>
      <xdr:colOff>238125</xdr:colOff>
      <xdr:row>76</xdr:row>
      <xdr:rowOff>38492</xdr:rowOff>
    </xdr:to>
    <xdr:sp macro="" textlink="">
      <xdr:nvSpPr>
        <xdr:cNvPr id="843" name="円/楕円 842"/>
        <xdr:cNvSpPr/>
      </xdr:nvSpPr>
      <xdr:spPr>
        <a:xfrm>
          <a:off x="22110700" y="129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131219</xdr:rowOff>
    </xdr:from>
    <xdr:ext cx="534377" cy="259045"/>
    <xdr:sp macro="" textlink="">
      <xdr:nvSpPr>
        <xdr:cNvPr id="844" name="繰出金該当値テキスト"/>
        <xdr:cNvSpPr txBox="1"/>
      </xdr:nvSpPr>
      <xdr:spPr>
        <a:xfrm>
          <a:off x="22212300" y="1281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144439</xdr:rowOff>
    </xdr:from>
    <xdr:to>
      <xdr:col>31</xdr:col>
      <xdr:colOff>85725</xdr:colOff>
      <xdr:row>76</xdr:row>
      <xdr:rowOff>74589</xdr:rowOff>
    </xdr:to>
    <xdr:sp macro="" textlink="">
      <xdr:nvSpPr>
        <xdr:cNvPr id="845" name="円/楕円 844"/>
        <xdr:cNvSpPr/>
      </xdr:nvSpPr>
      <xdr:spPr>
        <a:xfrm>
          <a:off x="21272500" y="130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91116</xdr:rowOff>
    </xdr:from>
    <xdr:ext cx="534377" cy="259045"/>
    <xdr:sp macro="" textlink="">
      <xdr:nvSpPr>
        <xdr:cNvPr id="846" name="テキスト ボックス 845"/>
        <xdr:cNvSpPr txBox="1"/>
      </xdr:nvSpPr>
      <xdr:spPr>
        <a:xfrm>
          <a:off x="21056111" y="1277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10970</xdr:rowOff>
    </xdr:from>
    <xdr:to>
      <xdr:col>29</xdr:col>
      <xdr:colOff>568325</xdr:colOff>
      <xdr:row>76</xdr:row>
      <xdr:rowOff>112570</xdr:rowOff>
    </xdr:to>
    <xdr:sp macro="" textlink="">
      <xdr:nvSpPr>
        <xdr:cNvPr id="847" name="円/楕円 846"/>
        <xdr:cNvSpPr/>
      </xdr:nvSpPr>
      <xdr:spPr>
        <a:xfrm>
          <a:off x="20383500" y="130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129096</xdr:rowOff>
    </xdr:from>
    <xdr:ext cx="534377" cy="259045"/>
    <xdr:sp macro="" textlink="">
      <xdr:nvSpPr>
        <xdr:cNvPr id="848" name="テキスト ボックス 847"/>
        <xdr:cNvSpPr txBox="1"/>
      </xdr:nvSpPr>
      <xdr:spPr>
        <a:xfrm>
          <a:off x="20167111" y="128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9576</xdr:rowOff>
    </xdr:from>
    <xdr:to>
      <xdr:col>28</xdr:col>
      <xdr:colOff>365125</xdr:colOff>
      <xdr:row>76</xdr:row>
      <xdr:rowOff>111176</xdr:rowOff>
    </xdr:to>
    <xdr:sp macro="" textlink="">
      <xdr:nvSpPr>
        <xdr:cNvPr id="849" name="円/楕円 848"/>
        <xdr:cNvSpPr/>
      </xdr:nvSpPr>
      <xdr:spPr>
        <a:xfrm>
          <a:off x="19494500" y="1303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127703</xdr:rowOff>
    </xdr:from>
    <xdr:ext cx="534377" cy="259045"/>
    <xdr:sp macro="" textlink="">
      <xdr:nvSpPr>
        <xdr:cNvPr id="850" name="テキスト ボックス 849"/>
        <xdr:cNvSpPr txBox="1"/>
      </xdr:nvSpPr>
      <xdr:spPr>
        <a:xfrm>
          <a:off x="19278111" y="128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1259</xdr:rowOff>
    </xdr:from>
    <xdr:to>
      <xdr:col>27</xdr:col>
      <xdr:colOff>161925</xdr:colOff>
      <xdr:row>76</xdr:row>
      <xdr:rowOff>102859</xdr:rowOff>
    </xdr:to>
    <xdr:sp macro="" textlink="">
      <xdr:nvSpPr>
        <xdr:cNvPr id="851" name="円/楕円 850"/>
        <xdr:cNvSpPr/>
      </xdr:nvSpPr>
      <xdr:spPr>
        <a:xfrm>
          <a:off x="18605500" y="130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119386</xdr:rowOff>
    </xdr:from>
    <xdr:ext cx="534377" cy="259045"/>
    <xdr:sp macro="" textlink="">
      <xdr:nvSpPr>
        <xdr:cNvPr id="852" name="テキスト ボックス 851"/>
        <xdr:cNvSpPr txBox="1"/>
      </xdr:nvSpPr>
      <xdr:spPr>
        <a:xfrm>
          <a:off x="18389111" y="128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性質別の住民一人当たりコストは、維持補修費（</a:t>
          </a:r>
          <a:r>
            <a:rPr kumimoji="1" lang="en-US" altLang="ja-JP" sz="1300">
              <a:latin typeface="+mn-ea"/>
              <a:ea typeface="+mn-ea"/>
            </a:rPr>
            <a:t>3</a:t>
          </a:r>
          <a:r>
            <a:rPr kumimoji="1" lang="ja-JP" altLang="en-US" sz="1300">
              <a:latin typeface="+mn-ea"/>
              <a:ea typeface="+mn-ea"/>
            </a:rPr>
            <a:t>千円、</a:t>
          </a:r>
          <a:r>
            <a:rPr kumimoji="1" lang="en-US" altLang="ja-JP" sz="1300">
              <a:latin typeface="+mn-ea"/>
              <a:ea typeface="+mn-ea"/>
            </a:rPr>
            <a:t>82.4</a:t>
          </a:r>
          <a:r>
            <a:rPr kumimoji="1" lang="ja-JP" altLang="en-US" sz="1300">
              <a:latin typeface="+mn-ea"/>
              <a:ea typeface="+mn-ea"/>
            </a:rPr>
            <a:t>％）、災害復旧事業費（</a:t>
          </a:r>
          <a:r>
            <a:rPr kumimoji="1" lang="en-US" altLang="ja-JP" sz="1300">
              <a:latin typeface="+mn-ea"/>
              <a:ea typeface="+mn-ea"/>
            </a:rPr>
            <a:t>2</a:t>
          </a:r>
          <a:r>
            <a:rPr kumimoji="1" lang="ja-JP" altLang="en-US" sz="1300">
              <a:latin typeface="+mn-ea"/>
              <a:ea typeface="+mn-ea"/>
            </a:rPr>
            <a:t>千円、</a:t>
          </a:r>
          <a:r>
            <a:rPr kumimoji="1" lang="en-US" altLang="ja-JP" sz="1300">
              <a:latin typeface="+mn-ea"/>
              <a:ea typeface="+mn-ea"/>
            </a:rPr>
            <a:t>98.0</a:t>
          </a:r>
          <a:r>
            <a:rPr kumimoji="1" lang="ja-JP" altLang="en-US" sz="1300">
              <a:latin typeface="+mn-ea"/>
              <a:ea typeface="+mn-ea"/>
            </a:rPr>
            <a:t>％）、公債費（</a:t>
          </a:r>
          <a:r>
            <a:rPr kumimoji="1" lang="en-US" altLang="ja-JP" sz="1300">
              <a:latin typeface="+mn-ea"/>
              <a:ea typeface="+mn-ea"/>
            </a:rPr>
            <a:t>24</a:t>
          </a:r>
          <a:r>
            <a:rPr kumimoji="1" lang="ja-JP" altLang="en-US" sz="1300">
              <a:latin typeface="+mn-ea"/>
              <a:ea typeface="+mn-ea"/>
            </a:rPr>
            <a:t>千円、</a:t>
          </a:r>
          <a:r>
            <a:rPr kumimoji="1" lang="en-US" altLang="ja-JP" sz="1300">
              <a:latin typeface="+mn-ea"/>
              <a:ea typeface="+mn-ea"/>
            </a:rPr>
            <a:t>26.0</a:t>
          </a:r>
          <a:r>
            <a:rPr kumimoji="1" lang="ja-JP" altLang="en-US" sz="1300">
              <a:latin typeface="+mn-ea"/>
              <a:ea typeface="+mn-ea"/>
            </a:rPr>
            <a:t>％）で減少しました。</a:t>
          </a:r>
          <a:endParaRPr kumimoji="1" lang="en-US" altLang="ja-JP" sz="1300">
            <a:latin typeface="+mn-ea"/>
            <a:ea typeface="+mn-ea"/>
          </a:endParaRPr>
        </a:p>
        <a:p>
          <a:r>
            <a:rPr kumimoji="1" lang="ja-JP" altLang="en-US" sz="1300">
              <a:latin typeface="+mn-ea"/>
              <a:ea typeface="+mn-ea"/>
            </a:rPr>
            <a:t>　維持補修費は、形状変更や構造の改良を伴う維持修繕工事を普通建設事業費へ振替えたため、災害復旧費は、大規模な災害が無かったため、公債費は、市債の償還終了により減となっています。</a:t>
          </a:r>
          <a:endParaRPr kumimoji="1" lang="en-US" altLang="ja-JP" sz="1300">
            <a:latin typeface="+mn-ea"/>
            <a:ea typeface="+mn-ea"/>
          </a:endParaRPr>
        </a:p>
        <a:p>
          <a:r>
            <a:rPr kumimoji="1" lang="ja-JP" altLang="en-US" sz="1300">
              <a:latin typeface="+mn-ea"/>
              <a:ea typeface="+mn-ea"/>
            </a:rPr>
            <a:t>　今後、老朽化により維持補修費が増加することが予想されるため、大幅に増加しないよう、公共施設等総合管理計画に基づき統廃合や再配置を行います。</a:t>
          </a:r>
          <a:endParaRPr kumimoji="1" lang="en-US" altLang="ja-JP" sz="1300">
            <a:latin typeface="+mn-ea"/>
            <a:ea typeface="+mn-ea"/>
          </a:endParaRPr>
        </a:p>
        <a:p>
          <a:r>
            <a:rPr kumimoji="1" lang="ja-JP" altLang="en-US" sz="1300">
              <a:latin typeface="+mn-ea"/>
              <a:ea typeface="+mn-ea"/>
            </a:rPr>
            <a:t>　また、人件費（</a:t>
          </a:r>
          <a:r>
            <a:rPr kumimoji="1" lang="en-US" altLang="ja-JP" sz="1300">
              <a:latin typeface="+mn-ea"/>
              <a:ea typeface="+mn-ea"/>
            </a:rPr>
            <a:t>2</a:t>
          </a:r>
          <a:r>
            <a:rPr kumimoji="1" lang="ja-JP" altLang="en-US" sz="1300">
              <a:latin typeface="+mn-ea"/>
              <a:ea typeface="+mn-ea"/>
            </a:rPr>
            <a:t>千円、</a:t>
          </a:r>
          <a:r>
            <a:rPr kumimoji="1" lang="en-US" altLang="ja-JP" sz="1300">
              <a:latin typeface="+mn-ea"/>
              <a:ea typeface="+mn-ea"/>
            </a:rPr>
            <a:t>3.2</a:t>
          </a:r>
          <a:r>
            <a:rPr kumimoji="1" lang="ja-JP" altLang="en-US" sz="1300">
              <a:latin typeface="+mn-ea"/>
              <a:ea typeface="+mn-ea"/>
            </a:rPr>
            <a:t>％）、物件費</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2</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3.1</a:t>
          </a:r>
          <a:r>
            <a:rPr kumimoji="1" lang="ja-JP" altLang="ja-JP" sz="1300">
              <a:solidFill>
                <a:schemeClr val="dk1"/>
              </a:solidFill>
              <a:latin typeface="+mn-ea"/>
              <a:ea typeface="+mn-ea"/>
              <a:cs typeface="+mn-cs"/>
            </a:rPr>
            <a:t>％）</a:t>
          </a:r>
          <a:r>
            <a:rPr kumimoji="1" lang="ja-JP" altLang="en-US" sz="1300">
              <a:latin typeface="+mn-ea"/>
              <a:ea typeface="+mn-ea"/>
            </a:rPr>
            <a:t>、扶助費</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2</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3.2</a:t>
          </a:r>
          <a:r>
            <a:rPr kumimoji="1" lang="ja-JP" altLang="ja-JP" sz="1300">
              <a:solidFill>
                <a:schemeClr val="dk1"/>
              </a:solidFill>
              <a:latin typeface="+mn-ea"/>
              <a:ea typeface="+mn-ea"/>
              <a:cs typeface="+mn-cs"/>
            </a:rPr>
            <a:t>％）</a:t>
          </a:r>
          <a:r>
            <a:rPr kumimoji="1" lang="ja-JP" altLang="en-US" sz="1300">
              <a:latin typeface="+mn-ea"/>
              <a:ea typeface="+mn-ea"/>
            </a:rPr>
            <a:t>、補助費等</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6</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13.3</a:t>
          </a:r>
          <a:r>
            <a:rPr kumimoji="1" lang="ja-JP" altLang="ja-JP" sz="1300">
              <a:solidFill>
                <a:schemeClr val="dk1"/>
              </a:solidFill>
              <a:latin typeface="+mn-ea"/>
              <a:ea typeface="+mn-ea"/>
              <a:cs typeface="+mn-cs"/>
            </a:rPr>
            <a:t>％）</a:t>
          </a:r>
          <a:r>
            <a:rPr kumimoji="1" lang="ja-JP" altLang="en-US" sz="1300">
              <a:latin typeface="+mn-ea"/>
              <a:ea typeface="+mn-ea"/>
            </a:rPr>
            <a:t>、普通建設事業費</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25</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50.0</a:t>
          </a:r>
          <a:r>
            <a:rPr kumimoji="1" lang="ja-JP" altLang="ja-JP" sz="1300">
              <a:solidFill>
                <a:schemeClr val="dk1"/>
              </a:solidFill>
              <a:latin typeface="+mn-ea"/>
              <a:ea typeface="+mn-ea"/>
              <a:cs typeface="+mn-cs"/>
            </a:rPr>
            <a:t>％）</a:t>
          </a:r>
          <a:r>
            <a:rPr kumimoji="1" lang="ja-JP" altLang="en-US" sz="1300">
              <a:solidFill>
                <a:schemeClr val="dk1"/>
              </a:solidFill>
              <a:latin typeface="+mn-ea"/>
              <a:ea typeface="+mn-ea"/>
              <a:cs typeface="+mn-cs"/>
            </a:rPr>
            <a:t>、積立金</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4</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21.0</a:t>
          </a:r>
          <a:r>
            <a:rPr kumimoji="1" lang="ja-JP" altLang="ja-JP" sz="1300">
              <a:solidFill>
                <a:schemeClr val="dk1"/>
              </a:solidFill>
              <a:latin typeface="+mn-ea"/>
              <a:ea typeface="+mn-ea"/>
              <a:cs typeface="+mn-cs"/>
            </a:rPr>
            <a:t>％）</a:t>
          </a:r>
          <a:r>
            <a:rPr kumimoji="1" lang="ja-JP" altLang="en-US" sz="1300">
              <a:solidFill>
                <a:schemeClr val="dk1"/>
              </a:solidFill>
              <a:latin typeface="+mn-ea"/>
              <a:ea typeface="+mn-ea"/>
              <a:cs typeface="+mn-cs"/>
            </a:rPr>
            <a:t>、貸付金</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17</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268.6</a:t>
          </a:r>
          <a:r>
            <a:rPr kumimoji="1" lang="ja-JP" altLang="ja-JP" sz="1300">
              <a:solidFill>
                <a:schemeClr val="dk1"/>
              </a:solidFill>
              <a:latin typeface="+mn-ea"/>
              <a:ea typeface="+mn-ea"/>
              <a:cs typeface="+mn-cs"/>
            </a:rPr>
            <a:t>％）</a:t>
          </a:r>
          <a:r>
            <a:rPr kumimoji="1" lang="ja-JP" altLang="en-US" sz="1300">
              <a:solidFill>
                <a:schemeClr val="dk1"/>
              </a:solidFill>
              <a:latin typeface="+mn-ea"/>
              <a:ea typeface="+mn-ea"/>
              <a:cs typeface="+mn-cs"/>
            </a:rPr>
            <a:t>、繰出金</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6.1</a:t>
          </a:r>
          <a:r>
            <a:rPr kumimoji="1" lang="ja-JP" altLang="ja-JP" sz="1300">
              <a:solidFill>
                <a:schemeClr val="dk1"/>
              </a:solidFill>
              <a:latin typeface="+mn-ea"/>
              <a:ea typeface="+mn-ea"/>
              <a:cs typeface="+mn-cs"/>
            </a:rPr>
            <a:t>％）</a:t>
          </a:r>
          <a:r>
            <a:rPr kumimoji="1" lang="ja-JP" altLang="en-US" sz="1300">
              <a:solidFill>
                <a:schemeClr val="dk1"/>
              </a:solidFill>
              <a:latin typeface="+mn-ea"/>
              <a:ea typeface="+mn-ea"/>
              <a:cs typeface="+mn-cs"/>
            </a:rPr>
            <a:t>で増加しました。</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普通建設事業費は、保育園、小学校の統廃合事業や緊急防災・減災事業、合併特例事業が増加したため、積立金は、決算剰余金積立額が増加したため、貸付金は、庁舎建設用地先行取得事業に係る土地開発公社への貸付を短期的に行ったため増となっています。</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普通建設事業費は、合併特例債の発行期限である平成</a:t>
          </a:r>
          <a:r>
            <a:rPr kumimoji="1" lang="en-US" altLang="ja-JP" sz="1300">
              <a:solidFill>
                <a:schemeClr val="dk1"/>
              </a:solidFill>
              <a:latin typeface="+mn-ea"/>
              <a:ea typeface="+mn-ea"/>
              <a:cs typeface="+mn-cs"/>
            </a:rPr>
            <a:t>30</a:t>
          </a:r>
          <a:r>
            <a:rPr kumimoji="1" lang="ja-JP" altLang="en-US" sz="1300">
              <a:solidFill>
                <a:schemeClr val="dk1"/>
              </a:solidFill>
              <a:latin typeface="+mn-ea"/>
              <a:ea typeface="+mn-ea"/>
              <a:cs typeface="+mn-cs"/>
            </a:rPr>
            <a:t>年度がピークとなり、その後は減少すると見込んでいます。貸付金は、土地開発公社への貸付が今年度のみであるため、翌年度は大幅に減少します。</a:t>
          </a:r>
          <a:endParaRPr kumimoji="1" lang="en-US" altLang="ja-JP" sz="1300">
            <a:solidFill>
              <a:schemeClr val="dk1"/>
            </a:solidFill>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163213</xdr:rowOff>
    </xdr:from>
    <xdr:to>
      <xdr:col>6</xdr:col>
      <xdr:colOff>511175</xdr:colOff>
      <xdr:row>35</xdr:row>
      <xdr:rowOff>79611</xdr:rowOff>
    </xdr:to>
    <xdr:cxnSp macro="">
      <xdr:nvCxnSpPr>
        <xdr:cNvPr id="63" name="直線コネクタ 62"/>
        <xdr:cNvCxnSpPr/>
      </xdr:nvCxnSpPr>
      <xdr:spPr>
        <a:xfrm flipV="1">
          <a:off x="3797300" y="5992513"/>
          <a:ext cx="8382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78958</xdr:rowOff>
    </xdr:from>
    <xdr:to>
      <xdr:col>5</xdr:col>
      <xdr:colOff>358775</xdr:colOff>
      <xdr:row>35</xdr:row>
      <xdr:rowOff>79611</xdr:rowOff>
    </xdr:to>
    <xdr:cxnSp macro="">
      <xdr:nvCxnSpPr>
        <xdr:cNvPr id="66" name="直線コネクタ 65"/>
        <xdr:cNvCxnSpPr/>
      </xdr:nvCxnSpPr>
      <xdr:spPr>
        <a:xfrm>
          <a:off x="2908300" y="607970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7257</xdr:rowOff>
    </xdr:from>
    <xdr:to>
      <xdr:col>5</xdr:col>
      <xdr:colOff>409575</xdr:colOff>
      <xdr:row>35</xdr:row>
      <xdr:rowOff>108857</xdr:rowOff>
    </xdr:to>
    <xdr:sp macro="" textlink="">
      <xdr:nvSpPr>
        <xdr:cNvPr id="67" name="フローチャート : 判断 66"/>
        <xdr:cNvSpPr/>
      </xdr:nvSpPr>
      <xdr:spPr>
        <a:xfrm>
          <a:off x="3746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125384</xdr:rowOff>
    </xdr:from>
    <xdr:ext cx="469744" cy="259045"/>
    <xdr:sp macro="" textlink="">
      <xdr:nvSpPr>
        <xdr:cNvPr id="68" name="テキスト ボックス 67"/>
        <xdr:cNvSpPr txBox="1"/>
      </xdr:nvSpPr>
      <xdr:spPr>
        <a:xfrm>
          <a:off x="3562427"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78958</xdr:rowOff>
    </xdr:from>
    <xdr:to>
      <xdr:col>4</xdr:col>
      <xdr:colOff>155575</xdr:colOff>
      <xdr:row>35</xdr:row>
      <xdr:rowOff>105737</xdr:rowOff>
    </xdr:to>
    <xdr:cxnSp macro="">
      <xdr:nvCxnSpPr>
        <xdr:cNvPr id="69" name="直線コネクタ 68"/>
        <xdr:cNvCxnSpPr/>
      </xdr:nvCxnSpPr>
      <xdr:spPr>
        <a:xfrm flipV="1">
          <a:off x="2019300" y="6079708"/>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48078</xdr:rowOff>
    </xdr:from>
    <xdr:to>
      <xdr:col>4</xdr:col>
      <xdr:colOff>206375</xdr:colOff>
      <xdr:row>35</xdr:row>
      <xdr:rowOff>149678</xdr:rowOff>
    </xdr:to>
    <xdr:sp macro="" textlink="">
      <xdr:nvSpPr>
        <xdr:cNvPr id="70" name="フローチャート :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140805</xdr:rowOff>
    </xdr:from>
    <xdr:ext cx="469744" cy="259045"/>
    <xdr:sp macro="" textlink="">
      <xdr:nvSpPr>
        <xdr:cNvPr id="71" name="テキスト ボックス 70"/>
        <xdr:cNvSpPr txBox="1"/>
      </xdr:nvSpPr>
      <xdr:spPr>
        <a:xfrm>
          <a:off x="2673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93654</xdr:rowOff>
    </xdr:from>
    <xdr:to>
      <xdr:col>2</xdr:col>
      <xdr:colOff>638175</xdr:colOff>
      <xdr:row>35</xdr:row>
      <xdr:rowOff>105737</xdr:rowOff>
    </xdr:to>
    <xdr:cxnSp macro="">
      <xdr:nvCxnSpPr>
        <xdr:cNvPr id="72" name="直線コネクタ 71"/>
        <xdr:cNvCxnSpPr/>
      </xdr:nvCxnSpPr>
      <xdr:spPr>
        <a:xfrm>
          <a:off x="1130300" y="5922954"/>
          <a:ext cx="889000" cy="18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153888</xdr:rowOff>
    </xdr:from>
    <xdr:to>
      <xdr:col>1</xdr:col>
      <xdr:colOff>485775</xdr:colOff>
      <xdr:row>34</xdr:row>
      <xdr:rowOff>84038</xdr:rowOff>
    </xdr:to>
    <xdr:sp macro="" textlink="">
      <xdr:nvSpPr>
        <xdr:cNvPr id="75" name="フローチャート : 判断 74"/>
        <xdr:cNvSpPr/>
      </xdr:nvSpPr>
      <xdr:spPr>
        <a:xfrm>
          <a:off x="1079500" y="58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100565</xdr:rowOff>
    </xdr:from>
    <xdr:ext cx="469744" cy="259045"/>
    <xdr:sp macro="" textlink="">
      <xdr:nvSpPr>
        <xdr:cNvPr id="76" name="テキスト ボックス 75"/>
        <xdr:cNvSpPr txBox="1"/>
      </xdr:nvSpPr>
      <xdr:spPr>
        <a:xfrm>
          <a:off x="895427" y="558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112413</xdr:rowOff>
    </xdr:from>
    <xdr:to>
      <xdr:col>6</xdr:col>
      <xdr:colOff>561975</xdr:colOff>
      <xdr:row>35</xdr:row>
      <xdr:rowOff>42563</xdr:rowOff>
    </xdr:to>
    <xdr:sp macro="" textlink="">
      <xdr:nvSpPr>
        <xdr:cNvPr id="82" name="円/楕円 81"/>
        <xdr:cNvSpPr/>
      </xdr:nvSpPr>
      <xdr:spPr>
        <a:xfrm>
          <a:off x="45847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135290</xdr:rowOff>
    </xdr:from>
    <xdr:ext cx="469744" cy="259045"/>
    <xdr:sp macro="" textlink="">
      <xdr:nvSpPr>
        <xdr:cNvPr id="83" name="議会費該当値テキスト"/>
        <xdr:cNvSpPr txBox="1"/>
      </xdr:nvSpPr>
      <xdr:spPr>
        <a:xfrm>
          <a:off x="4686300" y="57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28811</xdr:rowOff>
    </xdr:from>
    <xdr:to>
      <xdr:col>5</xdr:col>
      <xdr:colOff>409575</xdr:colOff>
      <xdr:row>35</xdr:row>
      <xdr:rowOff>130411</xdr:rowOff>
    </xdr:to>
    <xdr:sp macro="" textlink="">
      <xdr:nvSpPr>
        <xdr:cNvPr id="84" name="円/楕円 83"/>
        <xdr:cNvSpPr/>
      </xdr:nvSpPr>
      <xdr:spPr>
        <a:xfrm>
          <a:off x="3746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121538</xdr:rowOff>
    </xdr:from>
    <xdr:ext cx="469744" cy="259045"/>
    <xdr:sp macro="" textlink="">
      <xdr:nvSpPr>
        <xdr:cNvPr id="85" name="テキスト ボックス 84"/>
        <xdr:cNvSpPr txBox="1"/>
      </xdr:nvSpPr>
      <xdr:spPr>
        <a:xfrm>
          <a:off x="3562427" y="612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28158</xdr:rowOff>
    </xdr:from>
    <xdr:to>
      <xdr:col>4</xdr:col>
      <xdr:colOff>206375</xdr:colOff>
      <xdr:row>35</xdr:row>
      <xdr:rowOff>129758</xdr:rowOff>
    </xdr:to>
    <xdr:sp macro="" textlink="">
      <xdr:nvSpPr>
        <xdr:cNvPr id="86" name="円/楕円 85"/>
        <xdr:cNvSpPr/>
      </xdr:nvSpPr>
      <xdr:spPr>
        <a:xfrm>
          <a:off x="2857500" y="60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146285</xdr:rowOff>
    </xdr:from>
    <xdr:ext cx="469744" cy="259045"/>
    <xdr:sp macro="" textlink="">
      <xdr:nvSpPr>
        <xdr:cNvPr id="87" name="テキスト ボックス 86"/>
        <xdr:cNvSpPr txBox="1"/>
      </xdr:nvSpPr>
      <xdr:spPr>
        <a:xfrm>
          <a:off x="2673427" y="580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54937</xdr:rowOff>
    </xdr:from>
    <xdr:to>
      <xdr:col>3</xdr:col>
      <xdr:colOff>3175</xdr:colOff>
      <xdr:row>35</xdr:row>
      <xdr:rowOff>156537</xdr:rowOff>
    </xdr:to>
    <xdr:sp macro="" textlink="">
      <xdr:nvSpPr>
        <xdr:cNvPr id="88" name="円/楕円 87"/>
        <xdr:cNvSpPr/>
      </xdr:nvSpPr>
      <xdr:spPr>
        <a:xfrm>
          <a:off x="1968500" y="6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147664</xdr:rowOff>
    </xdr:from>
    <xdr:ext cx="469744" cy="259045"/>
    <xdr:sp macro="" textlink="">
      <xdr:nvSpPr>
        <xdr:cNvPr id="89" name="テキスト ボックス 88"/>
        <xdr:cNvSpPr txBox="1"/>
      </xdr:nvSpPr>
      <xdr:spPr>
        <a:xfrm>
          <a:off x="1784427" y="61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42854</xdr:rowOff>
    </xdr:from>
    <xdr:to>
      <xdr:col>1</xdr:col>
      <xdr:colOff>485775</xdr:colOff>
      <xdr:row>34</xdr:row>
      <xdr:rowOff>144454</xdr:rowOff>
    </xdr:to>
    <xdr:sp macro="" textlink="">
      <xdr:nvSpPr>
        <xdr:cNvPr id="90" name="円/楕円 89"/>
        <xdr:cNvSpPr/>
      </xdr:nvSpPr>
      <xdr:spPr>
        <a:xfrm>
          <a:off x="1079500" y="58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135581</xdr:rowOff>
    </xdr:from>
    <xdr:ext cx="469744" cy="259045"/>
    <xdr:sp macro="" textlink="">
      <xdr:nvSpPr>
        <xdr:cNvPr id="91" name="テキスト ボックス 90"/>
        <xdr:cNvSpPr txBox="1"/>
      </xdr:nvSpPr>
      <xdr:spPr>
        <a:xfrm>
          <a:off x="895427" y="596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12171</xdr:rowOff>
    </xdr:from>
    <xdr:to>
      <xdr:col>6</xdr:col>
      <xdr:colOff>511175</xdr:colOff>
      <xdr:row>57</xdr:row>
      <xdr:rowOff>124342</xdr:rowOff>
    </xdr:to>
    <xdr:cxnSp macro="">
      <xdr:nvCxnSpPr>
        <xdr:cNvPr id="120" name="直線コネクタ 119"/>
        <xdr:cNvCxnSpPr/>
      </xdr:nvCxnSpPr>
      <xdr:spPr>
        <a:xfrm flipV="1">
          <a:off x="3797300" y="9784821"/>
          <a:ext cx="838200" cy="1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128041</xdr:rowOff>
    </xdr:from>
    <xdr:to>
      <xdr:col>5</xdr:col>
      <xdr:colOff>358775</xdr:colOff>
      <xdr:row>57</xdr:row>
      <xdr:rowOff>124342</xdr:rowOff>
    </xdr:to>
    <xdr:cxnSp macro="">
      <xdr:nvCxnSpPr>
        <xdr:cNvPr id="123" name="直線コネクタ 122"/>
        <xdr:cNvCxnSpPr/>
      </xdr:nvCxnSpPr>
      <xdr:spPr>
        <a:xfrm>
          <a:off x="2908300" y="9557791"/>
          <a:ext cx="889000" cy="33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102304</xdr:rowOff>
    </xdr:from>
    <xdr:to>
      <xdr:col>5</xdr:col>
      <xdr:colOff>409575</xdr:colOff>
      <xdr:row>58</xdr:row>
      <xdr:rowOff>32454</xdr:rowOff>
    </xdr:to>
    <xdr:sp macro="" textlink="">
      <xdr:nvSpPr>
        <xdr:cNvPr id="124" name="フローチャート : 判断 123"/>
        <xdr:cNvSpPr/>
      </xdr:nvSpPr>
      <xdr:spPr>
        <a:xfrm>
          <a:off x="3746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23581</xdr:rowOff>
    </xdr:from>
    <xdr:ext cx="534377" cy="259045"/>
    <xdr:sp macro="" textlink="">
      <xdr:nvSpPr>
        <xdr:cNvPr id="125" name="テキスト ボックス 124"/>
        <xdr:cNvSpPr txBox="1"/>
      </xdr:nvSpPr>
      <xdr:spPr>
        <a:xfrm>
          <a:off x="3530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128041</xdr:rowOff>
    </xdr:from>
    <xdr:to>
      <xdr:col>4</xdr:col>
      <xdr:colOff>155575</xdr:colOff>
      <xdr:row>56</xdr:row>
      <xdr:rowOff>166640</xdr:rowOff>
    </xdr:to>
    <xdr:cxnSp macro="">
      <xdr:nvCxnSpPr>
        <xdr:cNvPr id="126" name="直線コネクタ 125"/>
        <xdr:cNvCxnSpPr/>
      </xdr:nvCxnSpPr>
      <xdr:spPr>
        <a:xfrm flipV="1">
          <a:off x="2019300" y="9557791"/>
          <a:ext cx="889000" cy="2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7503</xdr:rowOff>
    </xdr:from>
    <xdr:to>
      <xdr:col>4</xdr:col>
      <xdr:colOff>206375</xdr:colOff>
      <xdr:row>57</xdr:row>
      <xdr:rowOff>109103</xdr:rowOff>
    </xdr:to>
    <xdr:sp macro="" textlink="">
      <xdr:nvSpPr>
        <xdr:cNvPr id="127" name="フローチャート : 判断 126"/>
        <xdr:cNvSpPr/>
      </xdr:nvSpPr>
      <xdr:spPr>
        <a:xfrm>
          <a:off x="2857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100230</xdr:rowOff>
    </xdr:from>
    <xdr:ext cx="534377" cy="259045"/>
    <xdr:sp macro="" textlink="">
      <xdr:nvSpPr>
        <xdr:cNvPr id="128" name="テキスト ボックス 127"/>
        <xdr:cNvSpPr txBox="1"/>
      </xdr:nvSpPr>
      <xdr:spPr>
        <a:xfrm>
          <a:off x="2641111" y="98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166640</xdr:rowOff>
    </xdr:from>
    <xdr:to>
      <xdr:col>2</xdr:col>
      <xdr:colOff>638175</xdr:colOff>
      <xdr:row>57</xdr:row>
      <xdr:rowOff>13936</xdr:rowOff>
    </xdr:to>
    <xdr:cxnSp macro="">
      <xdr:nvCxnSpPr>
        <xdr:cNvPr id="129" name="直線コネクタ 128"/>
        <xdr:cNvCxnSpPr/>
      </xdr:nvCxnSpPr>
      <xdr:spPr>
        <a:xfrm flipV="1">
          <a:off x="1130300" y="9767840"/>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104170</xdr:rowOff>
    </xdr:from>
    <xdr:to>
      <xdr:col>3</xdr:col>
      <xdr:colOff>3175</xdr:colOff>
      <xdr:row>58</xdr:row>
      <xdr:rowOff>34320</xdr:rowOff>
    </xdr:to>
    <xdr:sp macro="" textlink="">
      <xdr:nvSpPr>
        <xdr:cNvPr id="130" name="フローチャート : 判断 129"/>
        <xdr:cNvSpPr/>
      </xdr:nvSpPr>
      <xdr:spPr>
        <a:xfrm>
          <a:off x="1968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25447</xdr:rowOff>
    </xdr:from>
    <xdr:ext cx="534377" cy="259045"/>
    <xdr:sp macro="" textlink="">
      <xdr:nvSpPr>
        <xdr:cNvPr id="131" name="テキスト ボックス 130"/>
        <xdr:cNvSpPr txBox="1"/>
      </xdr:nvSpPr>
      <xdr:spPr>
        <a:xfrm>
          <a:off x="1752111" y="99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94920</xdr:rowOff>
    </xdr:from>
    <xdr:to>
      <xdr:col>1</xdr:col>
      <xdr:colOff>485775</xdr:colOff>
      <xdr:row>58</xdr:row>
      <xdr:rowOff>25070</xdr:rowOff>
    </xdr:to>
    <xdr:sp macro="" textlink="">
      <xdr:nvSpPr>
        <xdr:cNvPr id="132" name="フローチャート : 判断 131"/>
        <xdr:cNvSpPr/>
      </xdr:nvSpPr>
      <xdr:spPr>
        <a:xfrm>
          <a:off x="10795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16197</xdr:rowOff>
    </xdr:from>
    <xdr:ext cx="534377" cy="259045"/>
    <xdr:sp macro="" textlink="">
      <xdr:nvSpPr>
        <xdr:cNvPr id="133" name="テキスト ボックス 132"/>
        <xdr:cNvSpPr txBox="1"/>
      </xdr:nvSpPr>
      <xdr:spPr>
        <a:xfrm>
          <a:off x="863111" y="99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132821</xdr:rowOff>
    </xdr:from>
    <xdr:to>
      <xdr:col>6</xdr:col>
      <xdr:colOff>561975</xdr:colOff>
      <xdr:row>57</xdr:row>
      <xdr:rowOff>62971</xdr:rowOff>
    </xdr:to>
    <xdr:sp macro="" textlink="">
      <xdr:nvSpPr>
        <xdr:cNvPr id="139" name="円/楕円 138"/>
        <xdr:cNvSpPr/>
      </xdr:nvSpPr>
      <xdr:spPr>
        <a:xfrm>
          <a:off x="4584700" y="97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155698</xdr:rowOff>
    </xdr:from>
    <xdr:ext cx="534377" cy="259045"/>
    <xdr:sp macro="" textlink="">
      <xdr:nvSpPr>
        <xdr:cNvPr id="140" name="総務費該当値テキスト"/>
        <xdr:cNvSpPr txBox="1"/>
      </xdr:nvSpPr>
      <xdr:spPr>
        <a:xfrm>
          <a:off x="4686300" y="95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73542</xdr:rowOff>
    </xdr:from>
    <xdr:to>
      <xdr:col>5</xdr:col>
      <xdr:colOff>409575</xdr:colOff>
      <xdr:row>58</xdr:row>
      <xdr:rowOff>3692</xdr:rowOff>
    </xdr:to>
    <xdr:sp macro="" textlink="">
      <xdr:nvSpPr>
        <xdr:cNvPr id="141" name="円/楕円 140"/>
        <xdr:cNvSpPr/>
      </xdr:nvSpPr>
      <xdr:spPr>
        <a:xfrm>
          <a:off x="3746500" y="98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20219</xdr:rowOff>
    </xdr:from>
    <xdr:ext cx="534377" cy="259045"/>
    <xdr:sp macro="" textlink="">
      <xdr:nvSpPr>
        <xdr:cNvPr id="142" name="テキスト ボックス 141"/>
        <xdr:cNvSpPr txBox="1"/>
      </xdr:nvSpPr>
      <xdr:spPr>
        <a:xfrm>
          <a:off x="3530111" y="96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77241</xdr:rowOff>
    </xdr:from>
    <xdr:to>
      <xdr:col>4</xdr:col>
      <xdr:colOff>206375</xdr:colOff>
      <xdr:row>56</xdr:row>
      <xdr:rowOff>7391</xdr:rowOff>
    </xdr:to>
    <xdr:sp macro="" textlink="">
      <xdr:nvSpPr>
        <xdr:cNvPr id="143" name="円/楕円 142"/>
        <xdr:cNvSpPr/>
      </xdr:nvSpPr>
      <xdr:spPr>
        <a:xfrm>
          <a:off x="2857500" y="95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23918</xdr:rowOff>
    </xdr:from>
    <xdr:ext cx="599010" cy="259045"/>
    <xdr:sp macro="" textlink="">
      <xdr:nvSpPr>
        <xdr:cNvPr id="144" name="テキスト ボックス 143"/>
        <xdr:cNvSpPr txBox="1"/>
      </xdr:nvSpPr>
      <xdr:spPr>
        <a:xfrm>
          <a:off x="2608794" y="92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115840</xdr:rowOff>
    </xdr:from>
    <xdr:to>
      <xdr:col>3</xdr:col>
      <xdr:colOff>3175</xdr:colOff>
      <xdr:row>57</xdr:row>
      <xdr:rowOff>45990</xdr:rowOff>
    </xdr:to>
    <xdr:sp macro="" textlink="">
      <xdr:nvSpPr>
        <xdr:cNvPr id="145" name="円/楕円 144"/>
        <xdr:cNvSpPr/>
      </xdr:nvSpPr>
      <xdr:spPr>
        <a:xfrm>
          <a:off x="1968500" y="97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62517</xdr:rowOff>
    </xdr:from>
    <xdr:ext cx="599010" cy="259045"/>
    <xdr:sp macro="" textlink="">
      <xdr:nvSpPr>
        <xdr:cNvPr id="146" name="テキスト ボックス 145"/>
        <xdr:cNvSpPr txBox="1"/>
      </xdr:nvSpPr>
      <xdr:spPr>
        <a:xfrm>
          <a:off x="1719794" y="94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134586</xdr:rowOff>
    </xdr:from>
    <xdr:to>
      <xdr:col>1</xdr:col>
      <xdr:colOff>485775</xdr:colOff>
      <xdr:row>57</xdr:row>
      <xdr:rowOff>64736</xdr:rowOff>
    </xdr:to>
    <xdr:sp macro="" textlink="">
      <xdr:nvSpPr>
        <xdr:cNvPr id="147" name="円/楕円 146"/>
        <xdr:cNvSpPr/>
      </xdr:nvSpPr>
      <xdr:spPr>
        <a:xfrm>
          <a:off x="1079500" y="97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81263</xdr:rowOff>
    </xdr:from>
    <xdr:ext cx="534377" cy="259045"/>
    <xdr:sp macro="" textlink="">
      <xdr:nvSpPr>
        <xdr:cNvPr id="148" name="テキスト ボックス 147"/>
        <xdr:cNvSpPr txBox="1"/>
      </xdr:nvSpPr>
      <xdr:spPr>
        <a:xfrm>
          <a:off x="863111" y="951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23819</xdr:rowOff>
    </xdr:from>
    <xdr:to>
      <xdr:col>6</xdr:col>
      <xdr:colOff>511175</xdr:colOff>
      <xdr:row>78</xdr:row>
      <xdr:rowOff>65188</xdr:rowOff>
    </xdr:to>
    <xdr:cxnSp macro="">
      <xdr:nvCxnSpPr>
        <xdr:cNvPr id="178" name="直線コネクタ 177"/>
        <xdr:cNvCxnSpPr/>
      </xdr:nvCxnSpPr>
      <xdr:spPr>
        <a:xfrm flipV="1">
          <a:off x="3797300" y="13396919"/>
          <a:ext cx="838200" cy="4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65188</xdr:rowOff>
    </xdr:from>
    <xdr:to>
      <xdr:col>5</xdr:col>
      <xdr:colOff>358775</xdr:colOff>
      <xdr:row>78</xdr:row>
      <xdr:rowOff>119320</xdr:rowOff>
    </xdr:to>
    <xdr:cxnSp macro="">
      <xdr:nvCxnSpPr>
        <xdr:cNvPr id="181" name="直線コネクタ 180"/>
        <xdr:cNvCxnSpPr/>
      </xdr:nvCxnSpPr>
      <xdr:spPr>
        <a:xfrm flipV="1">
          <a:off x="2908300" y="13438288"/>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43748</xdr:rowOff>
    </xdr:from>
    <xdr:to>
      <xdr:col>5</xdr:col>
      <xdr:colOff>409575</xdr:colOff>
      <xdr:row>78</xdr:row>
      <xdr:rowOff>145348</xdr:rowOff>
    </xdr:to>
    <xdr:sp macro="" textlink="">
      <xdr:nvSpPr>
        <xdr:cNvPr id="182" name="フローチャート : 判断 181"/>
        <xdr:cNvSpPr/>
      </xdr:nvSpPr>
      <xdr:spPr>
        <a:xfrm>
          <a:off x="3746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136475</xdr:rowOff>
    </xdr:from>
    <xdr:ext cx="599010" cy="259045"/>
    <xdr:sp macro="" textlink="">
      <xdr:nvSpPr>
        <xdr:cNvPr id="183" name="テキスト ボックス 182"/>
        <xdr:cNvSpPr txBox="1"/>
      </xdr:nvSpPr>
      <xdr:spPr>
        <a:xfrm>
          <a:off x="3497794" y="135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87035</xdr:rowOff>
    </xdr:from>
    <xdr:to>
      <xdr:col>4</xdr:col>
      <xdr:colOff>155575</xdr:colOff>
      <xdr:row>78</xdr:row>
      <xdr:rowOff>119320</xdr:rowOff>
    </xdr:to>
    <xdr:cxnSp macro="">
      <xdr:nvCxnSpPr>
        <xdr:cNvPr id="184" name="直線コネクタ 183"/>
        <xdr:cNvCxnSpPr/>
      </xdr:nvCxnSpPr>
      <xdr:spPr>
        <a:xfrm>
          <a:off x="2019300" y="13460135"/>
          <a:ext cx="8890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82465</xdr:rowOff>
    </xdr:from>
    <xdr:to>
      <xdr:col>4</xdr:col>
      <xdr:colOff>206375</xdr:colOff>
      <xdr:row>79</xdr:row>
      <xdr:rowOff>12615</xdr:rowOff>
    </xdr:to>
    <xdr:sp macro="" textlink="">
      <xdr:nvSpPr>
        <xdr:cNvPr id="185" name="フローチャート : 判断 184"/>
        <xdr:cNvSpPr/>
      </xdr:nvSpPr>
      <xdr:spPr>
        <a:xfrm>
          <a:off x="2857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3742</xdr:rowOff>
    </xdr:from>
    <xdr:ext cx="599010" cy="259045"/>
    <xdr:sp macro="" textlink="">
      <xdr:nvSpPr>
        <xdr:cNvPr id="186" name="テキスト ボックス 185"/>
        <xdr:cNvSpPr txBox="1"/>
      </xdr:nvSpPr>
      <xdr:spPr>
        <a:xfrm>
          <a:off x="2608794" y="1354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87035</xdr:rowOff>
    </xdr:from>
    <xdr:to>
      <xdr:col>2</xdr:col>
      <xdr:colOff>638175</xdr:colOff>
      <xdr:row>78</xdr:row>
      <xdr:rowOff>133262</xdr:rowOff>
    </xdr:to>
    <xdr:cxnSp macro="">
      <xdr:nvCxnSpPr>
        <xdr:cNvPr id="187" name="直線コネクタ 186"/>
        <xdr:cNvCxnSpPr/>
      </xdr:nvCxnSpPr>
      <xdr:spPr>
        <a:xfrm flipV="1">
          <a:off x="1130300" y="13460135"/>
          <a:ext cx="889000" cy="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95808</xdr:rowOff>
    </xdr:from>
    <xdr:to>
      <xdr:col>3</xdr:col>
      <xdr:colOff>3175</xdr:colOff>
      <xdr:row>79</xdr:row>
      <xdr:rowOff>25958</xdr:rowOff>
    </xdr:to>
    <xdr:sp macro="" textlink="">
      <xdr:nvSpPr>
        <xdr:cNvPr id="188" name="フローチャート : 判断 187"/>
        <xdr:cNvSpPr/>
      </xdr:nvSpPr>
      <xdr:spPr>
        <a:xfrm>
          <a:off x="1968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17085</xdr:rowOff>
    </xdr:from>
    <xdr:ext cx="599010" cy="259045"/>
    <xdr:sp macro="" textlink="">
      <xdr:nvSpPr>
        <xdr:cNvPr id="189" name="テキスト ボックス 188"/>
        <xdr:cNvSpPr txBox="1"/>
      </xdr:nvSpPr>
      <xdr:spPr>
        <a:xfrm>
          <a:off x="1719794" y="1356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96802</xdr:rowOff>
    </xdr:from>
    <xdr:to>
      <xdr:col>1</xdr:col>
      <xdr:colOff>485775</xdr:colOff>
      <xdr:row>79</xdr:row>
      <xdr:rowOff>26952</xdr:rowOff>
    </xdr:to>
    <xdr:sp macro="" textlink="">
      <xdr:nvSpPr>
        <xdr:cNvPr id="190" name="フローチャート : 判断 189"/>
        <xdr:cNvSpPr/>
      </xdr:nvSpPr>
      <xdr:spPr>
        <a:xfrm>
          <a:off x="1079500" y="134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18079</xdr:rowOff>
    </xdr:from>
    <xdr:ext cx="599010" cy="259045"/>
    <xdr:sp macro="" textlink="">
      <xdr:nvSpPr>
        <xdr:cNvPr id="191" name="テキスト ボックス 190"/>
        <xdr:cNvSpPr txBox="1"/>
      </xdr:nvSpPr>
      <xdr:spPr>
        <a:xfrm>
          <a:off x="830794" y="1356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144469</xdr:rowOff>
    </xdr:from>
    <xdr:to>
      <xdr:col>6</xdr:col>
      <xdr:colOff>561975</xdr:colOff>
      <xdr:row>78</xdr:row>
      <xdr:rowOff>74619</xdr:rowOff>
    </xdr:to>
    <xdr:sp macro="" textlink="">
      <xdr:nvSpPr>
        <xdr:cNvPr id="197" name="円/楕円 196"/>
        <xdr:cNvSpPr/>
      </xdr:nvSpPr>
      <xdr:spPr>
        <a:xfrm>
          <a:off x="4584700" y="133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167346</xdr:rowOff>
    </xdr:from>
    <xdr:ext cx="599010" cy="259045"/>
    <xdr:sp macro="" textlink="">
      <xdr:nvSpPr>
        <xdr:cNvPr id="198" name="民生費該当値テキスト"/>
        <xdr:cNvSpPr txBox="1"/>
      </xdr:nvSpPr>
      <xdr:spPr>
        <a:xfrm>
          <a:off x="4686300" y="1319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14388</xdr:rowOff>
    </xdr:from>
    <xdr:to>
      <xdr:col>5</xdr:col>
      <xdr:colOff>409575</xdr:colOff>
      <xdr:row>78</xdr:row>
      <xdr:rowOff>115988</xdr:rowOff>
    </xdr:to>
    <xdr:sp macro="" textlink="">
      <xdr:nvSpPr>
        <xdr:cNvPr id="199" name="円/楕円 198"/>
        <xdr:cNvSpPr/>
      </xdr:nvSpPr>
      <xdr:spPr>
        <a:xfrm>
          <a:off x="3746500" y="133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132515</xdr:rowOff>
    </xdr:from>
    <xdr:ext cx="599010" cy="259045"/>
    <xdr:sp macro="" textlink="">
      <xdr:nvSpPr>
        <xdr:cNvPr id="200" name="テキスト ボックス 199"/>
        <xdr:cNvSpPr txBox="1"/>
      </xdr:nvSpPr>
      <xdr:spPr>
        <a:xfrm>
          <a:off x="3497794" y="1316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68520</xdr:rowOff>
    </xdr:from>
    <xdr:to>
      <xdr:col>4</xdr:col>
      <xdr:colOff>206375</xdr:colOff>
      <xdr:row>78</xdr:row>
      <xdr:rowOff>170120</xdr:rowOff>
    </xdr:to>
    <xdr:sp macro="" textlink="">
      <xdr:nvSpPr>
        <xdr:cNvPr id="201" name="円/楕円 200"/>
        <xdr:cNvSpPr/>
      </xdr:nvSpPr>
      <xdr:spPr>
        <a:xfrm>
          <a:off x="2857500" y="134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15197</xdr:rowOff>
    </xdr:from>
    <xdr:ext cx="599010" cy="259045"/>
    <xdr:sp macro="" textlink="">
      <xdr:nvSpPr>
        <xdr:cNvPr id="202" name="テキスト ボックス 201"/>
        <xdr:cNvSpPr txBox="1"/>
      </xdr:nvSpPr>
      <xdr:spPr>
        <a:xfrm>
          <a:off x="2608794" y="132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36235</xdr:rowOff>
    </xdr:from>
    <xdr:to>
      <xdr:col>3</xdr:col>
      <xdr:colOff>3175</xdr:colOff>
      <xdr:row>78</xdr:row>
      <xdr:rowOff>137835</xdr:rowOff>
    </xdr:to>
    <xdr:sp macro="" textlink="">
      <xdr:nvSpPr>
        <xdr:cNvPr id="203" name="円/楕円 202"/>
        <xdr:cNvSpPr/>
      </xdr:nvSpPr>
      <xdr:spPr>
        <a:xfrm>
          <a:off x="1968500" y="134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154362</xdr:rowOff>
    </xdr:from>
    <xdr:ext cx="599010" cy="259045"/>
    <xdr:sp macro="" textlink="">
      <xdr:nvSpPr>
        <xdr:cNvPr id="204" name="テキスト ボックス 203"/>
        <xdr:cNvSpPr txBox="1"/>
      </xdr:nvSpPr>
      <xdr:spPr>
        <a:xfrm>
          <a:off x="1719794" y="1318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82462</xdr:rowOff>
    </xdr:from>
    <xdr:to>
      <xdr:col>1</xdr:col>
      <xdr:colOff>485775</xdr:colOff>
      <xdr:row>79</xdr:row>
      <xdr:rowOff>12612</xdr:rowOff>
    </xdr:to>
    <xdr:sp macro="" textlink="">
      <xdr:nvSpPr>
        <xdr:cNvPr id="205" name="円/楕円 204"/>
        <xdr:cNvSpPr/>
      </xdr:nvSpPr>
      <xdr:spPr>
        <a:xfrm>
          <a:off x="10795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29139</xdr:rowOff>
    </xdr:from>
    <xdr:ext cx="599010" cy="259045"/>
    <xdr:sp macro="" textlink="">
      <xdr:nvSpPr>
        <xdr:cNvPr id="206" name="テキスト ボックス 205"/>
        <xdr:cNvSpPr txBox="1"/>
      </xdr:nvSpPr>
      <xdr:spPr>
        <a:xfrm>
          <a:off x="830794" y="1323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156764</xdr:rowOff>
    </xdr:from>
    <xdr:to>
      <xdr:col>6</xdr:col>
      <xdr:colOff>511175</xdr:colOff>
      <xdr:row>98</xdr:row>
      <xdr:rowOff>160127</xdr:rowOff>
    </xdr:to>
    <xdr:cxnSp macro="">
      <xdr:nvCxnSpPr>
        <xdr:cNvPr id="238" name="直線コネクタ 237"/>
        <xdr:cNvCxnSpPr/>
      </xdr:nvCxnSpPr>
      <xdr:spPr>
        <a:xfrm flipV="1">
          <a:off x="3797300" y="16958864"/>
          <a:ext cx="8382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133511</xdr:rowOff>
    </xdr:from>
    <xdr:to>
      <xdr:col>5</xdr:col>
      <xdr:colOff>358775</xdr:colOff>
      <xdr:row>98</xdr:row>
      <xdr:rowOff>160127</xdr:rowOff>
    </xdr:to>
    <xdr:cxnSp macro="">
      <xdr:nvCxnSpPr>
        <xdr:cNvPr id="241" name="直線コネクタ 240"/>
        <xdr:cNvCxnSpPr/>
      </xdr:nvCxnSpPr>
      <xdr:spPr>
        <a:xfrm>
          <a:off x="2908300" y="16592711"/>
          <a:ext cx="889000" cy="36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63002</xdr:rowOff>
    </xdr:from>
    <xdr:to>
      <xdr:col>5</xdr:col>
      <xdr:colOff>409575</xdr:colOff>
      <xdr:row>97</xdr:row>
      <xdr:rowOff>164602</xdr:rowOff>
    </xdr:to>
    <xdr:sp macro="" textlink="">
      <xdr:nvSpPr>
        <xdr:cNvPr id="242" name="フローチャート : 判断 241"/>
        <xdr:cNvSpPr/>
      </xdr:nvSpPr>
      <xdr:spPr>
        <a:xfrm>
          <a:off x="3746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9679</xdr:rowOff>
    </xdr:from>
    <xdr:ext cx="534377" cy="259045"/>
    <xdr:sp macro="" textlink="">
      <xdr:nvSpPr>
        <xdr:cNvPr id="243" name="テキスト ボックス 242"/>
        <xdr:cNvSpPr txBox="1"/>
      </xdr:nvSpPr>
      <xdr:spPr>
        <a:xfrm>
          <a:off x="3530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133511</xdr:rowOff>
    </xdr:from>
    <xdr:to>
      <xdr:col>4</xdr:col>
      <xdr:colOff>155575</xdr:colOff>
      <xdr:row>97</xdr:row>
      <xdr:rowOff>145709</xdr:rowOff>
    </xdr:to>
    <xdr:cxnSp macro="">
      <xdr:nvCxnSpPr>
        <xdr:cNvPr id="244" name="直線コネクタ 243"/>
        <xdr:cNvCxnSpPr/>
      </xdr:nvCxnSpPr>
      <xdr:spPr>
        <a:xfrm flipV="1">
          <a:off x="2019300" y="16592711"/>
          <a:ext cx="889000" cy="18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116920</xdr:rowOff>
    </xdr:from>
    <xdr:to>
      <xdr:col>4</xdr:col>
      <xdr:colOff>206375</xdr:colOff>
      <xdr:row>98</xdr:row>
      <xdr:rowOff>47070</xdr:rowOff>
    </xdr:to>
    <xdr:sp macro="" textlink="">
      <xdr:nvSpPr>
        <xdr:cNvPr id="245" name="フローチャート : 判断 244"/>
        <xdr:cNvSpPr/>
      </xdr:nvSpPr>
      <xdr:spPr>
        <a:xfrm>
          <a:off x="2857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38197</xdr:rowOff>
    </xdr:from>
    <xdr:ext cx="534377" cy="259045"/>
    <xdr:sp macro="" textlink="">
      <xdr:nvSpPr>
        <xdr:cNvPr id="246" name="テキスト ボックス 245"/>
        <xdr:cNvSpPr txBox="1"/>
      </xdr:nvSpPr>
      <xdr:spPr>
        <a:xfrm>
          <a:off x="2641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145709</xdr:rowOff>
    </xdr:from>
    <xdr:to>
      <xdr:col>2</xdr:col>
      <xdr:colOff>638175</xdr:colOff>
      <xdr:row>98</xdr:row>
      <xdr:rowOff>130229</xdr:rowOff>
    </xdr:to>
    <xdr:cxnSp macro="">
      <xdr:nvCxnSpPr>
        <xdr:cNvPr id="247" name="直線コネクタ 246"/>
        <xdr:cNvCxnSpPr/>
      </xdr:nvCxnSpPr>
      <xdr:spPr>
        <a:xfrm flipV="1">
          <a:off x="1130300" y="16776359"/>
          <a:ext cx="889000" cy="1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68163</xdr:rowOff>
    </xdr:from>
    <xdr:to>
      <xdr:col>3</xdr:col>
      <xdr:colOff>3175</xdr:colOff>
      <xdr:row>97</xdr:row>
      <xdr:rowOff>169763</xdr:rowOff>
    </xdr:to>
    <xdr:sp macro="" textlink="">
      <xdr:nvSpPr>
        <xdr:cNvPr id="248" name="フローチャート : 判断 247"/>
        <xdr:cNvSpPr/>
      </xdr:nvSpPr>
      <xdr:spPr>
        <a:xfrm>
          <a:off x="1968500" y="1669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14840</xdr:rowOff>
    </xdr:from>
    <xdr:ext cx="534377" cy="259045"/>
    <xdr:sp macro="" textlink="">
      <xdr:nvSpPr>
        <xdr:cNvPr id="249" name="テキスト ボックス 248"/>
        <xdr:cNvSpPr txBox="1"/>
      </xdr:nvSpPr>
      <xdr:spPr>
        <a:xfrm>
          <a:off x="1752111" y="164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121264</xdr:rowOff>
    </xdr:from>
    <xdr:to>
      <xdr:col>1</xdr:col>
      <xdr:colOff>485775</xdr:colOff>
      <xdr:row>98</xdr:row>
      <xdr:rowOff>51414</xdr:rowOff>
    </xdr:to>
    <xdr:sp macro="" textlink="">
      <xdr:nvSpPr>
        <xdr:cNvPr id="250" name="フローチャート : 判断 249"/>
        <xdr:cNvSpPr/>
      </xdr:nvSpPr>
      <xdr:spPr>
        <a:xfrm>
          <a:off x="1079500" y="167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67941</xdr:rowOff>
    </xdr:from>
    <xdr:ext cx="534377" cy="259045"/>
    <xdr:sp macro="" textlink="">
      <xdr:nvSpPr>
        <xdr:cNvPr id="251" name="テキスト ボックス 250"/>
        <xdr:cNvSpPr txBox="1"/>
      </xdr:nvSpPr>
      <xdr:spPr>
        <a:xfrm>
          <a:off x="863111" y="165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36,518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105964</xdr:rowOff>
    </xdr:from>
    <xdr:to>
      <xdr:col>6</xdr:col>
      <xdr:colOff>561975</xdr:colOff>
      <xdr:row>99</xdr:row>
      <xdr:rowOff>36114</xdr:rowOff>
    </xdr:to>
    <xdr:sp macro="" textlink="">
      <xdr:nvSpPr>
        <xdr:cNvPr id="257" name="円/楕円 256"/>
        <xdr:cNvSpPr/>
      </xdr:nvSpPr>
      <xdr:spPr>
        <a:xfrm>
          <a:off x="4584700" y="169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20891</xdr:rowOff>
    </xdr:from>
    <xdr:ext cx="534377" cy="259045"/>
    <xdr:sp macro="" textlink="">
      <xdr:nvSpPr>
        <xdr:cNvPr id="258" name="衛生費該当値テキスト"/>
        <xdr:cNvSpPr txBox="1"/>
      </xdr:nvSpPr>
      <xdr:spPr>
        <a:xfrm>
          <a:off x="4686300" y="168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109327</xdr:rowOff>
    </xdr:from>
    <xdr:to>
      <xdr:col>5</xdr:col>
      <xdr:colOff>409575</xdr:colOff>
      <xdr:row>99</xdr:row>
      <xdr:rowOff>39477</xdr:rowOff>
    </xdr:to>
    <xdr:sp macro="" textlink="">
      <xdr:nvSpPr>
        <xdr:cNvPr id="259" name="円/楕円 258"/>
        <xdr:cNvSpPr/>
      </xdr:nvSpPr>
      <xdr:spPr>
        <a:xfrm>
          <a:off x="3746500" y="169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30604</xdr:rowOff>
    </xdr:from>
    <xdr:ext cx="534377" cy="259045"/>
    <xdr:sp macro="" textlink="">
      <xdr:nvSpPr>
        <xdr:cNvPr id="260" name="テキスト ボックス 259"/>
        <xdr:cNvSpPr txBox="1"/>
      </xdr:nvSpPr>
      <xdr:spPr>
        <a:xfrm>
          <a:off x="3530111" y="1700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82711</xdr:rowOff>
    </xdr:from>
    <xdr:to>
      <xdr:col>4</xdr:col>
      <xdr:colOff>206375</xdr:colOff>
      <xdr:row>97</xdr:row>
      <xdr:rowOff>12861</xdr:rowOff>
    </xdr:to>
    <xdr:sp macro="" textlink="">
      <xdr:nvSpPr>
        <xdr:cNvPr id="261" name="円/楕円 260"/>
        <xdr:cNvSpPr/>
      </xdr:nvSpPr>
      <xdr:spPr>
        <a:xfrm>
          <a:off x="2857500" y="165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29388</xdr:rowOff>
    </xdr:from>
    <xdr:ext cx="534377" cy="259045"/>
    <xdr:sp macro="" textlink="">
      <xdr:nvSpPr>
        <xdr:cNvPr id="262" name="テキスト ボックス 261"/>
        <xdr:cNvSpPr txBox="1"/>
      </xdr:nvSpPr>
      <xdr:spPr>
        <a:xfrm>
          <a:off x="2641111" y="163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94909</xdr:rowOff>
    </xdr:from>
    <xdr:to>
      <xdr:col>3</xdr:col>
      <xdr:colOff>3175</xdr:colOff>
      <xdr:row>98</xdr:row>
      <xdr:rowOff>25059</xdr:rowOff>
    </xdr:to>
    <xdr:sp macro="" textlink="">
      <xdr:nvSpPr>
        <xdr:cNvPr id="263" name="円/楕円 262"/>
        <xdr:cNvSpPr/>
      </xdr:nvSpPr>
      <xdr:spPr>
        <a:xfrm>
          <a:off x="1968500" y="167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16186</xdr:rowOff>
    </xdr:from>
    <xdr:ext cx="534377" cy="259045"/>
    <xdr:sp macro="" textlink="">
      <xdr:nvSpPr>
        <xdr:cNvPr id="264" name="テキスト ボックス 263"/>
        <xdr:cNvSpPr txBox="1"/>
      </xdr:nvSpPr>
      <xdr:spPr>
        <a:xfrm>
          <a:off x="1752111" y="168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79429</xdr:rowOff>
    </xdr:from>
    <xdr:to>
      <xdr:col>1</xdr:col>
      <xdr:colOff>485775</xdr:colOff>
      <xdr:row>99</xdr:row>
      <xdr:rowOff>9579</xdr:rowOff>
    </xdr:to>
    <xdr:sp macro="" textlink="">
      <xdr:nvSpPr>
        <xdr:cNvPr id="265" name="円/楕円 264"/>
        <xdr:cNvSpPr/>
      </xdr:nvSpPr>
      <xdr:spPr>
        <a:xfrm>
          <a:off x="1079500" y="16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706</xdr:rowOff>
    </xdr:from>
    <xdr:ext cx="534377" cy="259045"/>
    <xdr:sp macro="" textlink="">
      <xdr:nvSpPr>
        <xdr:cNvPr id="266" name="テキスト ボックス 265"/>
        <xdr:cNvSpPr txBox="1"/>
      </xdr:nvSpPr>
      <xdr:spPr>
        <a:xfrm>
          <a:off x="863111" y="169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28067</xdr:rowOff>
    </xdr:from>
    <xdr:to>
      <xdr:col>14</xdr:col>
      <xdr:colOff>28575</xdr:colOff>
      <xdr:row>39</xdr:row>
      <xdr:rowOff>44450</xdr:rowOff>
    </xdr:to>
    <xdr:cxnSp macro="">
      <xdr:nvCxnSpPr>
        <xdr:cNvPr id="298" name="直線コネクタ 297"/>
        <xdr:cNvCxnSpPr/>
      </xdr:nvCxnSpPr>
      <xdr:spPr>
        <a:xfrm>
          <a:off x="8750300" y="6714617"/>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72898</xdr:rowOff>
    </xdr:from>
    <xdr:to>
      <xdr:col>14</xdr:col>
      <xdr:colOff>79375</xdr:colOff>
      <xdr:row>38</xdr:row>
      <xdr:rowOff>3048</xdr:rowOff>
    </xdr:to>
    <xdr:sp macro="" textlink="">
      <xdr:nvSpPr>
        <xdr:cNvPr id="299" name="フローチャート : 判断 298"/>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19575</xdr:rowOff>
    </xdr:from>
    <xdr:ext cx="469744" cy="259045"/>
    <xdr:sp macro="" textlink="">
      <xdr:nvSpPr>
        <xdr:cNvPr id="300" name="テキスト ボックス 299"/>
        <xdr:cNvSpPr txBox="1"/>
      </xdr:nvSpPr>
      <xdr:spPr>
        <a:xfrm>
          <a:off x="9404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130937</xdr:rowOff>
    </xdr:from>
    <xdr:to>
      <xdr:col>12</xdr:col>
      <xdr:colOff>511175</xdr:colOff>
      <xdr:row>39</xdr:row>
      <xdr:rowOff>28067</xdr:rowOff>
    </xdr:to>
    <xdr:cxnSp macro="">
      <xdr:nvCxnSpPr>
        <xdr:cNvPr id="301" name="直線コネクタ 300"/>
        <xdr:cNvCxnSpPr/>
      </xdr:nvCxnSpPr>
      <xdr:spPr>
        <a:xfrm>
          <a:off x="7861300" y="66460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29083</xdr:rowOff>
    </xdr:from>
    <xdr:to>
      <xdr:col>12</xdr:col>
      <xdr:colOff>561975</xdr:colOff>
      <xdr:row>37</xdr:row>
      <xdr:rowOff>130683</xdr:rowOff>
    </xdr:to>
    <xdr:sp macro="" textlink="">
      <xdr:nvSpPr>
        <xdr:cNvPr id="302" name="フローチャート : 判断 301"/>
        <xdr:cNvSpPr/>
      </xdr:nvSpPr>
      <xdr:spPr>
        <a:xfrm>
          <a:off x="8699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147210</xdr:rowOff>
    </xdr:from>
    <xdr:ext cx="469744" cy="259045"/>
    <xdr:sp macro="" textlink="">
      <xdr:nvSpPr>
        <xdr:cNvPr id="303" name="テキスト ボックス 302"/>
        <xdr:cNvSpPr txBox="1"/>
      </xdr:nvSpPr>
      <xdr:spPr>
        <a:xfrm>
          <a:off x="8515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46165</xdr:rowOff>
    </xdr:from>
    <xdr:to>
      <xdr:col>11</xdr:col>
      <xdr:colOff>307975</xdr:colOff>
      <xdr:row>38</xdr:row>
      <xdr:rowOff>130937</xdr:rowOff>
    </xdr:to>
    <xdr:cxnSp macro="">
      <xdr:nvCxnSpPr>
        <xdr:cNvPr id="304" name="直線コネクタ 303"/>
        <xdr:cNvCxnSpPr/>
      </xdr:nvCxnSpPr>
      <xdr:spPr>
        <a:xfrm>
          <a:off x="6972300" y="6561265"/>
          <a:ext cx="88900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12319</xdr:rowOff>
    </xdr:from>
    <xdr:to>
      <xdr:col>11</xdr:col>
      <xdr:colOff>358775</xdr:colOff>
      <xdr:row>37</xdr:row>
      <xdr:rowOff>113919</xdr:rowOff>
    </xdr:to>
    <xdr:sp macro="" textlink="">
      <xdr:nvSpPr>
        <xdr:cNvPr id="305" name="フローチャート : 判断 304"/>
        <xdr:cNvSpPr/>
      </xdr:nvSpPr>
      <xdr:spPr>
        <a:xfrm>
          <a:off x="7810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130446</xdr:rowOff>
    </xdr:from>
    <xdr:ext cx="469744" cy="259045"/>
    <xdr:sp macro="" textlink="">
      <xdr:nvSpPr>
        <xdr:cNvPr id="306" name="テキスト ボックス 305"/>
        <xdr:cNvSpPr txBox="1"/>
      </xdr:nvSpPr>
      <xdr:spPr>
        <a:xfrm>
          <a:off x="7626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105283</xdr:rowOff>
    </xdr:from>
    <xdr:to>
      <xdr:col>10</xdr:col>
      <xdr:colOff>155575</xdr:colOff>
      <xdr:row>36</xdr:row>
      <xdr:rowOff>35433</xdr:rowOff>
    </xdr:to>
    <xdr:sp macro="" textlink="">
      <xdr:nvSpPr>
        <xdr:cNvPr id="307" name="フローチャート : 判断 306"/>
        <xdr:cNvSpPr/>
      </xdr:nvSpPr>
      <xdr:spPr>
        <a:xfrm>
          <a:off x="6921500" y="610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51960</xdr:rowOff>
    </xdr:from>
    <xdr:ext cx="469744" cy="259045"/>
    <xdr:sp macro="" textlink="">
      <xdr:nvSpPr>
        <xdr:cNvPr id="308" name="テキスト ボックス 307"/>
        <xdr:cNvSpPr txBox="1"/>
      </xdr:nvSpPr>
      <xdr:spPr>
        <a:xfrm>
          <a:off x="6737427" y="588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148717</xdr:rowOff>
    </xdr:from>
    <xdr:to>
      <xdr:col>12</xdr:col>
      <xdr:colOff>561975</xdr:colOff>
      <xdr:row>39</xdr:row>
      <xdr:rowOff>78867</xdr:rowOff>
    </xdr:to>
    <xdr:sp macro="" textlink="">
      <xdr:nvSpPr>
        <xdr:cNvPr id="318" name="円/楕円 317"/>
        <xdr:cNvSpPr/>
      </xdr:nvSpPr>
      <xdr:spPr>
        <a:xfrm>
          <a:off x="8699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69994</xdr:rowOff>
    </xdr:from>
    <xdr:ext cx="313932" cy="259045"/>
    <xdr:sp macro="" textlink="">
      <xdr:nvSpPr>
        <xdr:cNvPr id="319" name="テキスト ボックス 318"/>
        <xdr:cNvSpPr txBox="1"/>
      </xdr:nvSpPr>
      <xdr:spPr>
        <a:xfrm>
          <a:off x="8593333" y="6756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80137</xdr:rowOff>
    </xdr:from>
    <xdr:to>
      <xdr:col>11</xdr:col>
      <xdr:colOff>358775</xdr:colOff>
      <xdr:row>39</xdr:row>
      <xdr:rowOff>10287</xdr:rowOff>
    </xdr:to>
    <xdr:sp macro="" textlink="">
      <xdr:nvSpPr>
        <xdr:cNvPr id="320" name="円/楕円 319"/>
        <xdr:cNvSpPr/>
      </xdr:nvSpPr>
      <xdr:spPr>
        <a:xfrm>
          <a:off x="7810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1414</xdr:rowOff>
    </xdr:from>
    <xdr:ext cx="378565" cy="259045"/>
    <xdr:sp macro="" textlink="">
      <xdr:nvSpPr>
        <xdr:cNvPr id="321" name="テキスト ボックス 320"/>
        <xdr:cNvSpPr txBox="1"/>
      </xdr:nvSpPr>
      <xdr:spPr>
        <a:xfrm>
          <a:off x="7672017" y="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166815</xdr:rowOff>
    </xdr:from>
    <xdr:to>
      <xdr:col>10</xdr:col>
      <xdr:colOff>155575</xdr:colOff>
      <xdr:row>38</xdr:row>
      <xdr:rowOff>96965</xdr:rowOff>
    </xdr:to>
    <xdr:sp macro="" textlink="">
      <xdr:nvSpPr>
        <xdr:cNvPr id="322" name="円/楕円 321"/>
        <xdr:cNvSpPr/>
      </xdr:nvSpPr>
      <xdr:spPr>
        <a:xfrm>
          <a:off x="6921500" y="65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88092</xdr:rowOff>
    </xdr:from>
    <xdr:ext cx="378565" cy="259045"/>
    <xdr:sp macro="" textlink="">
      <xdr:nvSpPr>
        <xdr:cNvPr id="323" name="テキスト ボックス 322"/>
        <xdr:cNvSpPr txBox="1"/>
      </xdr:nvSpPr>
      <xdr:spPr>
        <a:xfrm>
          <a:off x="6783017" y="660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62653</xdr:rowOff>
    </xdr:from>
    <xdr:to>
      <xdr:col>15</xdr:col>
      <xdr:colOff>180975</xdr:colOff>
      <xdr:row>58</xdr:row>
      <xdr:rowOff>71842</xdr:rowOff>
    </xdr:to>
    <xdr:cxnSp macro="">
      <xdr:nvCxnSpPr>
        <xdr:cNvPr id="350" name="直線コネクタ 349"/>
        <xdr:cNvCxnSpPr/>
      </xdr:nvCxnSpPr>
      <xdr:spPr>
        <a:xfrm>
          <a:off x="9639300" y="10006753"/>
          <a:ext cx="8382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62653</xdr:rowOff>
    </xdr:from>
    <xdr:to>
      <xdr:col>14</xdr:col>
      <xdr:colOff>28575</xdr:colOff>
      <xdr:row>58</xdr:row>
      <xdr:rowOff>62708</xdr:rowOff>
    </xdr:to>
    <xdr:cxnSp macro="">
      <xdr:nvCxnSpPr>
        <xdr:cNvPr id="353" name="直線コネクタ 352"/>
        <xdr:cNvCxnSpPr/>
      </xdr:nvCxnSpPr>
      <xdr:spPr>
        <a:xfrm flipV="1">
          <a:off x="8750300" y="10006753"/>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30086</xdr:rowOff>
    </xdr:from>
    <xdr:to>
      <xdr:col>14</xdr:col>
      <xdr:colOff>79375</xdr:colOff>
      <xdr:row>58</xdr:row>
      <xdr:rowOff>131686</xdr:rowOff>
    </xdr:to>
    <xdr:sp macro="" textlink="">
      <xdr:nvSpPr>
        <xdr:cNvPr id="354" name="フローチャート : 判断 353"/>
        <xdr:cNvSpPr/>
      </xdr:nvSpPr>
      <xdr:spPr>
        <a:xfrm>
          <a:off x="9588500" y="997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122813</xdr:rowOff>
    </xdr:from>
    <xdr:ext cx="534377" cy="259045"/>
    <xdr:sp macro="" textlink="">
      <xdr:nvSpPr>
        <xdr:cNvPr id="355" name="テキスト ボックス 354"/>
        <xdr:cNvSpPr txBox="1"/>
      </xdr:nvSpPr>
      <xdr:spPr>
        <a:xfrm>
          <a:off x="9372111" y="100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62708</xdr:rowOff>
    </xdr:from>
    <xdr:to>
      <xdr:col>12</xdr:col>
      <xdr:colOff>511175</xdr:colOff>
      <xdr:row>58</xdr:row>
      <xdr:rowOff>79153</xdr:rowOff>
    </xdr:to>
    <xdr:cxnSp macro="">
      <xdr:nvCxnSpPr>
        <xdr:cNvPr id="356" name="直線コネクタ 355"/>
        <xdr:cNvCxnSpPr/>
      </xdr:nvCxnSpPr>
      <xdr:spPr>
        <a:xfrm flipV="1">
          <a:off x="7861300" y="10006808"/>
          <a:ext cx="889000" cy="1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31142</xdr:rowOff>
    </xdr:from>
    <xdr:to>
      <xdr:col>12</xdr:col>
      <xdr:colOff>561975</xdr:colOff>
      <xdr:row>58</xdr:row>
      <xdr:rowOff>132742</xdr:rowOff>
    </xdr:to>
    <xdr:sp macro="" textlink="">
      <xdr:nvSpPr>
        <xdr:cNvPr id="357" name="フローチャート : 判断 356"/>
        <xdr:cNvSpPr/>
      </xdr:nvSpPr>
      <xdr:spPr>
        <a:xfrm>
          <a:off x="8699500" y="99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123869</xdr:rowOff>
    </xdr:from>
    <xdr:ext cx="534377" cy="259045"/>
    <xdr:sp macro="" textlink="">
      <xdr:nvSpPr>
        <xdr:cNvPr id="358" name="テキスト ボックス 357"/>
        <xdr:cNvSpPr txBox="1"/>
      </xdr:nvSpPr>
      <xdr:spPr>
        <a:xfrm>
          <a:off x="8483111" y="100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68870</xdr:rowOff>
    </xdr:from>
    <xdr:to>
      <xdr:col>11</xdr:col>
      <xdr:colOff>307975</xdr:colOff>
      <xdr:row>58</xdr:row>
      <xdr:rowOff>79153</xdr:rowOff>
    </xdr:to>
    <xdr:cxnSp macro="">
      <xdr:nvCxnSpPr>
        <xdr:cNvPr id="359" name="直線コネクタ 358"/>
        <xdr:cNvCxnSpPr/>
      </xdr:nvCxnSpPr>
      <xdr:spPr>
        <a:xfrm>
          <a:off x="6972300" y="10012970"/>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26442</xdr:rowOff>
    </xdr:from>
    <xdr:to>
      <xdr:col>11</xdr:col>
      <xdr:colOff>358775</xdr:colOff>
      <xdr:row>58</xdr:row>
      <xdr:rowOff>128042</xdr:rowOff>
    </xdr:to>
    <xdr:sp macro="" textlink="">
      <xdr:nvSpPr>
        <xdr:cNvPr id="360" name="フローチャート : 判断 359"/>
        <xdr:cNvSpPr/>
      </xdr:nvSpPr>
      <xdr:spPr>
        <a:xfrm>
          <a:off x="7810500" y="99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144569</xdr:rowOff>
    </xdr:from>
    <xdr:ext cx="534377" cy="259045"/>
    <xdr:sp macro="" textlink="">
      <xdr:nvSpPr>
        <xdr:cNvPr id="361" name="テキスト ボックス 360"/>
        <xdr:cNvSpPr txBox="1"/>
      </xdr:nvSpPr>
      <xdr:spPr>
        <a:xfrm>
          <a:off x="7594111" y="97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33501</xdr:rowOff>
    </xdr:from>
    <xdr:to>
      <xdr:col>10</xdr:col>
      <xdr:colOff>155575</xdr:colOff>
      <xdr:row>58</xdr:row>
      <xdr:rowOff>135101</xdr:rowOff>
    </xdr:to>
    <xdr:sp macro="" textlink="">
      <xdr:nvSpPr>
        <xdr:cNvPr id="362" name="フローチャート : 判断 361"/>
        <xdr:cNvSpPr/>
      </xdr:nvSpPr>
      <xdr:spPr>
        <a:xfrm>
          <a:off x="6921500" y="99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126228</xdr:rowOff>
    </xdr:from>
    <xdr:ext cx="534377" cy="259045"/>
    <xdr:sp macro="" textlink="">
      <xdr:nvSpPr>
        <xdr:cNvPr id="363" name="テキスト ボックス 362"/>
        <xdr:cNvSpPr txBox="1"/>
      </xdr:nvSpPr>
      <xdr:spPr>
        <a:xfrm>
          <a:off x="6705111" y="100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21042</xdr:rowOff>
    </xdr:from>
    <xdr:to>
      <xdr:col>15</xdr:col>
      <xdr:colOff>231775</xdr:colOff>
      <xdr:row>58</xdr:row>
      <xdr:rowOff>122642</xdr:rowOff>
    </xdr:to>
    <xdr:sp macro="" textlink="">
      <xdr:nvSpPr>
        <xdr:cNvPr id="369" name="円/楕円 368"/>
        <xdr:cNvSpPr/>
      </xdr:nvSpPr>
      <xdr:spPr>
        <a:xfrm>
          <a:off x="10426700" y="99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144584</xdr:rowOff>
    </xdr:from>
    <xdr:ext cx="534377" cy="259045"/>
    <xdr:sp macro="" textlink="">
      <xdr:nvSpPr>
        <xdr:cNvPr id="370" name="農林水産業費該当値テキスト"/>
        <xdr:cNvSpPr txBox="1"/>
      </xdr:nvSpPr>
      <xdr:spPr>
        <a:xfrm>
          <a:off x="10528300" y="99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11853</xdr:rowOff>
    </xdr:from>
    <xdr:to>
      <xdr:col>14</xdr:col>
      <xdr:colOff>79375</xdr:colOff>
      <xdr:row>58</xdr:row>
      <xdr:rowOff>113453</xdr:rowOff>
    </xdr:to>
    <xdr:sp macro="" textlink="">
      <xdr:nvSpPr>
        <xdr:cNvPr id="371" name="円/楕円 370"/>
        <xdr:cNvSpPr/>
      </xdr:nvSpPr>
      <xdr:spPr>
        <a:xfrm>
          <a:off x="9588500" y="99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129980</xdr:rowOff>
    </xdr:from>
    <xdr:ext cx="534377" cy="259045"/>
    <xdr:sp macro="" textlink="">
      <xdr:nvSpPr>
        <xdr:cNvPr id="372" name="テキスト ボックス 371"/>
        <xdr:cNvSpPr txBox="1"/>
      </xdr:nvSpPr>
      <xdr:spPr>
        <a:xfrm>
          <a:off x="9372111" y="973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11908</xdr:rowOff>
    </xdr:from>
    <xdr:to>
      <xdr:col>12</xdr:col>
      <xdr:colOff>561975</xdr:colOff>
      <xdr:row>58</xdr:row>
      <xdr:rowOff>113508</xdr:rowOff>
    </xdr:to>
    <xdr:sp macro="" textlink="">
      <xdr:nvSpPr>
        <xdr:cNvPr id="373" name="円/楕円 372"/>
        <xdr:cNvSpPr/>
      </xdr:nvSpPr>
      <xdr:spPr>
        <a:xfrm>
          <a:off x="8699500" y="99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130035</xdr:rowOff>
    </xdr:from>
    <xdr:ext cx="534377" cy="259045"/>
    <xdr:sp macro="" textlink="">
      <xdr:nvSpPr>
        <xdr:cNvPr id="374" name="テキスト ボックス 373"/>
        <xdr:cNvSpPr txBox="1"/>
      </xdr:nvSpPr>
      <xdr:spPr>
        <a:xfrm>
          <a:off x="8483111" y="97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28353</xdr:rowOff>
    </xdr:from>
    <xdr:to>
      <xdr:col>11</xdr:col>
      <xdr:colOff>358775</xdr:colOff>
      <xdr:row>58</xdr:row>
      <xdr:rowOff>129953</xdr:rowOff>
    </xdr:to>
    <xdr:sp macro="" textlink="">
      <xdr:nvSpPr>
        <xdr:cNvPr id="375" name="円/楕円 374"/>
        <xdr:cNvSpPr/>
      </xdr:nvSpPr>
      <xdr:spPr>
        <a:xfrm>
          <a:off x="7810500" y="9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121080</xdr:rowOff>
    </xdr:from>
    <xdr:ext cx="534377" cy="259045"/>
    <xdr:sp macro="" textlink="">
      <xdr:nvSpPr>
        <xdr:cNvPr id="376" name="テキスト ボックス 375"/>
        <xdr:cNvSpPr txBox="1"/>
      </xdr:nvSpPr>
      <xdr:spPr>
        <a:xfrm>
          <a:off x="7594111" y="1006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18070</xdr:rowOff>
    </xdr:from>
    <xdr:to>
      <xdr:col>10</xdr:col>
      <xdr:colOff>155575</xdr:colOff>
      <xdr:row>58</xdr:row>
      <xdr:rowOff>119670</xdr:rowOff>
    </xdr:to>
    <xdr:sp macro="" textlink="">
      <xdr:nvSpPr>
        <xdr:cNvPr id="377" name="円/楕円 376"/>
        <xdr:cNvSpPr/>
      </xdr:nvSpPr>
      <xdr:spPr>
        <a:xfrm>
          <a:off x="6921500" y="99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136197</xdr:rowOff>
    </xdr:from>
    <xdr:ext cx="534377" cy="259045"/>
    <xdr:sp macro="" textlink="">
      <xdr:nvSpPr>
        <xdr:cNvPr id="378" name="テキスト ボックス 377"/>
        <xdr:cNvSpPr txBox="1"/>
      </xdr:nvSpPr>
      <xdr:spPr>
        <a:xfrm>
          <a:off x="6705111" y="973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158811</xdr:rowOff>
    </xdr:from>
    <xdr:to>
      <xdr:col>15</xdr:col>
      <xdr:colOff>180340</xdr:colOff>
      <xdr:row>78</xdr:row>
      <xdr:rowOff>99535</xdr:rowOff>
    </xdr:to>
    <xdr:cxnSp macro="">
      <xdr:nvCxnSpPr>
        <xdr:cNvPr id="400" name="直線コネクタ 399"/>
        <xdr:cNvCxnSpPr/>
      </xdr:nvCxnSpPr>
      <xdr:spPr>
        <a:xfrm flipV="1">
          <a:off x="10475595" y="12331761"/>
          <a:ext cx="1270" cy="1140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103362</xdr:rowOff>
    </xdr:from>
    <xdr:ext cx="469744" cy="259045"/>
    <xdr:sp macro="" textlink="">
      <xdr:nvSpPr>
        <xdr:cNvPr id="401" name="商工費最小値テキスト"/>
        <xdr:cNvSpPr txBox="1"/>
      </xdr:nvSpPr>
      <xdr:spPr>
        <a:xfrm>
          <a:off x="10528300" y="1347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78</xdr:row>
      <xdr:rowOff>99535</xdr:rowOff>
    </xdr:from>
    <xdr:to>
      <xdr:col>15</xdr:col>
      <xdr:colOff>269875</xdr:colOff>
      <xdr:row>78</xdr:row>
      <xdr:rowOff>99535</xdr:rowOff>
    </xdr:to>
    <xdr:cxnSp macro="">
      <xdr:nvCxnSpPr>
        <xdr:cNvPr id="402" name="直線コネクタ 401"/>
        <xdr:cNvCxnSpPr/>
      </xdr:nvCxnSpPr>
      <xdr:spPr>
        <a:xfrm>
          <a:off x="10388600" y="1347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105488</xdr:rowOff>
    </xdr:from>
    <xdr:ext cx="534377" cy="259045"/>
    <xdr:sp macro="" textlink="">
      <xdr:nvSpPr>
        <xdr:cNvPr id="403" name="商工費最大値テキスト"/>
        <xdr:cNvSpPr txBox="1"/>
      </xdr:nvSpPr>
      <xdr:spPr>
        <a:xfrm>
          <a:off x="10528300" y="121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71</xdr:row>
      <xdr:rowOff>158811</xdr:rowOff>
    </xdr:from>
    <xdr:to>
      <xdr:col>15</xdr:col>
      <xdr:colOff>269875</xdr:colOff>
      <xdr:row>71</xdr:row>
      <xdr:rowOff>158811</xdr:rowOff>
    </xdr:to>
    <xdr:cxnSp macro="">
      <xdr:nvCxnSpPr>
        <xdr:cNvPr id="404" name="直線コネクタ 403"/>
        <xdr:cNvCxnSpPr/>
      </xdr:nvCxnSpPr>
      <xdr:spPr>
        <a:xfrm>
          <a:off x="10388600" y="123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57724</xdr:rowOff>
    </xdr:from>
    <xdr:to>
      <xdr:col>15</xdr:col>
      <xdr:colOff>180975</xdr:colOff>
      <xdr:row>78</xdr:row>
      <xdr:rowOff>71120</xdr:rowOff>
    </xdr:to>
    <xdr:cxnSp macro="">
      <xdr:nvCxnSpPr>
        <xdr:cNvPr id="405" name="直線コネクタ 404"/>
        <xdr:cNvCxnSpPr/>
      </xdr:nvCxnSpPr>
      <xdr:spPr>
        <a:xfrm>
          <a:off x="9639300" y="13430824"/>
          <a:ext cx="8382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88163</xdr:rowOff>
    </xdr:from>
    <xdr:ext cx="534377" cy="259045"/>
    <xdr:sp macro="" textlink="">
      <xdr:nvSpPr>
        <xdr:cNvPr id="406" name="商工費平均値テキスト"/>
        <xdr:cNvSpPr txBox="1"/>
      </xdr:nvSpPr>
      <xdr:spPr>
        <a:xfrm>
          <a:off x="10528300" y="12946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65286</xdr:rowOff>
    </xdr:from>
    <xdr:to>
      <xdr:col>15</xdr:col>
      <xdr:colOff>231775</xdr:colOff>
      <xdr:row>76</xdr:row>
      <xdr:rowOff>166886</xdr:rowOff>
    </xdr:to>
    <xdr:sp macro="" textlink="">
      <xdr:nvSpPr>
        <xdr:cNvPr id="407" name="フローチャート : 判断 406"/>
        <xdr:cNvSpPr/>
      </xdr:nvSpPr>
      <xdr:spPr>
        <a:xfrm>
          <a:off x="104267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57724</xdr:rowOff>
    </xdr:from>
    <xdr:to>
      <xdr:col>14</xdr:col>
      <xdr:colOff>28575</xdr:colOff>
      <xdr:row>78</xdr:row>
      <xdr:rowOff>91053</xdr:rowOff>
    </xdr:to>
    <xdr:cxnSp macro="">
      <xdr:nvCxnSpPr>
        <xdr:cNvPr id="408" name="直線コネクタ 407"/>
        <xdr:cNvCxnSpPr/>
      </xdr:nvCxnSpPr>
      <xdr:spPr>
        <a:xfrm flipV="1">
          <a:off x="8750300" y="13430824"/>
          <a:ext cx="889000" cy="3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57742</xdr:rowOff>
    </xdr:from>
    <xdr:to>
      <xdr:col>14</xdr:col>
      <xdr:colOff>79375</xdr:colOff>
      <xdr:row>77</xdr:row>
      <xdr:rowOff>159342</xdr:rowOff>
    </xdr:to>
    <xdr:sp macro="" textlink="">
      <xdr:nvSpPr>
        <xdr:cNvPr id="409" name="フローチャート : 判断 408"/>
        <xdr:cNvSpPr/>
      </xdr:nvSpPr>
      <xdr:spPr>
        <a:xfrm>
          <a:off x="9588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4419</xdr:rowOff>
    </xdr:from>
    <xdr:ext cx="469744" cy="259045"/>
    <xdr:sp macro="" textlink="">
      <xdr:nvSpPr>
        <xdr:cNvPr id="410" name="テキスト ボックス 409"/>
        <xdr:cNvSpPr txBox="1"/>
      </xdr:nvSpPr>
      <xdr:spPr>
        <a:xfrm>
          <a:off x="9404427" y="130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91053</xdr:rowOff>
    </xdr:from>
    <xdr:to>
      <xdr:col>12</xdr:col>
      <xdr:colOff>511175</xdr:colOff>
      <xdr:row>78</xdr:row>
      <xdr:rowOff>101935</xdr:rowOff>
    </xdr:to>
    <xdr:cxnSp macro="">
      <xdr:nvCxnSpPr>
        <xdr:cNvPr id="411" name="直線コネクタ 410"/>
        <xdr:cNvCxnSpPr/>
      </xdr:nvCxnSpPr>
      <xdr:spPr>
        <a:xfrm flipV="1">
          <a:off x="7861300" y="13464153"/>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170876</xdr:rowOff>
    </xdr:from>
    <xdr:to>
      <xdr:col>12</xdr:col>
      <xdr:colOff>561975</xdr:colOff>
      <xdr:row>77</xdr:row>
      <xdr:rowOff>101026</xdr:rowOff>
    </xdr:to>
    <xdr:sp macro="" textlink="">
      <xdr:nvSpPr>
        <xdr:cNvPr id="412" name="フローチャート : 判断 411"/>
        <xdr:cNvSpPr/>
      </xdr:nvSpPr>
      <xdr:spPr>
        <a:xfrm>
          <a:off x="8699500" y="1320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117553</xdr:rowOff>
    </xdr:from>
    <xdr:ext cx="534377" cy="259045"/>
    <xdr:sp macro="" textlink="">
      <xdr:nvSpPr>
        <xdr:cNvPr id="413" name="テキスト ボックス 412"/>
        <xdr:cNvSpPr txBox="1"/>
      </xdr:nvSpPr>
      <xdr:spPr>
        <a:xfrm>
          <a:off x="8483111" y="1297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49061</xdr:rowOff>
    </xdr:from>
    <xdr:to>
      <xdr:col>11</xdr:col>
      <xdr:colOff>307975</xdr:colOff>
      <xdr:row>78</xdr:row>
      <xdr:rowOff>101935</xdr:rowOff>
    </xdr:to>
    <xdr:cxnSp macro="">
      <xdr:nvCxnSpPr>
        <xdr:cNvPr id="414" name="直線コネクタ 413"/>
        <xdr:cNvCxnSpPr/>
      </xdr:nvCxnSpPr>
      <xdr:spPr>
        <a:xfrm>
          <a:off x="6972300" y="13422161"/>
          <a:ext cx="889000" cy="5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55411</xdr:rowOff>
    </xdr:from>
    <xdr:to>
      <xdr:col>11</xdr:col>
      <xdr:colOff>358775</xdr:colOff>
      <xdr:row>77</xdr:row>
      <xdr:rowOff>157011</xdr:rowOff>
    </xdr:to>
    <xdr:sp macro="" textlink="">
      <xdr:nvSpPr>
        <xdr:cNvPr id="415" name="フローチャート : 判断 414"/>
        <xdr:cNvSpPr/>
      </xdr:nvSpPr>
      <xdr:spPr>
        <a:xfrm>
          <a:off x="7810500" y="1325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2088</xdr:rowOff>
    </xdr:from>
    <xdr:ext cx="469744" cy="259045"/>
    <xdr:sp macro="" textlink="">
      <xdr:nvSpPr>
        <xdr:cNvPr id="416" name="テキスト ボックス 415"/>
        <xdr:cNvSpPr txBox="1"/>
      </xdr:nvSpPr>
      <xdr:spPr>
        <a:xfrm>
          <a:off x="7626427" y="130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11495</xdr:rowOff>
    </xdr:from>
    <xdr:to>
      <xdr:col>10</xdr:col>
      <xdr:colOff>155575</xdr:colOff>
      <xdr:row>77</xdr:row>
      <xdr:rowOff>113095</xdr:rowOff>
    </xdr:to>
    <xdr:sp macro="" textlink="">
      <xdr:nvSpPr>
        <xdr:cNvPr id="417" name="フローチャート : 判断 416"/>
        <xdr:cNvSpPr/>
      </xdr:nvSpPr>
      <xdr:spPr>
        <a:xfrm>
          <a:off x="6921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129622</xdr:rowOff>
    </xdr:from>
    <xdr:ext cx="534377" cy="259045"/>
    <xdr:sp macro="" textlink="">
      <xdr:nvSpPr>
        <xdr:cNvPr id="418" name="テキスト ボックス 417"/>
        <xdr:cNvSpPr txBox="1"/>
      </xdr:nvSpPr>
      <xdr:spPr>
        <a:xfrm>
          <a:off x="6705111" y="1298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20320</xdr:rowOff>
    </xdr:from>
    <xdr:to>
      <xdr:col>15</xdr:col>
      <xdr:colOff>231775</xdr:colOff>
      <xdr:row>78</xdr:row>
      <xdr:rowOff>121920</xdr:rowOff>
    </xdr:to>
    <xdr:sp macro="" textlink="">
      <xdr:nvSpPr>
        <xdr:cNvPr id="424" name="円/楕円 423"/>
        <xdr:cNvSpPr/>
      </xdr:nvSpPr>
      <xdr:spPr>
        <a:xfrm>
          <a:off x="104267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106697</xdr:rowOff>
    </xdr:from>
    <xdr:ext cx="469744" cy="259045"/>
    <xdr:sp macro="" textlink="">
      <xdr:nvSpPr>
        <xdr:cNvPr id="425" name="商工費該当値テキスト"/>
        <xdr:cNvSpPr txBox="1"/>
      </xdr:nvSpPr>
      <xdr:spPr>
        <a:xfrm>
          <a:off x="105283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6924</xdr:rowOff>
    </xdr:from>
    <xdr:to>
      <xdr:col>14</xdr:col>
      <xdr:colOff>79375</xdr:colOff>
      <xdr:row>78</xdr:row>
      <xdr:rowOff>108524</xdr:rowOff>
    </xdr:to>
    <xdr:sp macro="" textlink="">
      <xdr:nvSpPr>
        <xdr:cNvPr id="426" name="円/楕円 425"/>
        <xdr:cNvSpPr/>
      </xdr:nvSpPr>
      <xdr:spPr>
        <a:xfrm>
          <a:off x="9588500" y="133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99651</xdr:rowOff>
    </xdr:from>
    <xdr:ext cx="469744" cy="259045"/>
    <xdr:sp macro="" textlink="">
      <xdr:nvSpPr>
        <xdr:cNvPr id="427" name="テキスト ボックス 426"/>
        <xdr:cNvSpPr txBox="1"/>
      </xdr:nvSpPr>
      <xdr:spPr>
        <a:xfrm>
          <a:off x="9404427" y="134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40253</xdr:rowOff>
    </xdr:from>
    <xdr:to>
      <xdr:col>12</xdr:col>
      <xdr:colOff>561975</xdr:colOff>
      <xdr:row>78</xdr:row>
      <xdr:rowOff>141853</xdr:rowOff>
    </xdr:to>
    <xdr:sp macro="" textlink="">
      <xdr:nvSpPr>
        <xdr:cNvPr id="428" name="円/楕円 427"/>
        <xdr:cNvSpPr/>
      </xdr:nvSpPr>
      <xdr:spPr>
        <a:xfrm>
          <a:off x="8699500" y="134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132980</xdr:rowOff>
    </xdr:from>
    <xdr:ext cx="469744" cy="259045"/>
    <xdr:sp macro="" textlink="">
      <xdr:nvSpPr>
        <xdr:cNvPr id="429" name="テキスト ボックス 428"/>
        <xdr:cNvSpPr txBox="1"/>
      </xdr:nvSpPr>
      <xdr:spPr>
        <a:xfrm>
          <a:off x="8515427" y="135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51135</xdr:rowOff>
    </xdr:from>
    <xdr:to>
      <xdr:col>11</xdr:col>
      <xdr:colOff>358775</xdr:colOff>
      <xdr:row>78</xdr:row>
      <xdr:rowOff>152735</xdr:rowOff>
    </xdr:to>
    <xdr:sp macro="" textlink="">
      <xdr:nvSpPr>
        <xdr:cNvPr id="430" name="円/楕円 429"/>
        <xdr:cNvSpPr/>
      </xdr:nvSpPr>
      <xdr:spPr>
        <a:xfrm>
          <a:off x="7810500" y="134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143862</xdr:rowOff>
    </xdr:from>
    <xdr:ext cx="469744" cy="259045"/>
    <xdr:sp macro="" textlink="">
      <xdr:nvSpPr>
        <xdr:cNvPr id="431" name="テキスト ボックス 430"/>
        <xdr:cNvSpPr txBox="1"/>
      </xdr:nvSpPr>
      <xdr:spPr>
        <a:xfrm>
          <a:off x="7626427" y="1351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169711</xdr:rowOff>
    </xdr:from>
    <xdr:to>
      <xdr:col>10</xdr:col>
      <xdr:colOff>155575</xdr:colOff>
      <xdr:row>78</xdr:row>
      <xdr:rowOff>99861</xdr:rowOff>
    </xdr:to>
    <xdr:sp macro="" textlink="">
      <xdr:nvSpPr>
        <xdr:cNvPr id="432" name="円/楕円 431"/>
        <xdr:cNvSpPr/>
      </xdr:nvSpPr>
      <xdr:spPr>
        <a:xfrm>
          <a:off x="6921500" y="133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90988</xdr:rowOff>
    </xdr:from>
    <xdr:ext cx="469744" cy="259045"/>
    <xdr:sp macro="" textlink="">
      <xdr:nvSpPr>
        <xdr:cNvPr id="433" name="テキスト ボックス 432"/>
        <xdr:cNvSpPr txBox="1"/>
      </xdr:nvSpPr>
      <xdr:spPr>
        <a:xfrm>
          <a:off x="6737427" y="1346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5" name="直線コネクタ 454"/>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56"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57" name="直線コネクタ 456"/>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58"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59" name="直線コネクタ 458"/>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46975</xdr:rowOff>
    </xdr:from>
    <xdr:to>
      <xdr:col>15</xdr:col>
      <xdr:colOff>180975</xdr:colOff>
      <xdr:row>98</xdr:row>
      <xdr:rowOff>50256</xdr:rowOff>
    </xdr:to>
    <xdr:cxnSp macro="">
      <xdr:nvCxnSpPr>
        <xdr:cNvPr id="460" name="直線コネクタ 459"/>
        <xdr:cNvCxnSpPr/>
      </xdr:nvCxnSpPr>
      <xdr:spPr>
        <a:xfrm flipV="1">
          <a:off x="9639300" y="16849075"/>
          <a:ext cx="8382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1"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2" name="フローチャート : 判断 461"/>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48304</xdr:rowOff>
    </xdr:from>
    <xdr:to>
      <xdr:col>14</xdr:col>
      <xdr:colOff>28575</xdr:colOff>
      <xdr:row>98</xdr:row>
      <xdr:rowOff>50256</xdr:rowOff>
    </xdr:to>
    <xdr:cxnSp macro="">
      <xdr:nvCxnSpPr>
        <xdr:cNvPr id="463" name="直線コネクタ 462"/>
        <xdr:cNvCxnSpPr/>
      </xdr:nvCxnSpPr>
      <xdr:spPr>
        <a:xfrm>
          <a:off x="8750300" y="16850404"/>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134541</xdr:rowOff>
    </xdr:from>
    <xdr:to>
      <xdr:col>14</xdr:col>
      <xdr:colOff>79375</xdr:colOff>
      <xdr:row>98</xdr:row>
      <xdr:rowOff>64691</xdr:rowOff>
    </xdr:to>
    <xdr:sp macro="" textlink="">
      <xdr:nvSpPr>
        <xdr:cNvPr id="464" name="フローチャート : 判断 463"/>
        <xdr:cNvSpPr/>
      </xdr:nvSpPr>
      <xdr:spPr>
        <a:xfrm>
          <a:off x="9588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81218</xdr:rowOff>
    </xdr:from>
    <xdr:ext cx="534377" cy="259045"/>
    <xdr:sp macro="" textlink="">
      <xdr:nvSpPr>
        <xdr:cNvPr id="465" name="テキスト ボックス 464"/>
        <xdr:cNvSpPr txBox="1"/>
      </xdr:nvSpPr>
      <xdr:spPr>
        <a:xfrm>
          <a:off x="9372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45154</xdr:rowOff>
    </xdr:from>
    <xdr:to>
      <xdr:col>12</xdr:col>
      <xdr:colOff>511175</xdr:colOff>
      <xdr:row>98</xdr:row>
      <xdr:rowOff>48304</xdr:rowOff>
    </xdr:to>
    <xdr:cxnSp macro="">
      <xdr:nvCxnSpPr>
        <xdr:cNvPr id="466" name="直線コネクタ 465"/>
        <xdr:cNvCxnSpPr/>
      </xdr:nvCxnSpPr>
      <xdr:spPr>
        <a:xfrm>
          <a:off x="7861300" y="16847254"/>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134074</xdr:rowOff>
    </xdr:from>
    <xdr:to>
      <xdr:col>12</xdr:col>
      <xdr:colOff>561975</xdr:colOff>
      <xdr:row>98</xdr:row>
      <xdr:rowOff>64224</xdr:rowOff>
    </xdr:to>
    <xdr:sp macro="" textlink="">
      <xdr:nvSpPr>
        <xdr:cNvPr id="467" name="フローチャート : 判断 466"/>
        <xdr:cNvSpPr/>
      </xdr:nvSpPr>
      <xdr:spPr>
        <a:xfrm>
          <a:off x="8699500" y="16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80751</xdr:rowOff>
    </xdr:from>
    <xdr:ext cx="534377" cy="259045"/>
    <xdr:sp macro="" textlink="">
      <xdr:nvSpPr>
        <xdr:cNvPr id="468" name="テキスト ボックス 467"/>
        <xdr:cNvSpPr txBox="1"/>
      </xdr:nvSpPr>
      <xdr:spPr>
        <a:xfrm>
          <a:off x="8483111" y="16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45154</xdr:rowOff>
    </xdr:from>
    <xdr:to>
      <xdr:col>11</xdr:col>
      <xdr:colOff>307975</xdr:colOff>
      <xdr:row>98</xdr:row>
      <xdr:rowOff>47237</xdr:rowOff>
    </xdr:to>
    <xdr:cxnSp macro="">
      <xdr:nvCxnSpPr>
        <xdr:cNvPr id="469" name="直線コネクタ 468"/>
        <xdr:cNvCxnSpPr/>
      </xdr:nvCxnSpPr>
      <xdr:spPr>
        <a:xfrm flipV="1">
          <a:off x="6972300" y="16847254"/>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161720</xdr:rowOff>
    </xdr:from>
    <xdr:to>
      <xdr:col>11</xdr:col>
      <xdr:colOff>358775</xdr:colOff>
      <xdr:row>98</xdr:row>
      <xdr:rowOff>91870</xdr:rowOff>
    </xdr:to>
    <xdr:sp macro="" textlink="">
      <xdr:nvSpPr>
        <xdr:cNvPr id="470" name="フローチャート : 判断 469"/>
        <xdr:cNvSpPr/>
      </xdr:nvSpPr>
      <xdr:spPr>
        <a:xfrm>
          <a:off x="7810500" y="167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108397</xdr:rowOff>
    </xdr:from>
    <xdr:ext cx="534377" cy="259045"/>
    <xdr:sp macro="" textlink="">
      <xdr:nvSpPr>
        <xdr:cNvPr id="471" name="テキスト ボックス 470"/>
        <xdr:cNvSpPr txBox="1"/>
      </xdr:nvSpPr>
      <xdr:spPr>
        <a:xfrm>
          <a:off x="7594111" y="165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150389</xdr:rowOff>
    </xdr:from>
    <xdr:to>
      <xdr:col>10</xdr:col>
      <xdr:colOff>155575</xdr:colOff>
      <xdr:row>98</xdr:row>
      <xdr:rowOff>80539</xdr:rowOff>
    </xdr:to>
    <xdr:sp macro="" textlink="">
      <xdr:nvSpPr>
        <xdr:cNvPr id="472" name="フローチャート : 判断 471"/>
        <xdr:cNvSpPr/>
      </xdr:nvSpPr>
      <xdr:spPr>
        <a:xfrm>
          <a:off x="6921500" y="167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97066</xdr:rowOff>
    </xdr:from>
    <xdr:ext cx="534377" cy="259045"/>
    <xdr:sp macro="" textlink="">
      <xdr:nvSpPr>
        <xdr:cNvPr id="473" name="テキスト ボックス 472"/>
        <xdr:cNvSpPr txBox="1"/>
      </xdr:nvSpPr>
      <xdr:spPr>
        <a:xfrm>
          <a:off x="6705111" y="16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167625</xdr:rowOff>
    </xdr:from>
    <xdr:to>
      <xdr:col>15</xdr:col>
      <xdr:colOff>231775</xdr:colOff>
      <xdr:row>98</xdr:row>
      <xdr:rowOff>97775</xdr:rowOff>
    </xdr:to>
    <xdr:sp macro="" textlink="">
      <xdr:nvSpPr>
        <xdr:cNvPr id="479" name="円/楕円 478"/>
        <xdr:cNvSpPr/>
      </xdr:nvSpPr>
      <xdr:spPr>
        <a:xfrm>
          <a:off x="10426700" y="167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0"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170906</xdr:rowOff>
    </xdr:from>
    <xdr:to>
      <xdr:col>14</xdr:col>
      <xdr:colOff>79375</xdr:colOff>
      <xdr:row>98</xdr:row>
      <xdr:rowOff>101056</xdr:rowOff>
    </xdr:to>
    <xdr:sp macro="" textlink="">
      <xdr:nvSpPr>
        <xdr:cNvPr id="481" name="円/楕円 480"/>
        <xdr:cNvSpPr/>
      </xdr:nvSpPr>
      <xdr:spPr>
        <a:xfrm>
          <a:off x="9588500" y="168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92183</xdr:rowOff>
    </xdr:from>
    <xdr:ext cx="534377" cy="259045"/>
    <xdr:sp macro="" textlink="">
      <xdr:nvSpPr>
        <xdr:cNvPr id="482" name="テキスト ボックス 481"/>
        <xdr:cNvSpPr txBox="1"/>
      </xdr:nvSpPr>
      <xdr:spPr>
        <a:xfrm>
          <a:off x="9372111" y="168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168954</xdr:rowOff>
    </xdr:from>
    <xdr:to>
      <xdr:col>12</xdr:col>
      <xdr:colOff>561975</xdr:colOff>
      <xdr:row>98</xdr:row>
      <xdr:rowOff>99104</xdr:rowOff>
    </xdr:to>
    <xdr:sp macro="" textlink="">
      <xdr:nvSpPr>
        <xdr:cNvPr id="483" name="円/楕円 482"/>
        <xdr:cNvSpPr/>
      </xdr:nvSpPr>
      <xdr:spPr>
        <a:xfrm>
          <a:off x="8699500" y="167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90231</xdr:rowOff>
    </xdr:from>
    <xdr:ext cx="534377" cy="259045"/>
    <xdr:sp macro="" textlink="">
      <xdr:nvSpPr>
        <xdr:cNvPr id="484" name="テキスト ボックス 483"/>
        <xdr:cNvSpPr txBox="1"/>
      </xdr:nvSpPr>
      <xdr:spPr>
        <a:xfrm>
          <a:off x="8483111" y="168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165804</xdr:rowOff>
    </xdr:from>
    <xdr:to>
      <xdr:col>11</xdr:col>
      <xdr:colOff>358775</xdr:colOff>
      <xdr:row>98</xdr:row>
      <xdr:rowOff>95954</xdr:rowOff>
    </xdr:to>
    <xdr:sp macro="" textlink="">
      <xdr:nvSpPr>
        <xdr:cNvPr id="485" name="円/楕円 484"/>
        <xdr:cNvSpPr/>
      </xdr:nvSpPr>
      <xdr:spPr>
        <a:xfrm>
          <a:off x="7810500" y="167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87081</xdr:rowOff>
    </xdr:from>
    <xdr:ext cx="534377" cy="259045"/>
    <xdr:sp macro="" textlink="">
      <xdr:nvSpPr>
        <xdr:cNvPr id="486" name="テキスト ボックス 485"/>
        <xdr:cNvSpPr txBox="1"/>
      </xdr:nvSpPr>
      <xdr:spPr>
        <a:xfrm>
          <a:off x="7594111" y="16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167887</xdr:rowOff>
    </xdr:from>
    <xdr:to>
      <xdr:col>10</xdr:col>
      <xdr:colOff>155575</xdr:colOff>
      <xdr:row>98</xdr:row>
      <xdr:rowOff>98037</xdr:rowOff>
    </xdr:to>
    <xdr:sp macro="" textlink="">
      <xdr:nvSpPr>
        <xdr:cNvPr id="487" name="円/楕円 486"/>
        <xdr:cNvSpPr/>
      </xdr:nvSpPr>
      <xdr:spPr>
        <a:xfrm>
          <a:off x="6921500" y="167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89164</xdr:rowOff>
    </xdr:from>
    <xdr:ext cx="534377" cy="259045"/>
    <xdr:sp macro="" textlink="">
      <xdr:nvSpPr>
        <xdr:cNvPr id="488" name="テキスト ボックス 487"/>
        <xdr:cNvSpPr txBox="1"/>
      </xdr:nvSpPr>
      <xdr:spPr>
        <a:xfrm>
          <a:off x="6705111" y="1689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3" name="直線コネクタ 512"/>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4"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5" name="直線コネクタ 514"/>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16"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17" name="直線コネクタ 516"/>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104343</xdr:rowOff>
    </xdr:from>
    <xdr:to>
      <xdr:col>23</xdr:col>
      <xdr:colOff>517525</xdr:colOff>
      <xdr:row>37</xdr:row>
      <xdr:rowOff>32029</xdr:rowOff>
    </xdr:to>
    <xdr:cxnSp macro="">
      <xdr:nvCxnSpPr>
        <xdr:cNvPr id="518" name="直線コネクタ 517"/>
        <xdr:cNvCxnSpPr/>
      </xdr:nvCxnSpPr>
      <xdr:spPr>
        <a:xfrm flipV="1">
          <a:off x="15481300" y="5590743"/>
          <a:ext cx="838200" cy="78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19"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0" name="フローチャート : 判断 519"/>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92151</xdr:rowOff>
    </xdr:from>
    <xdr:to>
      <xdr:col>22</xdr:col>
      <xdr:colOff>365125</xdr:colOff>
      <xdr:row>37</xdr:row>
      <xdr:rowOff>32029</xdr:rowOff>
    </xdr:to>
    <xdr:cxnSp macro="">
      <xdr:nvCxnSpPr>
        <xdr:cNvPr id="521" name="直線コネクタ 520"/>
        <xdr:cNvCxnSpPr/>
      </xdr:nvCxnSpPr>
      <xdr:spPr>
        <a:xfrm>
          <a:off x="14592300" y="6264351"/>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92520</xdr:rowOff>
    </xdr:from>
    <xdr:to>
      <xdr:col>22</xdr:col>
      <xdr:colOff>415925</xdr:colOff>
      <xdr:row>36</xdr:row>
      <xdr:rowOff>22670</xdr:rowOff>
    </xdr:to>
    <xdr:sp macro="" textlink="">
      <xdr:nvSpPr>
        <xdr:cNvPr id="522" name="フローチャート : 判断 521"/>
        <xdr:cNvSpPr/>
      </xdr:nvSpPr>
      <xdr:spPr>
        <a:xfrm>
          <a:off x="15430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39197</xdr:rowOff>
    </xdr:from>
    <xdr:ext cx="534377" cy="259045"/>
    <xdr:sp macro="" textlink="">
      <xdr:nvSpPr>
        <xdr:cNvPr id="523" name="テキスト ボックス 522"/>
        <xdr:cNvSpPr txBox="1"/>
      </xdr:nvSpPr>
      <xdr:spPr>
        <a:xfrm>
          <a:off x="15214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92151</xdr:rowOff>
    </xdr:from>
    <xdr:to>
      <xdr:col>21</xdr:col>
      <xdr:colOff>161925</xdr:colOff>
      <xdr:row>37</xdr:row>
      <xdr:rowOff>148882</xdr:rowOff>
    </xdr:to>
    <xdr:cxnSp macro="">
      <xdr:nvCxnSpPr>
        <xdr:cNvPr id="524" name="直線コネクタ 523"/>
        <xdr:cNvCxnSpPr/>
      </xdr:nvCxnSpPr>
      <xdr:spPr>
        <a:xfrm flipV="1">
          <a:off x="13703300" y="6264351"/>
          <a:ext cx="889000" cy="2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26759</xdr:rowOff>
    </xdr:from>
    <xdr:to>
      <xdr:col>21</xdr:col>
      <xdr:colOff>212725</xdr:colOff>
      <xdr:row>37</xdr:row>
      <xdr:rowOff>128359</xdr:rowOff>
    </xdr:to>
    <xdr:sp macro="" textlink="">
      <xdr:nvSpPr>
        <xdr:cNvPr id="525" name="フローチャート : 判断 524"/>
        <xdr:cNvSpPr/>
      </xdr:nvSpPr>
      <xdr:spPr>
        <a:xfrm>
          <a:off x="14541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119486</xdr:rowOff>
    </xdr:from>
    <xdr:ext cx="534377" cy="259045"/>
    <xdr:sp macro="" textlink="">
      <xdr:nvSpPr>
        <xdr:cNvPr id="526" name="テキスト ボックス 525"/>
        <xdr:cNvSpPr txBox="1"/>
      </xdr:nvSpPr>
      <xdr:spPr>
        <a:xfrm>
          <a:off x="14325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114973</xdr:rowOff>
    </xdr:from>
    <xdr:to>
      <xdr:col>19</xdr:col>
      <xdr:colOff>644525</xdr:colOff>
      <xdr:row>37</xdr:row>
      <xdr:rowOff>148882</xdr:rowOff>
    </xdr:to>
    <xdr:cxnSp macro="">
      <xdr:nvCxnSpPr>
        <xdr:cNvPr id="527" name="直線コネクタ 526"/>
        <xdr:cNvCxnSpPr/>
      </xdr:nvCxnSpPr>
      <xdr:spPr>
        <a:xfrm>
          <a:off x="12814300" y="6458623"/>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38798</xdr:rowOff>
    </xdr:from>
    <xdr:to>
      <xdr:col>20</xdr:col>
      <xdr:colOff>9525</xdr:colOff>
      <xdr:row>37</xdr:row>
      <xdr:rowOff>140398</xdr:rowOff>
    </xdr:to>
    <xdr:sp macro="" textlink="">
      <xdr:nvSpPr>
        <xdr:cNvPr id="528" name="フローチャート : 判断 527"/>
        <xdr:cNvSpPr/>
      </xdr:nvSpPr>
      <xdr:spPr>
        <a:xfrm>
          <a:off x="13652500" y="638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156925</xdr:rowOff>
    </xdr:from>
    <xdr:ext cx="534377" cy="259045"/>
    <xdr:sp macro="" textlink="">
      <xdr:nvSpPr>
        <xdr:cNvPr id="529" name="テキスト ボックス 528"/>
        <xdr:cNvSpPr txBox="1"/>
      </xdr:nvSpPr>
      <xdr:spPr>
        <a:xfrm>
          <a:off x="13436111" y="61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122200</xdr:rowOff>
    </xdr:from>
    <xdr:to>
      <xdr:col>18</xdr:col>
      <xdr:colOff>492125</xdr:colOff>
      <xdr:row>38</xdr:row>
      <xdr:rowOff>52350</xdr:rowOff>
    </xdr:to>
    <xdr:sp macro="" textlink="">
      <xdr:nvSpPr>
        <xdr:cNvPr id="530" name="フローチャート : 判断 529"/>
        <xdr:cNvSpPr/>
      </xdr:nvSpPr>
      <xdr:spPr>
        <a:xfrm>
          <a:off x="12763500" y="64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43477</xdr:rowOff>
    </xdr:from>
    <xdr:ext cx="534377" cy="259045"/>
    <xdr:sp macro="" textlink="">
      <xdr:nvSpPr>
        <xdr:cNvPr id="531" name="テキスト ボックス 530"/>
        <xdr:cNvSpPr txBox="1"/>
      </xdr:nvSpPr>
      <xdr:spPr>
        <a:xfrm>
          <a:off x="12547111" y="65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53543</xdr:rowOff>
    </xdr:from>
    <xdr:to>
      <xdr:col>23</xdr:col>
      <xdr:colOff>568325</xdr:colOff>
      <xdr:row>32</xdr:row>
      <xdr:rowOff>155143</xdr:rowOff>
    </xdr:to>
    <xdr:sp macro="" textlink="">
      <xdr:nvSpPr>
        <xdr:cNvPr id="537" name="円/楕円 536"/>
        <xdr:cNvSpPr/>
      </xdr:nvSpPr>
      <xdr:spPr>
        <a:xfrm>
          <a:off x="16268700" y="55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76420</xdr:rowOff>
    </xdr:from>
    <xdr:ext cx="534377" cy="259045"/>
    <xdr:sp macro="" textlink="">
      <xdr:nvSpPr>
        <xdr:cNvPr id="538" name="消防費該当値テキスト"/>
        <xdr:cNvSpPr txBox="1"/>
      </xdr:nvSpPr>
      <xdr:spPr>
        <a:xfrm>
          <a:off x="16370300" y="539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152679</xdr:rowOff>
    </xdr:from>
    <xdr:to>
      <xdr:col>22</xdr:col>
      <xdr:colOff>415925</xdr:colOff>
      <xdr:row>37</xdr:row>
      <xdr:rowOff>82829</xdr:rowOff>
    </xdr:to>
    <xdr:sp macro="" textlink="">
      <xdr:nvSpPr>
        <xdr:cNvPr id="539" name="円/楕円 538"/>
        <xdr:cNvSpPr/>
      </xdr:nvSpPr>
      <xdr:spPr>
        <a:xfrm>
          <a:off x="15430500" y="63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73956</xdr:rowOff>
    </xdr:from>
    <xdr:ext cx="534377" cy="259045"/>
    <xdr:sp macro="" textlink="">
      <xdr:nvSpPr>
        <xdr:cNvPr id="540" name="テキスト ボックス 539"/>
        <xdr:cNvSpPr txBox="1"/>
      </xdr:nvSpPr>
      <xdr:spPr>
        <a:xfrm>
          <a:off x="15214111" y="64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41351</xdr:rowOff>
    </xdr:from>
    <xdr:to>
      <xdr:col>21</xdr:col>
      <xdr:colOff>212725</xdr:colOff>
      <xdr:row>36</xdr:row>
      <xdr:rowOff>142951</xdr:rowOff>
    </xdr:to>
    <xdr:sp macro="" textlink="">
      <xdr:nvSpPr>
        <xdr:cNvPr id="541" name="円/楕円 540"/>
        <xdr:cNvSpPr/>
      </xdr:nvSpPr>
      <xdr:spPr>
        <a:xfrm>
          <a:off x="14541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159478</xdr:rowOff>
    </xdr:from>
    <xdr:ext cx="534377" cy="259045"/>
    <xdr:sp macro="" textlink="">
      <xdr:nvSpPr>
        <xdr:cNvPr id="542" name="テキスト ボックス 541"/>
        <xdr:cNvSpPr txBox="1"/>
      </xdr:nvSpPr>
      <xdr:spPr>
        <a:xfrm>
          <a:off x="14325111" y="59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98082</xdr:rowOff>
    </xdr:from>
    <xdr:to>
      <xdr:col>20</xdr:col>
      <xdr:colOff>9525</xdr:colOff>
      <xdr:row>38</xdr:row>
      <xdr:rowOff>28232</xdr:rowOff>
    </xdr:to>
    <xdr:sp macro="" textlink="">
      <xdr:nvSpPr>
        <xdr:cNvPr id="543" name="円/楕円 542"/>
        <xdr:cNvSpPr/>
      </xdr:nvSpPr>
      <xdr:spPr>
        <a:xfrm>
          <a:off x="13652500" y="64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19359</xdr:rowOff>
    </xdr:from>
    <xdr:ext cx="534377" cy="259045"/>
    <xdr:sp macro="" textlink="">
      <xdr:nvSpPr>
        <xdr:cNvPr id="544" name="テキスト ボックス 543"/>
        <xdr:cNvSpPr txBox="1"/>
      </xdr:nvSpPr>
      <xdr:spPr>
        <a:xfrm>
          <a:off x="13436111" y="653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64173</xdr:rowOff>
    </xdr:from>
    <xdr:to>
      <xdr:col>18</xdr:col>
      <xdr:colOff>492125</xdr:colOff>
      <xdr:row>37</xdr:row>
      <xdr:rowOff>165773</xdr:rowOff>
    </xdr:to>
    <xdr:sp macro="" textlink="">
      <xdr:nvSpPr>
        <xdr:cNvPr id="545" name="円/楕円 544"/>
        <xdr:cNvSpPr/>
      </xdr:nvSpPr>
      <xdr:spPr>
        <a:xfrm>
          <a:off x="12763500" y="64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10850</xdr:rowOff>
    </xdr:from>
    <xdr:ext cx="534377" cy="259045"/>
    <xdr:sp macro="" textlink="">
      <xdr:nvSpPr>
        <xdr:cNvPr id="546" name="テキスト ボックス 545"/>
        <xdr:cNvSpPr txBox="1"/>
      </xdr:nvSpPr>
      <xdr:spPr>
        <a:xfrm>
          <a:off x="12547111" y="61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3" name="直線コネクタ 572"/>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4"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5" name="直線コネクタ 574"/>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76"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77" name="直線コネクタ 576"/>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119142</xdr:rowOff>
    </xdr:from>
    <xdr:to>
      <xdr:col>23</xdr:col>
      <xdr:colOff>517525</xdr:colOff>
      <xdr:row>56</xdr:row>
      <xdr:rowOff>141888</xdr:rowOff>
    </xdr:to>
    <xdr:cxnSp macro="">
      <xdr:nvCxnSpPr>
        <xdr:cNvPr id="578" name="直線コネクタ 577"/>
        <xdr:cNvCxnSpPr/>
      </xdr:nvCxnSpPr>
      <xdr:spPr>
        <a:xfrm>
          <a:off x="15481300" y="9720342"/>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79"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0" name="フローチャート : 判断 579"/>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45925</xdr:rowOff>
    </xdr:from>
    <xdr:to>
      <xdr:col>22</xdr:col>
      <xdr:colOff>365125</xdr:colOff>
      <xdr:row>56</xdr:row>
      <xdr:rowOff>119142</xdr:rowOff>
    </xdr:to>
    <xdr:cxnSp macro="">
      <xdr:nvCxnSpPr>
        <xdr:cNvPr id="581" name="直線コネクタ 580"/>
        <xdr:cNvCxnSpPr/>
      </xdr:nvCxnSpPr>
      <xdr:spPr>
        <a:xfrm>
          <a:off x="14592300" y="9475675"/>
          <a:ext cx="889000" cy="2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76735</xdr:rowOff>
    </xdr:from>
    <xdr:to>
      <xdr:col>22</xdr:col>
      <xdr:colOff>415925</xdr:colOff>
      <xdr:row>57</xdr:row>
      <xdr:rowOff>6885</xdr:rowOff>
    </xdr:to>
    <xdr:sp macro="" textlink="">
      <xdr:nvSpPr>
        <xdr:cNvPr id="582" name="フローチャート : 判断 581"/>
        <xdr:cNvSpPr/>
      </xdr:nvSpPr>
      <xdr:spPr>
        <a:xfrm>
          <a:off x="15430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169462</xdr:rowOff>
    </xdr:from>
    <xdr:ext cx="534377" cy="259045"/>
    <xdr:sp macro="" textlink="">
      <xdr:nvSpPr>
        <xdr:cNvPr id="583" name="テキスト ボックス 582"/>
        <xdr:cNvSpPr txBox="1"/>
      </xdr:nvSpPr>
      <xdr:spPr>
        <a:xfrm>
          <a:off x="15214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45925</xdr:rowOff>
    </xdr:from>
    <xdr:to>
      <xdr:col>21</xdr:col>
      <xdr:colOff>161925</xdr:colOff>
      <xdr:row>56</xdr:row>
      <xdr:rowOff>66711</xdr:rowOff>
    </xdr:to>
    <xdr:cxnSp macro="">
      <xdr:nvCxnSpPr>
        <xdr:cNvPr id="584" name="直線コネクタ 583"/>
        <xdr:cNvCxnSpPr/>
      </xdr:nvCxnSpPr>
      <xdr:spPr>
        <a:xfrm flipV="1">
          <a:off x="13703300" y="9475675"/>
          <a:ext cx="889000" cy="1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87594</xdr:rowOff>
    </xdr:from>
    <xdr:to>
      <xdr:col>21</xdr:col>
      <xdr:colOff>212725</xdr:colOff>
      <xdr:row>57</xdr:row>
      <xdr:rowOff>17744</xdr:rowOff>
    </xdr:to>
    <xdr:sp macro="" textlink="">
      <xdr:nvSpPr>
        <xdr:cNvPr id="585" name="フローチャート : 判断 584"/>
        <xdr:cNvSpPr/>
      </xdr:nvSpPr>
      <xdr:spPr>
        <a:xfrm>
          <a:off x="14541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8871</xdr:rowOff>
    </xdr:from>
    <xdr:ext cx="534377" cy="259045"/>
    <xdr:sp macro="" textlink="">
      <xdr:nvSpPr>
        <xdr:cNvPr id="586" name="テキスト ボックス 585"/>
        <xdr:cNvSpPr txBox="1"/>
      </xdr:nvSpPr>
      <xdr:spPr>
        <a:xfrm>
          <a:off x="14325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66711</xdr:rowOff>
    </xdr:from>
    <xdr:to>
      <xdr:col>19</xdr:col>
      <xdr:colOff>644525</xdr:colOff>
      <xdr:row>57</xdr:row>
      <xdr:rowOff>88755</xdr:rowOff>
    </xdr:to>
    <xdr:cxnSp macro="">
      <xdr:nvCxnSpPr>
        <xdr:cNvPr id="587" name="直線コネクタ 586"/>
        <xdr:cNvCxnSpPr/>
      </xdr:nvCxnSpPr>
      <xdr:spPr>
        <a:xfrm flipV="1">
          <a:off x="12814300" y="9667911"/>
          <a:ext cx="889000" cy="19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7927</xdr:rowOff>
    </xdr:from>
    <xdr:to>
      <xdr:col>20</xdr:col>
      <xdr:colOff>9525</xdr:colOff>
      <xdr:row>56</xdr:row>
      <xdr:rowOff>109527</xdr:rowOff>
    </xdr:to>
    <xdr:sp macro="" textlink="">
      <xdr:nvSpPr>
        <xdr:cNvPr id="588" name="フローチャート : 判断 587"/>
        <xdr:cNvSpPr/>
      </xdr:nvSpPr>
      <xdr:spPr>
        <a:xfrm>
          <a:off x="13652500" y="96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126054</xdr:rowOff>
    </xdr:from>
    <xdr:ext cx="534377" cy="259045"/>
    <xdr:sp macro="" textlink="">
      <xdr:nvSpPr>
        <xdr:cNvPr id="589" name="テキスト ボックス 588"/>
        <xdr:cNvSpPr txBox="1"/>
      </xdr:nvSpPr>
      <xdr:spPr>
        <a:xfrm>
          <a:off x="13436111" y="938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154900</xdr:rowOff>
    </xdr:from>
    <xdr:to>
      <xdr:col>18</xdr:col>
      <xdr:colOff>492125</xdr:colOff>
      <xdr:row>57</xdr:row>
      <xdr:rowOff>85050</xdr:rowOff>
    </xdr:to>
    <xdr:sp macro="" textlink="">
      <xdr:nvSpPr>
        <xdr:cNvPr id="590" name="フローチャート : 判断 589"/>
        <xdr:cNvSpPr/>
      </xdr:nvSpPr>
      <xdr:spPr>
        <a:xfrm>
          <a:off x="12763500" y="97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101577</xdr:rowOff>
    </xdr:from>
    <xdr:ext cx="534377" cy="259045"/>
    <xdr:sp macro="" textlink="">
      <xdr:nvSpPr>
        <xdr:cNvPr id="591" name="テキスト ボックス 590"/>
        <xdr:cNvSpPr txBox="1"/>
      </xdr:nvSpPr>
      <xdr:spPr>
        <a:xfrm>
          <a:off x="12547111" y="95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91088</xdr:rowOff>
    </xdr:from>
    <xdr:to>
      <xdr:col>23</xdr:col>
      <xdr:colOff>568325</xdr:colOff>
      <xdr:row>57</xdr:row>
      <xdr:rowOff>21238</xdr:rowOff>
    </xdr:to>
    <xdr:sp macro="" textlink="">
      <xdr:nvSpPr>
        <xdr:cNvPr id="597" name="円/楕円 596"/>
        <xdr:cNvSpPr/>
      </xdr:nvSpPr>
      <xdr:spPr>
        <a:xfrm>
          <a:off x="16268700" y="96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69515</xdr:rowOff>
    </xdr:from>
    <xdr:ext cx="534377" cy="259045"/>
    <xdr:sp macro="" textlink="">
      <xdr:nvSpPr>
        <xdr:cNvPr id="598" name="教育費該当値テキスト"/>
        <xdr:cNvSpPr txBox="1"/>
      </xdr:nvSpPr>
      <xdr:spPr>
        <a:xfrm>
          <a:off x="16370300" y="967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68342</xdr:rowOff>
    </xdr:from>
    <xdr:to>
      <xdr:col>22</xdr:col>
      <xdr:colOff>415925</xdr:colOff>
      <xdr:row>56</xdr:row>
      <xdr:rowOff>169942</xdr:rowOff>
    </xdr:to>
    <xdr:sp macro="" textlink="">
      <xdr:nvSpPr>
        <xdr:cNvPr id="599" name="円/楕円 598"/>
        <xdr:cNvSpPr/>
      </xdr:nvSpPr>
      <xdr:spPr>
        <a:xfrm>
          <a:off x="15430500" y="96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15019</xdr:rowOff>
    </xdr:from>
    <xdr:ext cx="534377" cy="259045"/>
    <xdr:sp macro="" textlink="">
      <xdr:nvSpPr>
        <xdr:cNvPr id="600" name="テキスト ボックス 599"/>
        <xdr:cNvSpPr txBox="1"/>
      </xdr:nvSpPr>
      <xdr:spPr>
        <a:xfrm>
          <a:off x="15214111" y="944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166575</xdr:rowOff>
    </xdr:from>
    <xdr:to>
      <xdr:col>21</xdr:col>
      <xdr:colOff>212725</xdr:colOff>
      <xdr:row>55</xdr:row>
      <xdr:rowOff>96725</xdr:rowOff>
    </xdr:to>
    <xdr:sp macro="" textlink="">
      <xdr:nvSpPr>
        <xdr:cNvPr id="601" name="円/楕円 600"/>
        <xdr:cNvSpPr/>
      </xdr:nvSpPr>
      <xdr:spPr>
        <a:xfrm>
          <a:off x="14541500" y="94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113252</xdr:rowOff>
    </xdr:from>
    <xdr:ext cx="534377" cy="259045"/>
    <xdr:sp macro="" textlink="">
      <xdr:nvSpPr>
        <xdr:cNvPr id="602" name="テキスト ボックス 601"/>
        <xdr:cNvSpPr txBox="1"/>
      </xdr:nvSpPr>
      <xdr:spPr>
        <a:xfrm>
          <a:off x="14325111" y="920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15911</xdr:rowOff>
    </xdr:from>
    <xdr:to>
      <xdr:col>20</xdr:col>
      <xdr:colOff>9525</xdr:colOff>
      <xdr:row>56</xdr:row>
      <xdr:rowOff>117511</xdr:rowOff>
    </xdr:to>
    <xdr:sp macro="" textlink="">
      <xdr:nvSpPr>
        <xdr:cNvPr id="603" name="円/楕円 602"/>
        <xdr:cNvSpPr/>
      </xdr:nvSpPr>
      <xdr:spPr>
        <a:xfrm>
          <a:off x="13652500" y="96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108638</xdr:rowOff>
    </xdr:from>
    <xdr:ext cx="534377" cy="259045"/>
    <xdr:sp macro="" textlink="">
      <xdr:nvSpPr>
        <xdr:cNvPr id="604" name="テキスト ボックス 603"/>
        <xdr:cNvSpPr txBox="1"/>
      </xdr:nvSpPr>
      <xdr:spPr>
        <a:xfrm>
          <a:off x="13436111" y="970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37955</xdr:rowOff>
    </xdr:from>
    <xdr:to>
      <xdr:col>18</xdr:col>
      <xdr:colOff>492125</xdr:colOff>
      <xdr:row>57</xdr:row>
      <xdr:rowOff>139555</xdr:rowOff>
    </xdr:to>
    <xdr:sp macro="" textlink="">
      <xdr:nvSpPr>
        <xdr:cNvPr id="605" name="円/楕円 604"/>
        <xdr:cNvSpPr/>
      </xdr:nvSpPr>
      <xdr:spPr>
        <a:xfrm>
          <a:off x="12763500" y="98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130682</xdr:rowOff>
    </xdr:from>
    <xdr:ext cx="534377" cy="259045"/>
    <xdr:sp macro="" textlink="">
      <xdr:nvSpPr>
        <xdr:cNvPr id="606" name="テキスト ボックス 605"/>
        <xdr:cNvSpPr txBox="1"/>
      </xdr:nvSpPr>
      <xdr:spPr>
        <a:xfrm>
          <a:off x="12547111" y="99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8" name="テキスト ボックス 61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2" name="テキスト ボックス 62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26" name="直線コネクタ 625"/>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27"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8" name="直線コネクタ 62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29"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0" name="直線コネクタ 629"/>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12095</xdr:rowOff>
    </xdr:from>
    <xdr:to>
      <xdr:col>23</xdr:col>
      <xdr:colOff>517525</xdr:colOff>
      <xdr:row>78</xdr:row>
      <xdr:rowOff>25132</xdr:rowOff>
    </xdr:to>
    <xdr:cxnSp macro="">
      <xdr:nvCxnSpPr>
        <xdr:cNvPr id="631" name="直線コネクタ 630"/>
        <xdr:cNvCxnSpPr/>
      </xdr:nvCxnSpPr>
      <xdr:spPr>
        <a:xfrm>
          <a:off x="15481300" y="13385195"/>
          <a:ext cx="838200" cy="1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2"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3" name="フローチャート : 判断 632"/>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12095</xdr:rowOff>
    </xdr:from>
    <xdr:to>
      <xdr:col>22</xdr:col>
      <xdr:colOff>365125</xdr:colOff>
      <xdr:row>78</xdr:row>
      <xdr:rowOff>16410</xdr:rowOff>
    </xdr:to>
    <xdr:cxnSp macro="">
      <xdr:nvCxnSpPr>
        <xdr:cNvPr id="634" name="直線コネクタ 633"/>
        <xdr:cNvCxnSpPr/>
      </xdr:nvCxnSpPr>
      <xdr:spPr>
        <a:xfrm flipV="1">
          <a:off x="14592300" y="13385195"/>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139157</xdr:rowOff>
    </xdr:from>
    <xdr:to>
      <xdr:col>22</xdr:col>
      <xdr:colOff>415925</xdr:colOff>
      <xdr:row>78</xdr:row>
      <xdr:rowOff>69307</xdr:rowOff>
    </xdr:to>
    <xdr:sp macro="" textlink="">
      <xdr:nvSpPr>
        <xdr:cNvPr id="635" name="フローチャート : 判断 634"/>
        <xdr:cNvSpPr/>
      </xdr:nvSpPr>
      <xdr:spPr>
        <a:xfrm>
          <a:off x="15430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60434</xdr:rowOff>
    </xdr:from>
    <xdr:ext cx="469744" cy="259045"/>
    <xdr:sp macro="" textlink="">
      <xdr:nvSpPr>
        <xdr:cNvPr id="636" name="テキスト ボックス 635"/>
        <xdr:cNvSpPr txBox="1"/>
      </xdr:nvSpPr>
      <xdr:spPr>
        <a:xfrm>
          <a:off x="15246427"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16410</xdr:rowOff>
    </xdr:from>
    <xdr:to>
      <xdr:col>21</xdr:col>
      <xdr:colOff>161925</xdr:colOff>
      <xdr:row>78</xdr:row>
      <xdr:rowOff>19337</xdr:rowOff>
    </xdr:to>
    <xdr:cxnSp macro="">
      <xdr:nvCxnSpPr>
        <xdr:cNvPr id="637" name="直線コネクタ 636"/>
        <xdr:cNvCxnSpPr/>
      </xdr:nvCxnSpPr>
      <xdr:spPr>
        <a:xfrm flipV="1">
          <a:off x="13703300" y="13389510"/>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143776</xdr:rowOff>
    </xdr:from>
    <xdr:to>
      <xdr:col>21</xdr:col>
      <xdr:colOff>212725</xdr:colOff>
      <xdr:row>78</xdr:row>
      <xdr:rowOff>73926</xdr:rowOff>
    </xdr:to>
    <xdr:sp macro="" textlink="">
      <xdr:nvSpPr>
        <xdr:cNvPr id="638" name="フローチャート : 判断 637"/>
        <xdr:cNvSpPr/>
      </xdr:nvSpPr>
      <xdr:spPr>
        <a:xfrm>
          <a:off x="14541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65053</xdr:rowOff>
    </xdr:from>
    <xdr:ext cx="378565" cy="259045"/>
    <xdr:sp macro="" textlink="">
      <xdr:nvSpPr>
        <xdr:cNvPr id="639" name="テキスト ボックス 638"/>
        <xdr:cNvSpPr txBox="1"/>
      </xdr:nvSpPr>
      <xdr:spPr>
        <a:xfrm>
          <a:off x="14403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18199</xdr:rowOff>
    </xdr:from>
    <xdr:to>
      <xdr:col>19</xdr:col>
      <xdr:colOff>644525</xdr:colOff>
      <xdr:row>78</xdr:row>
      <xdr:rowOff>19337</xdr:rowOff>
    </xdr:to>
    <xdr:cxnSp macro="">
      <xdr:nvCxnSpPr>
        <xdr:cNvPr id="640" name="直線コネクタ 639"/>
        <xdr:cNvCxnSpPr/>
      </xdr:nvCxnSpPr>
      <xdr:spPr>
        <a:xfrm>
          <a:off x="12814300" y="13391299"/>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139489</xdr:rowOff>
    </xdr:from>
    <xdr:to>
      <xdr:col>20</xdr:col>
      <xdr:colOff>9525</xdr:colOff>
      <xdr:row>78</xdr:row>
      <xdr:rowOff>69639</xdr:rowOff>
    </xdr:to>
    <xdr:sp macro="" textlink="">
      <xdr:nvSpPr>
        <xdr:cNvPr id="641" name="フローチャート : 判断 640"/>
        <xdr:cNvSpPr/>
      </xdr:nvSpPr>
      <xdr:spPr>
        <a:xfrm>
          <a:off x="13652500" y="1334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86166</xdr:rowOff>
    </xdr:from>
    <xdr:ext cx="469744" cy="259045"/>
    <xdr:sp macro="" textlink="">
      <xdr:nvSpPr>
        <xdr:cNvPr id="642" name="テキスト ボックス 641"/>
        <xdr:cNvSpPr txBox="1"/>
      </xdr:nvSpPr>
      <xdr:spPr>
        <a:xfrm>
          <a:off x="13468427" y="131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139747</xdr:rowOff>
    </xdr:from>
    <xdr:to>
      <xdr:col>18</xdr:col>
      <xdr:colOff>492125</xdr:colOff>
      <xdr:row>78</xdr:row>
      <xdr:rowOff>69897</xdr:rowOff>
    </xdr:to>
    <xdr:sp macro="" textlink="">
      <xdr:nvSpPr>
        <xdr:cNvPr id="643" name="フローチャート : 判断 642"/>
        <xdr:cNvSpPr/>
      </xdr:nvSpPr>
      <xdr:spPr>
        <a:xfrm>
          <a:off x="12763500" y="1334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61024</xdr:rowOff>
    </xdr:from>
    <xdr:ext cx="469744" cy="259045"/>
    <xdr:sp macro="" textlink="">
      <xdr:nvSpPr>
        <xdr:cNvPr id="644" name="テキスト ボックス 643"/>
        <xdr:cNvSpPr txBox="1"/>
      </xdr:nvSpPr>
      <xdr:spPr>
        <a:xfrm>
          <a:off x="12579427" y="1343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145782</xdr:rowOff>
    </xdr:from>
    <xdr:to>
      <xdr:col>23</xdr:col>
      <xdr:colOff>568325</xdr:colOff>
      <xdr:row>78</xdr:row>
      <xdr:rowOff>75932</xdr:rowOff>
    </xdr:to>
    <xdr:sp macro="" textlink="">
      <xdr:nvSpPr>
        <xdr:cNvPr id="650" name="円/楕円 649"/>
        <xdr:cNvSpPr/>
      </xdr:nvSpPr>
      <xdr:spPr>
        <a:xfrm>
          <a:off x="16268700" y="133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107796</xdr:rowOff>
    </xdr:from>
    <xdr:ext cx="313932" cy="259045"/>
    <xdr:sp macro="" textlink="">
      <xdr:nvSpPr>
        <xdr:cNvPr id="651" name="災害復旧費該当値テキスト"/>
        <xdr:cNvSpPr txBox="1"/>
      </xdr:nvSpPr>
      <xdr:spPr>
        <a:xfrm>
          <a:off x="16370300" y="13309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132745</xdr:rowOff>
    </xdr:from>
    <xdr:to>
      <xdr:col>22</xdr:col>
      <xdr:colOff>415925</xdr:colOff>
      <xdr:row>78</xdr:row>
      <xdr:rowOff>62895</xdr:rowOff>
    </xdr:to>
    <xdr:sp macro="" textlink="">
      <xdr:nvSpPr>
        <xdr:cNvPr id="652" name="円/楕円 651"/>
        <xdr:cNvSpPr/>
      </xdr:nvSpPr>
      <xdr:spPr>
        <a:xfrm>
          <a:off x="15430500" y="133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79422</xdr:rowOff>
    </xdr:from>
    <xdr:ext cx="469744" cy="259045"/>
    <xdr:sp macro="" textlink="">
      <xdr:nvSpPr>
        <xdr:cNvPr id="653" name="テキスト ボックス 652"/>
        <xdr:cNvSpPr txBox="1"/>
      </xdr:nvSpPr>
      <xdr:spPr>
        <a:xfrm>
          <a:off x="15246427" y="1310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137060</xdr:rowOff>
    </xdr:from>
    <xdr:to>
      <xdr:col>21</xdr:col>
      <xdr:colOff>212725</xdr:colOff>
      <xdr:row>78</xdr:row>
      <xdr:rowOff>67210</xdr:rowOff>
    </xdr:to>
    <xdr:sp macro="" textlink="">
      <xdr:nvSpPr>
        <xdr:cNvPr id="654" name="円/楕円 653"/>
        <xdr:cNvSpPr/>
      </xdr:nvSpPr>
      <xdr:spPr>
        <a:xfrm>
          <a:off x="14541500" y="13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83737</xdr:rowOff>
    </xdr:from>
    <xdr:ext cx="469744" cy="259045"/>
    <xdr:sp macro="" textlink="">
      <xdr:nvSpPr>
        <xdr:cNvPr id="655" name="テキスト ボックス 654"/>
        <xdr:cNvSpPr txBox="1"/>
      </xdr:nvSpPr>
      <xdr:spPr>
        <a:xfrm>
          <a:off x="14357427" y="1311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139987</xdr:rowOff>
    </xdr:from>
    <xdr:to>
      <xdr:col>20</xdr:col>
      <xdr:colOff>9525</xdr:colOff>
      <xdr:row>78</xdr:row>
      <xdr:rowOff>70137</xdr:rowOff>
    </xdr:to>
    <xdr:sp macro="" textlink="">
      <xdr:nvSpPr>
        <xdr:cNvPr id="656" name="円/楕円 655"/>
        <xdr:cNvSpPr/>
      </xdr:nvSpPr>
      <xdr:spPr>
        <a:xfrm>
          <a:off x="13652500" y="133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61264</xdr:rowOff>
    </xdr:from>
    <xdr:ext cx="469744" cy="259045"/>
    <xdr:sp macro="" textlink="">
      <xdr:nvSpPr>
        <xdr:cNvPr id="657" name="テキスト ボックス 656"/>
        <xdr:cNvSpPr txBox="1"/>
      </xdr:nvSpPr>
      <xdr:spPr>
        <a:xfrm>
          <a:off x="13468427" y="1343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138849</xdr:rowOff>
    </xdr:from>
    <xdr:to>
      <xdr:col>18</xdr:col>
      <xdr:colOff>492125</xdr:colOff>
      <xdr:row>78</xdr:row>
      <xdr:rowOff>68999</xdr:rowOff>
    </xdr:to>
    <xdr:sp macro="" textlink="">
      <xdr:nvSpPr>
        <xdr:cNvPr id="658" name="円/楕円 657"/>
        <xdr:cNvSpPr/>
      </xdr:nvSpPr>
      <xdr:spPr>
        <a:xfrm>
          <a:off x="12763500" y="133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85526</xdr:rowOff>
    </xdr:from>
    <xdr:ext cx="469744" cy="259045"/>
    <xdr:sp macro="" textlink="">
      <xdr:nvSpPr>
        <xdr:cNvPr id="659" name="テキスト ボックス 658"/>
        <xdr:cNvSpPr txBox="1"/>
      </xdr:nvSpPr>
      <xdr:spPr>
        <a:xfrm>
          <a:off x="12579427" y="131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3" name="直線コネクタ 682"/>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4"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5" name="直線コネクタ 684"/>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86"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87" name="直線コネクタ 686"/>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32076</xdr:rowOff>
    </xdr:from>
    <xdr:to>
      <xdr:col>23</xdr:col>
      <xdr:colOff>517525</xdr:colOff>
      <xdr:row>96</xdr:row>
      <xdr:rowOff>42339</xdr:rowOff>
    </xdr:to>
    <xdr:cxnSp macro="">
      <xdr:nvCxnSpPr>
        <xdr:cNvPr id="688" name="直線コネクタ 687"/>
        <xdr:cNvCxnSpPr/>
      </xdr:nvCxnSpPr>
      <xdr:spPr>
        <a:xfrm>
          <a:off x="15481300" y="16319826"/>
          <a:ext cx="838200" cy="18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89"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0" name="フローチャート : 判断 689"/>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32076</xdr:rowOff>
    </xdr:from>
    <xdr:to>
      <xdr:col>22</xdr:col>
      <xdr:colOff>365125</xdr:colOff>
      <xdr:row>96</xdr:row>
      <xdr:rowOff>66145</xdr:rowOff>
    </xdr:to>
    <xdr:cxnSp macro="">
      <xdr:nvCxnSpPr>
        <xdr:cNvPr id="691" name="直線コネクタ 690"/>
        <xdr:cNvCxnSpPr/>
      </xdr:nvCxnSpPr>
      <xdr:spPr>
        <a:xfrm flipV="1">
          <a:off x="14592300" y="16319826"/>
          <a:ext cx="889000" cy="20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108339</xdr:rowOff>
    </xdr:from>
    <xdr:to>
      <xdr:col>22</xdr:col>
      <xdr:colOff>415925</xdr:colOff>
      <xdr:row>97</xdr:row>
      <xdr:rowOff>38489</xdr:rowOff>
    </xdr:to>
    <xdr:sp macro="" textlink="">
      <xdr:nvSpPr>
        <xdr:cNvPr id="692" name="フローチャート : 判断 691"/>
        <xdr:cNvSpPr/>
      </xdr:nvSpPr>
      <xdr:spPr>
        <a:xfrm>
          <a:off x="15430500" y="165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29616</xdr:rowOff>
    </xdr:from>
    <xdr:ext cx="534377" cy="259045"/>
    <xdr:sp macro="" textlink="">
      <xdr:nvSpPr>
        <xdr:cNvPr id="693" name="テキスト ボックス 692"/>
        <xdr:cNvSpPr txBox="1"/>
      </xdr:nvSpPr>
      <xdr:spPr>
        <a:xfrm>
          <a:off x="15214111" y="166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66145</xdr:rowOff>
    </xdr:from>
    <xdr:to>
      <xdr:col>21</xdr:col>
      <xdr:colOff>161925</xdr:colOff>
      <xdr:row>97</xdr:row>
      <xdr:rowOff>25933</xdr:rowOff>
    </xdr:to>
    <xdr:cxnSp macro="">
      <xdr:nvCxnSpPr>
        <xdr:cNvPr id="694" name="直線コネクタ 693"/>
        <xdr:cNvCxnSpPr/>
      </xdr:nvCxnSpPr>
      <xdr:spPr>
        <a:xfrm flipV="1">
          <a:off x="13703300" y="16525345"/>
          <a:ext cx="889000" cy="1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107890</xdr:rowOff>
    </xdr:from>
    <xdr:to>
      <xdr:col>21</xdr:col>
      <xdr:colOff>212725</xdr:colOff>
      <xdr:row>97</xdr:row>
      <xdr:rowOff>38040</xdr:rowOff>
    </xdr:to>
    <xdr:sp macro="" textlink="">
      <xdr:nvSpPr>
        <xdr:cNvPr id="695" name="フローチャート : 判断 694"/>
        <xdr:cNvSpPr/>
      </xdr:nvSpPr>
      <xdr:spPr>
        <a:xfrm>
          <a:off x="14541500" y="1656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29167</xdr:rowOff>
    </xdr:from>
    <xdr:ext cx="534377" cy="259045"/>
    <xdr:sp macro="" textlink="">
      <xdr:nvSpPr>
        <xdr:cNvPr id="696" name="テキスト ボックス 695"/>
        <xdr:cNvSpPr txBox="1"/>
      </xdr:nvSpPr>
      <xdr:spPr>
        <a:xfrm>
          <a:off x="14325111" y="1665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8728</xdr:rowOff>
    </xdr:from>
    <xdr:to>
      <xdr:col>19</xdr:col>
      <xdr:colOff>644525</xdr:colOff>
      <xdr:row>97</xdr:row>
      <xdr:rowOff>25933</xdr:rowOff>
    </xdr:to>
    <xdr:cxnSp macro="">
      <xdr:nvCxnSpPr>
        <xdr:cNvPr id="697" name="直線コネクタ 696"/>
        <xdr:cNvCxnSpPr/>
      </xdr:nvCxnSpPr>
      <xdr:spPr>
        <a:xfrm>
          <a:off x="12814300" y="16639378"/>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116301</xdr:rowOff>
    </xdr:from>
    <xdr:to>
      <xdr:col>20</xdr:col>
      <xdr:colOff>9525</xdr:colOff>
      <xdr:row>97</xdr:row>
      <xdr:rowOff>46451</xdr:rowOff>
    </xdr:to>
    <xdr:sp macro="" textlink="">
      <xdr:nvSpPr>
        <xdr:cNvPr id="698" name="フローチャート : 判断 697"/>
        <xdr:cNvSpPr/>
      </xdr:nvSpPr>
      <xdr:spPr>
        <a:xfrm>
          <a:off x="13652500" y="165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62978</xdr:rowOff>
    </xdr:from>
    <xdr:ext cx="534377" cy="259045"/>
    <xdr:sp macro="" textlink="">
      <xdr:nvSpPr>
        <xdr:cNvPr id="699" name="テキスト ボックス 698"/>
        <xdr:cNvSpPr txBox="1"/>
      </xdr:nvSpPr>
      <xdr:spPr>
        <a:xfrm>
          <a:off x="13436111" y="163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109421</xdr:rowOff>
    </xdr:from>
    <xdr:to>
      <xdr:col>18</xdr:col>
      <xdr:colOff>492125</xdr:colOff>
      <xdr:row>97</xdr:row>
      <xdr:rowOff>39571</xdr:rowOff>
    </xdr:to>
    <xdr:sp macro="" textlink="">
      <xdr:nvSpPr>
        <xdr:cNvPr id="700" name="フローチャート : 判断 699"/>
        <xdr:cNvSpPr/>
      </xdr:nvSpPr>
      <xdr:spPr>
        <a:xfrm>
          <a:off x="12763500" y="1656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56098</xdr:rowOff>
    </xdr:from>
    <xdr:ext cx="534377" cy="259045"/>
    <xdr:sp macro="" textlink="">
      <xdr:nvSpPr>
        <xdr:cNvPr id="701" name="テキスト ボックス 700"/>
        <xdr:cNvSpPr txBox="1"/>
      </xdr:nvSpPr>
      <xdr:spPr>
        <a:xfrm>
          <a:off x="12547111" y="1634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162989</xdr:rowOff>
    </xdr:from>
    <xdr:to>
      <xdr:col>23</xdr:col>
      <xdr:colOff>568325</xdr:colOff>
      <xdr:row>96</xdr:row>
      <xdr:rowOff>93139</xdr:rowOff>
    </xdr:to>
    <xdr:sp macro="" textlink="">
      <xdr:nvSpPr>
        <xdr:cNvPr id="707" name="円/楕円 706"/>
        <xdr:cNvSpPr/>
      </xdr:nvSpPr>
      <xdr:spPr>
        <a:xfrm>
          <a:off x="16268700" y="164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14416</xdr:rowOff>
    </xdr:from>
    <xdr:ext cx="534377" cy="259045"/>
    <xdr:sp macro="" textlink="">
      <xdr:nvSpPr>
        <xdr:cNvPr id="708" name="公債費該当値テキスト"/>
        <xdr:cNvSpPr txBox="1"/>
      </xdr:nvSpPr>
      <xdr:spPr>
        <a:xfrm>
          <a:off x="16370300" y="1630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67,777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152726</xdr:rowOff>
    </xdr:from>
    <xdr:to>
      <xdr:col>22</xdr:col>
      <xdr:colOff>415925</xdr:colOff>
      <xdr:row>95</xdr:row>
      <xdr:rowOff>82876</xdr:rowOff>
    </xdr:to>
    <xdr:sp macro="" textlink="">
      <xdr:nvSpPr>
        <xdr:cNvPr id="709" name="円/楕円 708"/>
        <xdr:cNvSpPr/>
      </xdr:nvSpPr>
      <xdr:spPr>
        <a:xfrm>
          <a:off x="15430500" y="162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99403</xdr:rowOff>
    </xdr:from>
    <xdr:ext cx="534377" cy="259045"/>
    <xdr:sp macro="" textlink="">
      <xdr:nvSpPr>
        <xdr:cNvPr id="710" name="テキスト ボックス 709"/>
        <xdr:cNvSpPr txBox="1"/>
      </xdr:nvSpPr>
      <xdr:spPr>
        <a:xfrm>
          <a:off x="15214111" y="1604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15345</xdr:rowOff>
    </xdr:from>
    <xdr:to>
      <xdr:col>21</xdr:col>
      <xdr:colOff>212725</xdr:colOff>
      <xdr:row>96</xdr:row>
      <xdr:rowOff>116945</xdr:rowOff>
    </xdr:to>
    <xdr:sp macro="" textlink="">
      <xdr:nvSpPr>
        <xdr:cNvPr id="711" name="円/楕円 710"/>
        <xdr:cNvSpPr/>
      </xdr:nvSpPr>
      <xdr:spPr>
        <a:xfrm>
          <a:off x="14541500" y="164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133472</xdr:rowOff>
    </xdr:from>
    <xdr:ext cx="534377" cy="259045"/>
    <xdr:sp macro="" textlink="">
      <xdr:nvSpPr>
        <xdr:cNvPr id="712" name="テキスト ボックス 711"/>
        <xdr:cNvSpPr txBox="1"/>
      </xdr:nvSpPr>
      <xdr:spPr>
        <a:xfrm>
          <a:off x="14325111" y="1624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146583</xdr:rowOff>
    </xdr:from>
    <xdr:to>
      <xdr:col>20</xdr:col>
      <xdr:colOff>9525</xdr:colOff>
      <xdr:row>97</xdr:row>
      <xdr:rowOff>76733</xdr:rowOff>
    </xdr:to>
    <xdr:sp macro="" textlink="">
      <xdr:nvSpPr>
        <xdr:cNvPr id="713" name="円/楕円 712"/>
        <xdr:cNvSpPr/>
      </xdr:nvSpPr>
      <xdr:spPr>
        <a:xfrm>
          <a:off x="13652500" y="166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67860</xdr:rowOff>
    </xdr:from>
    <xdr:ext cx="534377" cy="259045"/>
    <xdr:sp macro="" textlink="">
      <xdr:nvSpPr>
        <xdr:cNvPr id="714" name="テキスト ボックス 713"/>
        <xdr:cNvSpPr txBox="1"/>
      </xdr:nvSpPr>
      <xdr:spPr>
        <a:xfrm>
          <a:off x="13436111" y="166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129378</xdr:rowOff>
    </xdr:from>
    <xdr:to>
      <xdr:col>18</xdr:col>
      <xdr:colOff>492125</xdr:colOff>
      <xdr:row>97</xdr:row>
      <xdr:rowOff>59528</xdr:rowOff>
    </xdr:to>
    <xdr:sp macro="" textlink="">
      <xdr:nvSpPr>
        <xdr:cNvPr id="715" name="円/楕円 714"/>
        <xdr:cNvSpPr/>
      </xdr:nvSpPr>
      <xdr:spPr>
        <a:xfrm>
          <a:off x="12763500" y="165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50655</xdr:rowOff>
    </xdr:from>
    <xdr:ext cx="534377" cy="259045"/>
    <xdr:sp macro="" textlink="">
      <xdr:nvSpPr>
        <xdr:cNvPr id="716" name="テキスト ボックス 715"/>
        <xdr:cNvSpPr txBox="1"/>
      </xdr:nvSpPr>
      <xdr:spPr>
        <a:xfrm>
          <a:off x="12547111" y="166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2" name="直線コネクタ 741"/>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3"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5"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46" name="直線コネクタ 745"/>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48"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49" name="フローチャート : 判断 748"/>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29028</xdr:rowOff>
    </xdr:from>
    <xdr:to>
      <xdr:col>31</xdr:col>
      <xdr:colOff>85725</xdr:colOff>
      <xdr:row>39</xdr:row>
      <xdr:rowOff>130628</xdr:rowOff>
    </xdr:to>
    <xdr:sp macro="" textlink="">
      <xdr:nvSpPr>
        <xdr:cNvPr id="751" name="フローチャート : 判断 750"/>
        <xdr:cNvSpPr/>
      </xdr:nvSpPr>
      <xdr:spPr>
        <a:xfrm>
          <a:off x="21272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147155</xdr:rowOff>
    </xdr:from>
    <xdr:ext cx="378565" cy="259045"/>
    <xdr:sp macro="" textlink="">
      <xdr:nvSpPr>
        <xdr:cNvPr id="752" name="テキスト ボックス 751"/>
        <xdr:cNvSpPr txBox="1"/>
      </xdr:nvSpPr>
      <xdr:spPr>
        <a:xfrm>
          <a:off x="21134017" y="649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38499</xdr:rowOff>
    </xdr:from>
    <xdr:to>
      <xdr:col>29</xdr:col>
      <xdr:colOff>568325</xdr:colOff>
      <xdr:row>39</xdr:row>
      <xdr:rowOff>140099</xdr:rowOff>
    </xdr:to>
    <xdr:sp macro="" textlink="">
      <xdr:nvSpPr>
        <xdr:cNvPr id="754" name="フローチャート : 判断 753"/>
        <xdr:cNvSpPr/>
      </xdr:nvSpPr>
      <xdr:spPr>
        <a:xfrm>
          <a:off x="20383500" y="672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156626</xdr:rowOff>
    </xdr:from>
    <xdr:ext cx="313932" cy="259045"/>
    <xdr:sp macro="" textlink="">
      <xdr:nvSpPr>
        <xdr:cNvPr id="755" name="テキスト ボックス 754"/>
        <xdr:cNvSpPr txBox="1"/>
      </xdr:nvSpPr>
      <xdr:spPr>
        <a:xfrm>
          <a:off x="20277333" y="6500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77143</xdr:rowOff>
    </xdr:from>
    <xdr:to>
      <xdr:col>28</xdr:col>
      <xdr:colOff>365125</xdr:colOff>
      <xdr:row>39</xdr:row>
      <xdr:rowOff>7293</xdr:rowOff>
    </xdr:to>
    <xdr:sp macro="" textlink="">
      <xdr:nvSpPr>
        <xdr:cNvPr id="757" name="フローチャート : 判断 756"/>
        <xdr:cNvSpPr/>
      </xdr:nvSpPr>
      <xdr:spPr>
        <a:xfrm>
          <a:off x="19494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23820</xdr:rowOff>
    </xdr:from>
    <xdr:ext cx="469744" cy="259045"/>
    <xdr:sp macro="" textlink="">
      <xdr:nvSpPr>
        <xdr:cNvPr id="758" name="テキスト ボックス 757"/>
        <xdr:cNvSpPr txBox="1"/>
      </xdr:nvSpPr>
      <xdr:spPr>
        <a:xfrm>
          <a:off x="19310427" y="636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15748</xdr:rowOff>
    </xdr:from>
    <xdr:to>
      <xdr:col>27</xdr:col>
      <xdr:colOff>161925</xdr:colOff>
      <xdr:row>39</xdr:row>
      <xdr:rowOff>117348</xdr:rowOff>
    </xdr:to>
    <xdr:sp macro="" textlink="">
      <xdr:nvSpPr>
        <xdr:cNvPr id="759" name="フローチャート : 判断 758"/>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133875</xdr:rowOff>
    </xdr:from>
    <xdr:ext cx="378565" cy="259045"/>
    <xdr:sp macro="" textlink="">
      <xdr:nvSpPr>
        <xdr:cNvPr id="760" name="テキスト ボックス 759"/>
        <xdr:cNvSpPr txBox="1"/>
      </xdr:nvSpPr>
      <xdr:spPr>
        <a:xfrm>
          <a:off x="18467017" y="6477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6" name="円/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67"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8" name="円/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9" name="テキスト ボックス 76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0" name="円/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1" name="テキスト ボックス 77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2" name="円/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3" name="テキスト ボックス 77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4" name="円/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5" name="テキスト ボックス 77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目的別の住民一人当たりコストは、農林水産業費（</a:t>
          </a:r>
          <a:r>
            <a:rPr kumimoji="1" lang="en-US" altLang="ja-JP" sz="1300">
              <a:latin typeface="ＭＳ Ｐゴシック"/>
            </a:rPr>
            <a:t>2</a:t>
          </a:r>
          <a:r>
            <a:rPr kumimoji="1" lang="ja-JP" altLang="en-US" sz="1300">
              <a:latin typeface="ＭＳ Ｐゴシック"/>
            </a:rPr>
            <a:t>千円、</a:t>
          </a:r>
          <a:r>
            <a:rPr kumimoji="1" lang="en-US" altLang="ja-JP" sz="1300">
              <a:latin typeface="ＭＳ Ｐゴシック"/>
            </a:rPr>
            <a:t>11.9</a:t>
          </a:r>
          <a:r>
            <a:rPr kumimoji="1" lang="ja-JP" altLang="en-US" sz="1300">
              <a:latin typeface="ＭＳ Ｐゴシック"/>
            </a:rPr>
            <a:t>％）、商工費（</a:t>
          </a:r>
          <a:r>
            <a:rPr kumimoji="1" lang="en-US" altLang="ja-JP" sz="1300">
              <a:latin typeface="ＭＳ Ｐゴシック"/>
            </a:rPr>
            <a:t>1</a:t>
          </a:r>
          <a:r>
            <a:rPr kumimoji="1" lang="ja-JP" altLang="en-US" sz="1300">
              <a:latin typeface="ＭＳ Ｐゴシック"/>
            </a:rPr>
            <a:t>千円、</a:t>
          </a:r>
          <a:r>
            <a:rPr kumimoji="1" lang="en-US" altLang="ja-JP" sz="1300">
              <a:latin typeface="ＭＳ Ｐゴシック"/>
            </a:rPr>
            <a:t>16.3</a:t>
          </a:r>
          <a:r>
            <a:rPr kumimoji="1" lang="ja-JP" altLang="en-US" sz="1300">
              <a:latin typeface="ＭＳ Ｐゴシック"/>
            </a:rPr>
            <a:t>％）、教育費（</a:t>
          </a:r>
          <a:r>
            <a:rPr kumimoji="1" lang="en-US" altLang="ja-JP" sz="1300">
              <a:latin typeface="ＭＳ Ｐゴシック"/>
            </a:rPr>
            <a:t>1</a:t>
          </a:r>
          <a:r>
            <a:rPr kumimoji="1" lang="ja-JP" altLang="en-US" sz="1300">
              <a:latin typeface="ＭＳ Ｐゴシック"/>
            </a:rPr>
            <a:t>千円、</a:t>
          </a:r>
          <a:r>
            <a:rPr kumimoji="1" lang="en-US" altLang="ja-JP" sz="1300">
              <a:latin typeface="ＭＳ Ｐゴシック"/>
            </a:rPr>
            <a:t>2.8</a:t>
          </a:r>
          <a:r>
            <a:rPr kumimoji="1" lang="ja-JP" altLang="en-US" sz="1300">
              <a:latin typeface="ＭＳ Ｐゴシック"/>
            </a:rPr>
            <a:t>％）、災害復旧費（</a:t>
          </a:r>
          <a:r>
            <a:rPr kumimoji="1" lang="en-US" altLang="ja-JP" sz="1300">
              <a:latin typeface="ＭＳ Ｐゴシック"/>
            </a:rPr>
            <a:t>2</a:t>
          </a:r>
          <a:r>
            <a:rPr kumimoji="1" lang="ja-JP" altLang="en-US" sz="1300">
              <a:latin typeface="ＭＳ Ｐゴシック"/>
            </a:rPr>
            <a:t>千円、</a:t>
          </a:r>
          <a:r>
            <a:rPr kumimoji="1" lang="en-US" altLang="ja-JP" sz="1300">
              <a:latin typeface="ＭＳ Ｐゴシック"/>
            </a:rPr>
            <a:t>98.0</a:t>
          </a:r>
          <a:r>
            <a:rPr kumimoji="1" lang="ja-JP" altLang="en-US" sz="1300">
              <a:latin typeface="ＭＳ Ｐゴシック"/>
            </a:rPr>
            <a:t>％）、公債費（</a:t>
          </a:r>
          <a:r>
            <a:rPr kumimoji="1" lang="en-US" altLang="ja-JP" sz="1300">
              <a:latin typeface="ＭＳ Ｐゴシック"/>
            </a:rPr>
            <a:t>24</a:t>
          </a:r>
          <a:r>
            <a:rPr kumimoji="1" lang="ja-JP" altLang="en-US" sz="1300">
              <a:latin typeface="ＭＳ Ｐゴシック"/>
            </a:rPr>
            <a:t>千円、</a:t>
          </a:r>
          <a:r>
            <a:rPr kumimoji="1" lang="en-US" altLang="ja-JP" sz="1300">
              <a:latin typeface="ＭＳ Ｐゴシック"/>
            </a:rPr>
            <a:t>26.0</a:t>
          </a:r>
          <a:r>
            <a:rPr kumimoji="1" lang="ja-JP" altLang="en-US" sz="1300">
              <a:latin typeface="ＭＳ Ｐゴシック"/>
            </a:rPr>
            <a:t>％）で減となりました。</a:t>
          </a:r>
          <a:endParaRPr kumimoji="1" lang="en-US" altLang="ja-JP" sz="1300">
            <a:latin typeface="ＭＳ Ｐゴシック"/>
          </a:endParaRPr>
        </a:p>
        <a:p>
          <a:r>
            <a:rPr kumimoji="1" lang="ja-JP" altLang="en-US" sz="1300">
              <a:latin typeface="ＭＳ Ｐゴシック"/>
            </a:rPr>
            <a:t>　農林水産業費は、農業公園を指定管理としたことで農業公園事業費が減少したため、商工費は、商工施設修繕事業や観光施設整備事業が終了したため減となっています。</a:t>
          </a:r>
          <a:endParaRPr kumimoji="1" lang="en-US" altLang="ja-JP" sz="1300">
            <a:latin typeface="ＭＳ Ｐゴシック"/>
          </a:endParaRPr>
        </a:p>
        <a:p>
          <a:r>
            <a:rPr kumimoji="1" lang="ja-JP" altLang="en-US" sz="1300">
              <a:latin typeface="ＭＳ Ｐゴシック"/>
            </a:rPr>
            <a:t>　また、議会費（</a:t>
          </a:r>
          <a:r>
            <a:rPr kumimoji="1" lang="en-US" altLang="ja-JP" sz="1300">
              <a:latin typeface="ＭＳ Ｐゴシック"/>
            </a:rPr>
            <a:t>3</a:t>
          </a:r>
          <a:r>
            <a:rPr kumimoji="1" lang="ja-JP" altLang="en-US" sz="1300">
              <a:latin typeface="ＭＳ Ｐゴシック"/>
            </a:rPr>
            <a:t>百円、</a:t>
          </a:r>
          <a:r>
            <a:rPr kumimoji="1" lang="en-US" altLang="ja-JP" sz="1300">
              <a:latin typeface="ＭＳ Ｐゴシック"/>
            </a:rPr>
            <a:t>5.2</a:t>
          </a:r>
          <a:r>
            <a:rPr kumimoji="1" lang="ja-JP" altLang="en-US" sz="1300">
              <a:latin typeface="ＭＳ Ｐゴシック"/>
            </a:rPr>
            <a:t>％）、総務費（</a:t>
          </a:r>
          <a:r>
            <a:rPr kumimoji="1" lang="en-US" altLang="ja-JP" sz="1300">
              <a:latin typeface="ＭＳ Ｐゴシック"/>
            </a:rPr>
            <a:t>29</a:t>
          </a:r>
          <a:r>
            <a:rPr kumimoji="1" lang="ja-JP" altLang="en-US" sz="1300">
              <a:latin typeface="ＭＳ Ｐゴシック"/>
            </a:rPr>
            <a:t>千円、</a:t>
          </a:r>
          <a:r>
            <a:rPr kumimoji="1" lang="en-US" altLang="ja-JP" sz="1300">
              <a:latin typeface="ＭＳ Ｐゴシック"/>
            </a:rPr>
            <a:t>42.6</a:t>
          </a:r>
          <a:r>
            <a:rPr kumimoji="1" lang="ja-JP" altLang="en-US" sz="1300">
              <a:latin typeface="ＭＳ Ｐゴシック"/>
            </a:rPr>
            <a:t>％）、民生費（</a:t>
          </a:r>
          <a:r>
            <a:rPr kumimoji="1" lang="en-US" altLang="ja-JP" sz="1300">
              <a:latin typeface="ＭＳ Ｐゴシック"/>
            </a:rPr>
            <a:t>10</a:t>
          </a:r>
          <a:r>
            <a:rPr kumimoji="1" lang="ja-JP" altLang="en-US" sz="1300">
              <a:latin typeface="ＭＳ Ｐゴシック"/>
            </a:rPr>
            <a:t>千円、</a:t>
          </a:r>
          <a:r>
            <a:rPr kumimoji="1" lang="en-US" altLang="ja-JP" sz="1300">
              <a:latin typeface="ＭＳ Ｐゴシック"/>
            </a:rPr>
            <a:t>7.8</a:t>
          </a:r>
          <a:r>
            <a:rPr kumimoji="1" lang="ja-JP" altLang="en-US" sz="1300">
              <a:latin typeface="ＭＳ Ｐゴシック"/>
            </a:rPr>
            <a:t>％）、衛生費（</a:t>
          </a:r>
          <a:r>
            <a:rPr kumimoji="1" lang="en-US" altLang="ja-JP" sz="1300">
              <a:latin typeface="ＭＳ Ｐゴシック"/>
            </a:rPr>
            <a:t>2</a:t>
          </a:r>
          <a:r>
            <a:rPr kumimoji="1" lang="ja-JP" altLang="en-US" sz="1300">
              <a:latin typeface="ＭＳ Ｐゴシック"/>
            </a:rPr>
            <a:t>百円、</a:t>
          </a:r>
          <a:r>
            <a:rPr kumimoji="1" lang="en-US" altLang="ja-JP" sz="1300">
              <a:latin typeface="ＭＳ Ｐゴシック"/>
            </a:rPr>
            <a:t>0.8</a:t>
          </a:r>
          <a:r>
            <a:rPr kumimoji="1" lang="ja-JP" altLang="en-US" sz="1300">
              <a:latin typeface="ＭＳ Ｐゴシック"/>
            </a:rPr>
            <a:t>％）、土木費（</a:t>
          </a:r>
          <a:r>
            <a:rPr kumimoji="1" lang="en-US" altLang="ja-JP" sz="1300">
              <a:latin typeface="ＭＳ Ｐゴシック"/>
            </a:rPr>
            <a:t>1</a:t>
          </a:r>
          <a:r>
            <a:rPr kumimoji="1" lang="ja-JP" altLang="en-US" sz="1300">
              <a:latin typeface="ＭＳ Ｐゴシック"/>
            </a:rPr>
            <a:t>千円、</a:t>
          </a:r>
          <a:r>
            <a:rPr kumimoji="1" lang="en-US" altLang="ja-JP" sz="1300">
              <a:latin typeface="ＭＳ Ｐゴシック"/>
            </a:rPr>
            <a:t>3.7</a:t>
          </a:r>
          <a:r>
            <a:rPr kumimoji="1" lang="ja-JP" altLang="en-US" sz="1300">
              <a:latin typeface="ＭＳ Ｐゴシック"/>
            </a:rPr>
            <a:t>％）、消防費（</a:t>
          </a:r>
          <a:r>
            <a:rPr kumimoji="1" lang="en-US" altLang="ja-JP" sz="1300">
              <a:latin typeface="ＭＳ Ｐゴシック"/>
            </a:rPr>
            <a:t>21</a:t>
          </a:r>
          <a:r>
            <a:rPr kumimoji="1" lang="ja-JP" altLang="en-US" sz="1300">
              <a:latin typeface="ＭＳ Ｐゴシック"/>
            </a:rPr>
            <a:t>千円、</a:t>
          </a:r>
          <a:r>
            <a:rPr kumimoji="1" lang="en-US" altLang="ja-JP" sz="1300">
              <a:latin typeface="ＭＳ Ｐゴシック"/>
            </a:rPr>
            <a:t>106.6</a:t>
          </a:r>
          <a:r>
            <a:rPr kumimoji="1" lang="ja-JP" altLang="en-US" sz="1300">
              <a:latin typeface="ＭＳ Ｐゴシック"/>
            </a:rPr>
            <a:t>％）で増となりました。</a:t>
          </a:r>
          <a:endParaRPr kumimoji="1" lang="en-US" altLang="ja-JP" sz="1300">
            <a:latin typeface="ＭＳ Ｐゴシック"/>
          </a:endParaRPr>
        </a:p>
        <a:p>
          <a:r>
            <a:rPr kumimoji="1" lang="ja-JP" altLang="en-US" sz="1300">
              <a:latin typeface="ＭＳ Ｐゴシック"/>
            </a:rPr>
            <a:t>　総務費は、庁舎建設事業や市税過年度還付金が増加したため、消防費は、防災無線施設整備などの緊急防災・減災事業が増加したため増となっています。</a:t>
          </a:r>
          <a:endParaRPr kumimoji="1" lang="en-US" altLang="ja-JP" sz="1300">
            <a:latin typeface="ＭＳ Ｐゴシック"/>
          </a:endParaRPr>
        </a:p>
        <a:p>
          <a:r>
            <a:rPr kumimoji="1" lang="ja-JP" altLang="en-US" sz="1300">
              <a:latin typeface="ＭＳ Ｐゴシック"/>
            </a:rPr>
            <a:t>　総務費は、庁舎建設事業の本体工事が始まるため今後も増加しますが、完了予定の平成</a:t>
          </a:r>
          <a:r>
            <a:rPr kumimoji="1" lang="en-US" altLang="ja-JP" sz="1300">
              <a:latin typeface="ＭＳ Ｐゴシック"/>
            </a:rPr>
            <a:t>30</a:t>
          </a:r>
          <a:r>
            <a:rPr kumimoji="1" lang="ja-JP" altLang="en-US" sz="1300">
              <a:latin typeface="ＭＳ Ｐゴシック"/>
            </a:rPr>
            <a:t>年度がピークとなり、その後は減少すると見込んでいます。消防費は、防災無線施設整備事業の大規模工事が今年度で終了することで、翌年度は減少すると見込んでいます。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latin typeface="+mn-lt"/>
              <a:ea typeface="+mn-ea"/>
              <a:cs typeface="+mn-cs"/>
            </a:rPr>
            <a:t>　財政調整基金残高は、</a:t>
          </a:r>
          <a:r>
            <a:rPr kumimoji="1" lang="en-US" altLang="ja-JP" sz="1000">
              <a:solidFill>
                <a:schemeClr val="dk1"/>
              </a:solidFill>
              <a:latin typeface="+mn-lt"/>
              <a:ea typeface="+mn-ea"/>
              <a:cs typeface="+mn-cs"/>
            </a:rPr>
            <a:t>4.51</a:t>
          </a:r>
          <a:r>
            <a:rPr kumimoji="1" lang="ja-JP" altLang="ja-JP" sz="1000">
              <a:solidFill>
                <a:schemeClr val="dk1"/>
              </a:solidFill>
              <a:latin typeface="+mn-lt"/>
              <a:ea typeface="+mn-ea"/>
              <a:cs typeface="+mn-cs"/>
            </a:rPr>
            <a:t>ポイント増となりました。これは、財源不足を補うため</a:t>
          </a:r>
          <a:r>
            <a:rPr kumimoji="1" lang="en-US" altLang="ja-JP" sz="1000">
              <a:solidFill>
                <a:schemeClr val="dk1"/>
              </a:solidFill>
              <a:latin typeface="+mn-lt"/>
              <a:ea typeface="+mn-ea"/>
              <a:cs typeface="+mn-cs"/>
            </a:rPr>
            <a:t>5</a:t>
          </a:r>
          <a:r>
            <a:rPr kumimoji="1" lang="ja-JP" altLang="ja-JP" sz="1000">
              <a:solidFill>
                <a:schemeClr val="dk1"/>
              </a:solidFill>
              <a:latin typeface="+mn-lt"/>
              <a:ea typeface="+mn-ea"/>
              <a:cs typeface="+mn-cs"/>
            </a:rPr>
            <a:t>億円を取り崩しましたが、前年度決算剰余金の</a:t>
          </a:r>
          <a:r>
            <a:rPr kumimoji="1" lang="en-US" altLang="ja-JP" sz="1000">
              <a:solidFill>
                <a:schemeClr val="dk1"/>
              </a:solidFill>
              <a:latin typeface="+mn-lt"/>
              <a:ea typeface="+mn-ea"/>
              <a:cs typeface="+mn-cs"/>
            </a:rPr>
            <a:t>1/2</a:t>
          </a:r>
          <a:r>
            <a:rPr kumimoji="1" lang="ja-JP" altLang="ja-JP" sz="1000">
              <a:solidFill>
                <a:schemeClr val="dk1"/>
              </a:solidFill>
              <a:latin typeface="+mn-lt"/>
              <a:ea typeface="+mn-ea"/>
              <a:cs typeface="+mn-cs"/>
            </a:rPr>
            <a:t>である</a:t>
          </a:r>
          <a:r>
            <a:rPr kumimoji="1" lang="en-US" altLang="ja-JP" sz="1000">
              <a:solidFill>
                <a:schemeClr val="dk1"/>
              </a:solidFill>
              <a:latin typeface="+mn-lt"/>
              <a:ea typeface="+mn-ea"/>
              <a:cs typeface="+mn-cs"/>
            </a:rPr>
            <a:t>10</a:t>
          </a:r>
          <a:r>
            <a:rPr kumimoji="1" lang="ja-JP" altLang="ja-JP" sz="1000">
              <a:solidFill>
                <a:schemeClr val="dk1"/>
              </a:solidFill>
              <a:latin typeface="+mn-lt"/>
              <a:ea typeface="+mn-ea"/>
              <a:cs typeface="+mn-cs"/>
            </a:rPr>
            <a:t>億円を積み立てたためです。</a:t>
          </a:r>
          <a:endParaRPr kumimoji="1" lang="en-US" altLang="ja-JP" sz="1000">
            <a:solidFill>
              <a:schemeClr val="dk1"/>
            </a:solidFill>
            <a:latin typeface="+mn-lt"/>
            <a:ea typeface="+mn-ea"/>
            <a:cs typeface="+mn-cs"/>
          </a:endParaRPr>
        </a:p>
        <a:p>
          <a:pPr eaLnBrk="1" fontAlgn="auto" latinLnBrk="0" hangingPunct="1"/>
          <a:r>
            <a:rPr kumimoji="1" lang="ja-JP" altLang="ja-JP" sz="1000">
              <a:solidFill>
                <a:schemeClr val="dk1"/>
              </a:solidFill>
              <a:latin typeface="+mn-lt"/>
              <a:ea typeface="+mn-ea"/>
              <a:cs typeface="+mn-cs"/>
            </a:rPr>
            <a:t>　実質収支額は、</a:t>
          </a:r>
          <a:r>
            <a:rPr kumimoji="1" lang="en-US" altLang="ja-JP" sz="1000">
              <a:solidFill>
                <a:schemeClr val="dk1"/>
              </a:solidFill>
              <a:latin typeface="+mn-lt"/>
              <a:ea typeface="+mn-ea"/>
              <a:cs typeface="+mn-cs"/>
            </a:rPr>
            <a:t>11.96</a:t>
          </a:r>
          <a:r>
            <a:rPr kumimoji="1" lang="ja-JP" altLang="ja-JP" sz="1000">
              <a:solidFill>
                <a:schemeClr val="dk1"/>
              </a:solidFill>
              <a:latin typeface="+mn-lt"/>
              <a:ea typeface="+mn-ea"/>
              <a:cs typeface="+mn-cs"/>
            </a:rPr>
            <a:t>ポイント減となりました。これは、法人市民税や普通交付税の減により歳入が減となったこと、防災無線施設整備事業など普通建設事業の増により歳出が増となったためです。歳入の減は前年度繰越金や財政調整基金の取り崩しで対応しています。</a:t>
          </a:r>
          <a:endParaRPr kumimoji="1" lang="en-US" altLang="ja-JP" sz="1000">
            <a:solidFill>
              <a:schemeClr val="dk1"/>
            </a:solidFill>
            <a:latin typeface="+mn-lt"/>
            <a:ea typeface="+mn-ea"/>
            <a:cs typeface="+mn-cs"/>
          </a:endParaRPr>
        </a:p>
        <a:p>
          <a:pPr eaLnBrk="1" fontAlgn="auto" latinLnBrk="0" hangingPunct="1"/>
          <a:r>
            <a:rPr kumimoji="1" lang="ja-JP" altLang="ja-JP" sz="1000">
              <a:solidFill>
                <a:schemeClr val="dk1"/>
              </a:solidFill>
              <a:latin typeface="+mn-lt"/>
              <a:ea typeface="+mn-ea"/>
              <a:cs typeface="+mn-cs"/>
            </a:rPr>
            <a:t>　翌年度は、法人市民税の増や公債費の減により改善すると予想していますが、事務事業の統廃合や見直しなど行政改革を推進することで、より健全な行財政運営を行います。</a:t>
          </a:r>
          <a:endParaRPr lang="ja-JP" altLang="ja-JP" sz="10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　水道事業会計は、</a:t>
          </a:r>
          <a:r>
            <a:rPr kumimoji="1" lang="en-US" altLang="ja-JP" sz="1200">
              <a:solidFill>
                <a:schemeClr val="dk1"/>
              </a:solidFill>
              <a:latin typeface="+mn-lt"/>
              <a:ea typeface="+mn-ea"/>
              <a:cs typeface="+mn-cs"/>
            </a:rPr>
            <a:t>1.09</a:t>
          </a:r>
          <a:r>
            <a:rPr kumimoji="1" lang="ja-JP" altLang="ja-JP" sz="1200">
              <a:solidFill>
                <a:schemeClr val="dk1"/>
              </a:solidFill>
              <a:latin typeface="+mn-lt"/>
              <a:ea typeface="+mn-ea"/>
              <a:cs typeface="+mn-cs"/>
            </a:rPr>
            <a:t>ポイント減となりました。これは、流動資産は前年度とほぼ同じとなりましたが、新水源地建設事業に係る未払金により流動負債が増となったためです。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国民健康保険特別会計は、</a:t>
          </a:r>
          <a:r>
            <a:rPr kumimoji="1" lang="en-US" altLang="ja-JP" sz="1200">
              <a:solidFill>
                <a:schemeClr val="dk1"/>
              </a:solidFill>
              <a:latin typeface="+mn-lt"/>
              <a:ea typeface="+mn-ea"/>
              <a:cs typeface="+mn-cs"/>
            </a:rPr>
            <a:t>0.45</a:t>
          </a:r>
          <a:r>
            <a:rPr kumimoji="1" lang="ja-JP" altLang="ja-JP" sz="1200">
              <a:solidFill>
                <a:schemeClr val="dk1"/>
              </a:solidFill>
              <a:latin typeface="+mn-lt"/>
              <a:ea typeface="+mn-ea"/>
              <a:cs typeface="+mn-cs"/>
            </a:rPr>
            <a:t>ポイント減となりました。これは、共同事業交付金の増により歳入が増となりましたが、共同事業拠出金の増によりそれ以上に歳出が増となったためです。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一般会計は、</a:t>
          </a:r>
          <a:r>
            <a:rPr kumimoji="1" lang="en-US" altLang="ja-JP" sz="1200">
              <a:solidFill>
                <a:schemeClr val="dk1"/>
              </a:solidFill>
              <a:latin typeface="+mn-lt"/>
              <a:ea typeface="+mn-ea"/>
              <a:cs typeface="+mn-cs"/>
            </a:rPr>
            <a:t>11.79</a:t>
          </a:r>
          <a:r>
            <a:rPr kumimoji="1" lang="ja-JP" altLang="ja-JP" sz="1200">
              <a:solidFill>
                <a:schemeClr val="dk1"/>
              </a:solidFill>
              <a:latin typeface="+mn-lt"/>
              <a:ea typeface="+mn-ea"/>
              <a:cs typeface="+mn-cs"/>
            </a:rPr>
            <a:t>ポイント減となりました。これは、法人市民税や普通交付税などの減により歳入が減、防災無線施設整備事業などの普通建設事業の増により歳出が増となったためです。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介護保険特別会計は、前年度と同じになりました。これは、保険給付費や地域支援事業費の増による歳出増を、保険料や国県支出金による歳入で補ったためです。国県支出金の増により一般会計繰入金は減とすることができまし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下水道事業特別会計は、</a:t>
          </a:r>
          <a:r>
            <a:rPr kumimoji="1" lang="en-US" altLang="ja-JP" sz="1200">
              <a:solidFill>
                <a:schemeClr val="dk1"/>
              </a:solidFill>
              <a:latin typeface="+mn-lt"/>
              <a:ea typeface="+mn-ea"/>
              <a:cs typeface="+mn-cs"/>
            </a:rPr>
            <a:t>0.14</a:t>
          </a:r>
          <a:r>
            <a:rPr kumimoji="1" lang="ja-JP" altLang="ja-JP" sz="1200">
              <a:solidFill>
                <a:schemeClr val="dk1"/>
              </a:solidFill>
              <a:latin typeface="+mn-lt"/>
              <a:ea typeface="+mn-ea"/>
              <a:cs typeface="+mn-cs"/>
            </a:rPr>
            <a:t>ポイント減となりました。これは、流域下水道維持管理負担金の増により歳出は増となりましたが、下水道普及率ジャンプアップ事業県補助金の減などによりそれ以上に歳入が減となったためです。一般会計繰入金は</a:t>
          </a:r>
          <a:r>
            <a:rPr kumimoji="1" lang="en-US" altLang="ja-JP" sz="1200">
              <a:solidFill>
                <a:schemeClr val="dk1"/>
              </a:solidFill>
              <a:latin typeface="+mn-lt"/>
              <a:ea typeface="+mn-ea"/>
              <a:cs typeface="+mn-cs"/>
            </a:rPr>
            <a:t>4</a:t>
          </a:r>
          <a:r>
            <a:rPr kumimoji="1" lang="ja-JP" altLang="ja-JP" sz="1200">
              <a:solidFill>
                <a:schemeClr val="dk1"/>
              </a:solidFill>
              <a:latin typeface="+mn-lt"/>
              <a:ea typeface="+mn-ea"/>
              <a:cs typeface="+mn-cs"/>
            </a:rPr>
            <a:t>千万円の増となっています。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農業集落排水事業特別会計は、</a:t>
          </a:r>
          <a:r>
            <a:rPr kumimoji="1" lang="en-US" altLang="ja-JP" sz="1200">
              <a:solidFill>
                <a:schemeClr val="dk1"/>
              </a:solidFill>
              <a:latin typeface="+mn-lt"/>
              <a:ea typeface="+mn-ea"/>
              <a:cs typeface="+mn-cs"/>
            </a:rPr>
            <a:t>0.08</a:t>
          </a:r>
          <a:r>
            <a:rPr kumimoji="1" lang="ja-JP" altLang="ja-JP" sz="1200">
              <a:solidFill>
                <a:schemeClr val="dk1"/>
              </a:solidFill>
              <a:latin typeface="+mn-lt"/>
              <a:ea typeface="+mn-ea"/>
              <a:cs typeface="+mn-cs"/>
            </a:rPr>
            <a:t>ポイント減となりました。これは、管路施設整備事業の減により歳出が減となり、充当財源となる県支出金、一般会計繰入金や市債による歳入も減となったためです。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後期高齢者医療特別会計は、前年度と同じになりました。これは、後期高齢者医療広域連合への負担金増を、一般会計繰入金で補ったためです。</a:t>
          </a:r>
          <a:endParaRPr lang="ja-JP" altLang="ja-JP" sz="12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23119858</v>
      </c>
      <c r="BO4" s="409"/>
      <c r="BP4" s="409"/>
      <c r="BQ4" s="409"/>
      <c r="BR4" s="409"/>
      <c r="BS4" s="409"/>
      <c r="BT4" s="409"/>
      <c r="BU4" s="410"/>
      <c r="BV4" s="408">
        <v>23517065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v>
      </c>
      <c r="CU4" s="586"/>
      <c r="CV4" s="586"/>
      <c r="CW4" s="586"/>
      <c r="CX4" s="586"/>
      <c r="CY4" s="586"/>
      <c r="CZ4" s="586"/>
      <c r="DA4" s="587"/>
      <c r="DB4" s="585">
        <v>12.9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22812079</v>
      </c>
      <c r="BO5" s="414"/>
      <c r="BP5" s="414"/>
      <c r="BQ5" s="414"/>
      <c r="BR5" s="414"/>
      <c r="BS5" s="414"/>
      <c r="BT5" s="414"/>
      <c r="BU5" s="415"/>
      <c r="BV5" s="413">
        <v>21439043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99.9</v>
      </c>
      <c r="CU5" s="384"/>
      <c r="CV5" s="384"/>
      <c r="CW5" s="384"/>
      <c r="CX5" s="384"/>
      <c r="CY5" s="384"/>
      <c r="CZ5" s="384"/>
      <c r="DA5" s="385"/>
      <c r="DB5" s="383">
        <v>90.2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307779</v>
      </c>
      <c r="BO6" s="414"/>
      <c r="BP6" s="414"/>
      <c r="BQ6" s="414"/>
      <c r="BR6" s="414"/>
      <c r="BS6" s="414"/>
      <c r="BT6" s="414"/>
      <c r="BU6" s="415"/>
      <c r="BV6" s="413">
        <v>2078022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105.1</v>
      </c>
      <c r="CU6" s="560"/>
      <c r="CV6" s="560"/>
      <c r="CW6" s="560"/>
      <c r="CX6" s="560"/>
      <c r="CY6" s="560"/>
      <c r="CZ6" s="560"/>
      <c r="DA6" s="561"/>
      <c r="DB6" s="559">
        <v>98.4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167593</v>
      </c>
      <c r="BO7" s="414"/>
      <c r="BP7" s="414"/>
      <c r="BQ7" s="414"/>
      <c r="BR7" s="414"/>
      <c r="BS7" s="414"/>
      <c r="BT7" s="414"/>
      <c r="BU7" s="415"/>
      <c r="BV7" s="413">
        <v>129032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14626571</v>
      </c>
      <c r="CU7" s="414"/>
      <c r="CV7" s="414"/>
      <c r="CW7" s="414"/>
      <c r="CX7" s="414"/>
      <c r="CY7" s="414"/>
      <c r="CZ7" s="414"/>
      <c r="DA7" s="415"/>
      <c r="DB7" s="413">
        <v>15081848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140186</v>
      </c>
      <c r="BO8" s="414"/>
      <c r="BP8" s="414"/>
      <c r="BQ8" s="414"/>
      <c r="BR8" s="414"/>
      <c r="BS8" s="414"/>
      <c r="BT8" s="414"/>
      <c r="BU8" s="415"/>
      <c r="BV8" s="413">
        <v>1948990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0.85</v>
      </c>
      <c r="CU8" s="523"/>
      <c r="CV8" s="523"/>
      <c r="CW8" s="523"/>
      <c r="CX8" s="523"/>
      <c r="CY8" s="523"/>
      <c r="CZ8" s="523"/>
      <c r="DA8" s="524"/>
      <c r="DB8" s="522">
        <v>0.83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45815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91</v>
      </c>
      <c r="AV9" s="471"/>
      <c r="AW9" s="471"/>
      <c r="AX9" s="471"/>
      <c r="AY9" s="393" t="s">
        <v>98</v>
      </c>
      <c r="AZ9" s="394"/>
      <c r="BA9" s="394"/>
      <c r="BB9" s="394"/>
      <c r="BC9" s="394"/>
      <c r="BD9" s="394"/>
      <c r="BE9" s="394"/>
      <c r="BF9" s="394"/>
      <c r="BG9" s="394"/>
      <c r="BH9" s="394"/>
      <c r="BI9" s="394"/>
      <c r="BJ9" s="394"/>
      <c r="BK9" s="394"/>
      <c r="BL9" s="394"/>
      <c r="BM9" s="395"/>
      <c r="BN9" s="413">
        <v>-1808804</v>
      </c>
      <c r="BO9" s="414"/>
      <c r="BP9" s="414"/>
      <c r="BQ9" s="414"/>
      <c r="BR9" s="414"/>
      <c r="BS9" s="414"/>
      <c r="BT9" s="414"/>
      <c r="BU9" s="415"/>
      <c r="BV9" s="413">
        <v>308026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19.100000000000001</v>
      </c>
      <c r="CU9" s="384"/>
      <c r="CV9" s="384"/>
      <c r="CW9" s="384"/>
      <c r="CX9" s="384"/>
      <c r="CY9" s="384"/>
      <c r="CZ9" s="384"/>
      <c r="DA9" s="385"/>
      <c r="DB9" s="383">
        <v>21.6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45684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983096</v>
      </c>
      <c r="BO10" s="414"/>
      <c r="BP10" s="414"/>
      <c r="BQ10" s="414"/>
      <c r="BR10" s="414"/>
      <c r="BS10" s="414"/>
      <c r="BT10" s="414"/>
      <c r="BU10" s="415"/>
      <c r="BV10" s="413">
        <v>811959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91</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45965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500000</v>
      </c>
      <c r="BO12" s="414"/>
      <c r="BP12" s="414"/>
      <c r="BQ12" s="414"/>
      <c r="BR12" s="414"/>
      <c r="BS12" s="414"/>
      <c r="BT12" s="414"/>
      <c r="BU12" s="415"/>
      <c r="BV12" s="413">
        <v>457665</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44546</v>
      </c>
      <c r="S13" s="515"/>
      <c r="T13" s="515"/>
      <c r="U13" s="515"/>
      <c r="V13" s="516"/>
      <c r="W13" s="502" t="s">
        <v>121</v>
      </c>
      <c r="X13" s="426"/>
      <c r="Y13" s="426"/>
      <c r="Z13" s="426"/>
      <c r="AA13" s="426"/>
      <c r="AB13" s="427"/>
      <c r="AC13" s="389">
        <v>553</v>
      </c>
      <c r="AD13" s="390"/>
      <c r="AE13" s="390"/>
      <c r="AF13" s="390"/>
      <c r="AG13" s="391"/>
      <c r="AH13" s="389">
        <v>804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-1325708</v>
      </c>
      <c r="BO13" s="414"/>
      <c r="BP13" s="414"/>
      <c r="BQ13" s="414"/>
      <c r="BR13" s="414"/>
      <c r="BS13" s="414"/>
      <c r="BT13" s="414"/>
      <c r="BU13" s="415"/>
      <c r="BV13" s="413">
        <v>662320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10.5</v>
      </c>
      <c r="CU13" s="384"/>
      <c r="CV13" s="384"/>
      <c r="CW13" s="384"/>
      <c r="CX13" s="384"/>
      <c r="CY13" s="384"/>
      <c r="CZ13" s="384"/>
      <c r="DA13" s="385"/>
      <c r="DB13" s="383">
        <v>10.1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46245</v>
      </c>
      <c r="S14" s="515"/>
      <c r="T14" s="515"/>
      <c r="U14" s="515"/>
      <c r="V14" s="516"/>
      <c r="W14" s="517"/>
      <c r="X14" s="429"/>
      <c r="Y14" s="429"/>
      <c r="Z14" s="429"/>
      <c r="AA14" s="429"/>
      <c r="AB14" s="430"/>
      <c r="AC14" s="507">
        <v>2.4</v>
      </c>
      <c r="AD14" s="508"/>
      <c r="AE14" s="508"/>
      <c r="AF14" s="508"/>
      <c r="AG14" s="509"/>
      <c r="AH14" s="507">
        <v>3.3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44857</v>
      </c>
      <c r="S15" s="515"/>
      <c r="T15" s="515"/>
      <c r="U15" s="515"/>
      <c r="V15" s="516"/>
      <c r="W15" s="502" t="s">
        <v>128</v>
      </c>
      <c r="X15" s="426"/>
      <c r="Y15" s="426"/>
      <c r="Z15" s="426"/>
      <c r="AA15" s="426"/>
      <c r="AB15" s="427"/>
      <c r="AC15" s="389">
        <v>11000</v>
      </c>
      <c r="AD15" s="390"/>
      <c r="AE15" s="390"/>
      <c r="AF15" s="390"/>
      <c r="AG15" s="391"/>
      <c r="AH15" s="389">
        <v>11133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8952529</v>
      </c>
      <c r="BO15" s="409"/>
      <c r="BP15" s="409"/>
      <c r="BQ15" s="409"/>
      <c r="BR15" s="409"/>
      <c r="BS15" s="409"/>
      <c r="BT15" s="409"/>
      <c r="BU15" s="410"/>
      <c r="BV15" s="408">
        <v>7924342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47.2</v>
      </c>
      <c r="AD16" s="508"/>
      <c r="AE16" s="508"/>
      <c r="AF16" s="508"/>
      <c r="AG16" s="509"/>
      <c r="AH16" s="507">
        <v>45.6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10290273</v>
      </c>
      <c r="BO16" s="414"/>
      <c r="BP16" s="414"/>
      <c r="BQ16" s="414"/>
      <c r="BR16" s="414"/>
      <c r="BS16" s="414"/>
      <c r="BT16" s="414"/>
      <c r="BU16" s="415"/>
      <c r="BV16" s="413">
        <v>9661463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11749</v>
      </c>
      <c r="AD17" s="390"/>
      <c r="AE17" s="390"/>
      <c r="AF17" s="390"/>
      <c r="AG17" s="391"/>
      <c r="AH17" s="389">
        <v>12211</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11538146</v>
      </c>
      <c r="BO17" s="414"/>
      <c r="BP17" s="414"/>
      <c r="BQ17" s="414"/>
      <c r="BR17" s="414"/>
      <c r="BS17" s="414"/>
      <c r="BT17" s="414"/>
      <c r="BU17" s="415"/>
      <c r="BV17" s="413">
        <v>10260142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219.83</v>
      </c>
      <c r="M18" s="478"/>
      <c r="N18" s="478"/>
      <c r="O18" s="478"/>
      <c r="P18" s="478"/>
      <c r="Q18" s="478"/>
      <c r="R18" s="479"/>
      <c r="S18" s="479"/>
      <c r="T18" s="479"/>
      <c r="U18" s="479"/>
      <c r="V18" s="480"/>
      <c r="W18" s="494"/>
      <c r="X18" s="495"/>
      <c r="Y18" s="495"/>
      <c r="Z18" s="495"/>
      <c r="AA18" s="495"/>
      <c r="AB18" s="503"/>
      <c r="AC18" s="377">
        <v>50.4</v>
      </c>
      <c r="AD18" s="378"/>
      <c r="AE18" s="378"/>
      <c r="AF18" s="378"/>
      <c r="AG18" s="481"/>
      <c r="AH18" s="377">
        <v>50.1</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13168334</v>
      </c>
      <c r="BO18" s="414"/>
      <c r="BP18" s="414"/>
      <c r="BQ18" s="414"/>
      <c r="BR18" s="414"/>
      <c r="BS18" s="414"/>
      <c r="BT18" s="414"/>
      <c r="BU18" s="415"/>
      <c r="BV18" s="413">
        <v>14241719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208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16323316</v>
      </c>
      <c r="BO19" s="414"/>
      <c r="BP19" s="414"/>
      <c r="BQ19" s="414"/>
      <c r="BR19" s="414"/>
      <c r="BS19" s="414"/>
      <c r="BT19" s="414"/>
      <c r="BU19" s="415"/>
      <c r="BV19" s="413">
        <v>19544088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17106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19003526</v>
      </c>
      <c r="BO23" s="414"/>
      <c r="BP23" s="414"/>
      <c r="BQ23" s="414"/>
      <c r="BR23" s="414"/>
      <c r="BS23" s="414"/>
      <c r="BT23" s="414"/>
      <c r="BU23" s="415"/>
      <c r="BV23" s="413">
        <v>18828095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9500</v>
      </c>
      <c r="R24" s="390"/>
      <c r="S24" s="390"/>
      <c r="T24" s="390"/>
      <c r="U24" s="390"/>
      <c r="V24" s="391"/>
      <c r="W24" s="455"/>
      <c r="X24" s="446"/>
      <c r="Y24" s="447"/>
      <c r="Z24" s="386" t="s">
        <v>152</v>
      </c>
      <c r="AA24" s="387"/>
      <c r="AB24" s="387"/>
      <c r="AC24" s="387"/>
      <c r="AD24" s="387"/>
      <c r="AE24" s="387"/>
      <c r="AF24" s="387"/>
      <c r="AG24" s="388"/>
      <c r="AH24" s="389">
        <v>322</v>
      </c>
      <c r="AI24" s="390"/>
      <c r="AJ24" s="390"/>
      <c r="AK24" s="390"/>
      <c r="AL24" s="391"/>
      <c r="AM24" s="389">
        <v>1083208</v>
      </c>
      <c r="AN24" s="390"/>
      <c r="AO24" s="390"/>
      <c r="AP24" s="390"/>
      <c r="AQ24" s="390"/>
      <c r="AR24" s="391"/>
      <c r="AS24" s="389">
        <v>3364</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15477145</v>
      </c>
      <c r="BO24" s="414"/>
      <c r="BP24" s="414"/>
      <c r="BQ24" s="414"/>
      <c r="BR24" s="414"/>
      <c r="BS24" s="414"/>
      <c r="BT24" s="414"/>
      <c r="BU24" s="415"/>
      <c r="BV24" s="413">
        <v>14629928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7500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3355739</v>
      </c>
      <c r="BO25" s="409"/>
      <c r="BP25" s="409"/>
      <c r="BQ25" s="409"/>
      <c r="BR25" s="409"/>
      <c r="BS25" s="409"/>
      <c r="BT25" s="409"/>
      <c r="BU25" s="410"/>
      <c r="BV25" s="408">
        <v>2802996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6500</v>
      </c>
      <c r="R26" s="390"/>
      <c r="S26" s="390"/>
      <c r="T26" s="390"/>
      <c r="U26" s="390"/>
      <c r="V26" s="391"/>
      <c r="W26" s="455"/>
      <c r="X26" s="446"/>
      <c r="Y26" s="447"/>
      <c r="Z26" s="386" t="s">
        <v>158</v>
      </c>
      <c r="AA26" s="468"/>
      <c r="AB26" s="468"/>
      <c r="AC26" s="468"/>
      <c r="AD26" s="468"/>
      <c r="AE26" s="468"/>
      <c r="AF26" s="468"/>
      <c r="AG26" s="469"/>
      <c r="AH26" s="389">
        <v>18</v>
      </c>
      <c r="AI26" s="390"/>
      <c r="AJ26" s="390"/>
      <c r="AK26" s="390"/>
      <c r="AL26" s="391"/>
      <c r="AM26" s="389">
        <v>45396</v>
      </c>
      <c r="AN26" s="390"/>
      <c r="AO26" s="390"/>
      <c r="AP26" s="390"/>
      <c r="AQ26" s="390"/>
      <c r="AR26" s="391"/>
      <c r="AS26" s="389">
        <v>2522</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4950</v>
      </c>
      <c r="R27" s="390"/>
      <c r="S27" s="390"/>
      <c r="T27" s="390"/>
      <c r="U27" s="390"/>
      <c r="V27" s="391"/>
      <c r="W27" s="455"/>
      <c r="X27" s="446"/>
      <c r="Y27" s="447"/>
      <c r="Z27" s="386" t="s">
        <v>161</v>
      </c>
      <c r="AA27" s="387"/>
      <c r="AB27" s="387"/>
      <c r="AC27" s="387"/>
      <c r="AD27" s="387"/>
      <c r="AE27" s="387"/>
      <c r="AF27" s="387"/>
      <c r="AG27" s="388"/>
      <c r="AH27" s="389">
        <v>8</v>
      </c>
      <c r="AI27" s="390"/>
      <c r="AJ27" s="390"/>
      <c r="AK27" s="390"/>
      <c r="AL27" s="391"/>
      <c r="AM27" s="389">
        <v>32944</v>
      </c>
      <c r="AN27" s="390"/>
      <c r="AO27" s="390"/>
      <c r="AP27" s="390"/>
      <c r="AQ27" s="390"/>
      <c r="AR27" s="391"/>
      <c r="AS27" s="389">
        <v>4118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4200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6352995</v>
      </c>
      <c r="BO28" s="409"/>
      <c r="BP28" s="409"/>
      <c r="BQ28" s="409"/>
      <c r="BR28" s="409"/>
      <c r="BS28" s="409"/>
      <c r="BT28" s="409"/>
      <c r="BU28" s="410"/>
      <c r="BV28" s="408">
        <v>5869899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18</v>
      </c>
      <c r="M29" s="390"/>
      <c r="N29" s="390"/>
      <c r="O29" s="390"/>
      <c r="P29" s="391"/>
      <c r="Q29" s="389">
        <v>3900</v>
      </c>
      <c r="R29" s="390"/>
      <c r="S29" s="390"/>
      <c r="T29" s="390"/>
      <c r="U29" s="390"/>
      <c r="V29" s="391"/>
      <c r="W29" s="456"/>
      <c r="X29" s="457"/>
      <c r="Y29" s="458"/>
      <c r="Z29" s="386" t="s">
        <v>168</v>
      </c>
      <c r="AA29" s="387"/>
      <c r="AB29" s="387"/>
      <c r="AC29" s="387"/>
      <c r="AD29" s="387"/>
      <c r="AE29" s="387"/>
      <c r="AF29" s="387"/>
      <c r="AG29" s="388"/>
      <c r="AH29" s="389">
        <v>330</v>
      </c>
      <c r="AI29" s="390"/>
      <c r="AJ29" s="390"/>
      <c r="AK29" s="390"/>
      <c r="AL29" s="391"/>
      <c r="AM29" s="389">
        <v>1116152</v>
      </c>
      <c r="AN29" s="390"/>
      <c r="AO29" s="390"/>
      <c r="AP29" s="390"/>
      <c r="AQ29" s="390"/>
      <c r="AR29" s="391"/>
      <c r="AS29" s="389">
        <v>3382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3238467</v>
      </c>
      <c r="BO29" s="414"/>
      <c r="BP29" s="414"/>
      <c r="BQ29" s="414"/>
      <c r="BR29" s="414"/>
      <c r="BS29" s="414"/>
      <c r="BT29" s="414"/>
      <c r="BU29" s="415"/>
      <c r="BV29" s="413">
        <v>3236505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101.2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6026199</v>
      </c>
      <c r="BO30" s="417"/>
      <c r="BP30" s="417"/>
      <c r="BQ30" s="417"/>
      <c r="BR30" s="417"/>
      <c r="BS30" s="417"/>
      <c r="BT30" s="417"/>
      <c r="BU30" s="418"/>
      <c r="BV30" s="416">
        <v>6861550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三重県市町総合事務組合（一般会計）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財団法人ほくせいふれあい財団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　（共同研修特別会計）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員弁土地開発公社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　（デジタル地図特別会計）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　（物品特別会計）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　（退職手当特別会計）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　（消防救急無線特別会計）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　（公平委員会特別会計）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三重地方税管理回収機構（一般会計）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（滞納整理拡充事業特別会計）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三重県後期高齢者医療広域連合（一般会計）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526</v>
      </c>
      <c r="D34" s="1181"/>
      <c r="E34" s="1182"/>
      <c r="F34" s="32">
        <v>16.149999999999999</v>
      </c>
      <c r="G34" s="33">
        <v>16.850000000000001</v>
      </c>
      <c r="H34" s="33">
        <v>16.850000000000001</v>
      </c>
      <c r="I34" s="33">
        <v>16.420000000000002</v>
      </c>
      <c r="J34" s="34">
        <v>15.33</v>
      </c>
      <c r="K34" s="22"/>
      <c r="L34" s="22"/>
      <c r="M34" s="22"/>
      <c r="N34" s="22"/>
      <c r="O34" s="22"/>
      <c r="P34" s="22"/>
    </row>
    <row r="35" spans="1:16" ht="39" customHeight="1" x14ac:dyDescent="0.15">
      <c r="A35" s="22"/>
      <c r="B35" s="35"/>
      <c r="C35" s="1175" t="s">
        <v>527</v>
      </c>
      <c r="D35" s="1176"/>
      <c r="E35" s="1177"/>
      <c r="F35" s="36">
        <v>2.4500000000000002</v>
      </c>
      <c r="G35" s="37">
        <v>2.61</v>
      </c>
      <c r="H35" s="37">
        <v>2.4900000000000002</v>
      </c>
      <c r="I35" s="37">
        <v>2.37</v>
      </c>
      <c r="J35" s="38">
        <v>1.92</v>
      </c>
      <c r="K35" s="22"/>
      <c r="L35" s="22"/>
      <c r="M35" s="22"/>
      <c r="N35" s="22"/>
      <c r="O35" s="22"/>
      <c r="P35" s="22"/>
    </row>
    <row r="36" spans="1:16" ht="39" customHeight="1" x14ac:dyDescent="0.15">
      <c r="A36" s="22"/>
      <c r="B36" s="35"/>
      <c r="C36" s="1175" t="s">
        <v>528</v>
      </c>
      <c r="D36" s="1176"/>
      <c r="E36" s="1177"/>
      <c r="F36" s="36">
        <v>12.28</v>
      </c>
      <c r="G36" s="37">
        <v>10.34</v>
      </c>
      <c r="H36" s="37">
        <v>11.1</v>
      </c>
      <c r="I36" s="37">
        <v>12.74</v>
      </c>
      <c r="J36" s="38">
        <v>0.95</v>
      </c>
      <c r="K36" s="22"/>
      <c r="L36" s="22"/>
      <c r="M36" s="22"/>
      <c r="N36" s="22"/>
      <c r="O36" s="22"/>
      <c r="P36" s="22"/>
    </row>
    <row r="37" spans="1:16" ht="39" customHeight="1" x14ac:dyDescent="0.15">
      <c r="A37" s="22"/>
      <c r="B37" s="35"/>
      <c r="C37" s="1175" t="s">
        <v>529</v>
      </c>
      <c r="D37" s="1176"/>
      <c r="E37" s="1177"/>
      <c r="F37" s="36">
        <v>0.28000000000000003</v>
      </c>
      <c r="G37" s="37">
        <v>0.69</v>
      </c>
      <c r="H37" s="37">
        <v>0.47</v>
      </c>
      <c r="I37" s="37">
        <v>0.78</v>
      </c>
      <c r="J37" s="38">
        <v>0.78</v>
      </c>
      <c r="K37" s="22"/>
      <c r="L37" s="22"/>
      <c r="M37" s="22"/>
      <c r="N37" s="22"/>
      <c r="O37" s="22"/>
      <c r="P37" s="22"/>
    </row>
    <row r="38" spans="1:16" ht="39" customHeight="1" x14ac:dyDescent="0.15">
      <c r="A38" s="22"/>
      <c r="B38" s="35"/>
      <c r="C38" s="1175" t="s">
        <v>530</v>
      </c>
      <c r="D38" s="1176"/>
      <c r="E38" s="1177"/>
      <c r="F38" s="36">
        <v>0.85</v>
      </c>
      <c r="G38" s="37">
        <v>0.85</v>
      </c>
      <c r="H38" s="37">
        <v>0.5</v>
      </c>
      <c r="I38" s="37">
        <v>0.56999999999999995</v>
      </c>
      <c r="J38" s="38">
        <v>0.43</v>
      </c>
      <c r="K38" s="22"/>
      <c r="L38" s="22"/>
      <c r="M38" s="22"/>
      <c r="N38" s="22"/>
      <c r="O38" s="22"/>
      <c r="P38" s="22"/>
    </row>
    <row r="39" spans="1:16" ht="39" customHeight="1" x14ac:dyDescent="0.15">
      <c r="A39" s="22"/>
      <c r="B39" s="35"/>
      <c r="C39" s="1175" t="s">
        <v>531</v>
      </c>
      <c r="D39" s="1176"/>
      <c r="E39" s="1177"/>
      <c r="F39" s="36">
        <v>0.22</v>
      </c>
      <c r="G39" s="37">
        <v>0.19</v>
      </c>
      <c r="H39" s="37">
        <v>0.12</v>
      </c>
      <c r="I39" s="37">
        <v>0.25</v>
      </c>
      <c r="J39" s="38">
        <v>0.17</v>
      </c>
      <c r="K39" s="22"/>
      <c r="L39" s="22"/>
      <c r="M39" s="22"/>
      <c r="N39" s="22"/>
      <c r="O39" s="22"/>
      <c r="P39" s="22"/>
    </row>
    <row r="40" spans="1:16" ht="39" customHeight="1" x14ac:dyDescent="0.15">
      <c r="A40" s="22"/>
      <c r="B40" s="35"/>
      <c r="C40" s="1175" t="s">
        <v>532</v>
      </c>
      <c r="D40" s="1176"/>
      <c r="E40" s="1177"/>
      <c r="F40" s="36">
        <v>0.05</v>
      </c>
      <c r="G40" s="37">
        <v>7.0000000000000007E-2</v>
      </c>
      <c r="H40" s="37">
        <v>0.02</v>
      </c>
      <c r="I40" s="37">
        <v>0.02</v>
      </c>
      <c r="J40" s="38">
        <v>0.02</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534</v>
      </c>
      <c r="D43" s="1179"/>
      <c r="E43" s="1180"/>
      <c r="F43" s="41">
        <v>0.09</v>
      </c>
      <c r="G43" s="42">
        <v>0.14000000000000001</v>
      </c>
      <c r="H43" s="42">
        <v>0.18</v>
      </c>
      <c r="I43" s="42">
        <v>0.17</v>
      </c>
      <c r="J43" s="43" t="s">
        <v>480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2250</v>
      </c>
      <c r="L45" s="60">
        <v>2196</v>
      </c>
      <c r="M45" s="60">
        <v>2992</v>
      </c>
      <c r="N45" s="60">
        <v>4237</v>
      </c>
      <c r="O45" s="61">
        <v>3115</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14</v>
      </c>
      <c r="F48" s="1185"/>
      <c r="G48" s="1185"/>
      <c r="H48" s="1185"/>
      <c r="I48" s="1185"/>
      <c r="J48" s="1186"/>
      <c r="K48" s="63">
        <v>1077</v>
      </c>
      <c r="L48" s="64">
        <v>1004</v>
      </c>
      <c r="M48" s="64">
        <v>988</v>
      </c>
      <c r="N48" s="64">
        <v>1030</v>
      </c>
      <c r="O48" s="65">
        <v>1016</v>
      </c>
      <c r="P48" s="48"/>
      <c r="Q48" s="48"/>
      <c r="R48" s="48"/>
      <c r="S48" s="48"/>
      <c r="T48" s="48"/>
      <c r="U48" s="48"/>
    </row>
    <row r="49" spans="1:21" ht="30.75" customHeight="1" x14ac:dyDescent="0.15">
      <c r="A49" s="48"/>
      <c r="B49" s="1193"/>
      <c r="C49" s="1194"/>
      <c r="D49" s="62"/>
      <c r="E49" s="1185" t="s">
        <v>15</v>
      </c>
      <c r="F49" s="1185"/>
      <c r="G49" s="1185"/>
      <c r="H49" s="1185"/>
      <c r="I49" s="1185"/>
      <c r="J49" s="1186"/>
      <c r="K49" s="63">
        <v>109</v>
      </c>
      <c r="L49" s="64">
        <v>118</v>
      </c>
      <c r="M49" s="64">
        <v>113</v>
      </c>
      <c r="N49" s="64">
        <v>117</v>
      </c>
      <c r="O49" s="65">
        <v>110</v>
      </c>
      <c r="P49" s="48"/>
      <c r="Q49" s="48"/>
      <c r="R49" s="48"/>
      <c r="S49" s="48"/>
      <c r="T49" s="48"/>
      <c r="U49" s="48"/>
    </row>
    <row r="50" spans="1:21" ht="30.75" customHeight="1" x14ac:dyDescent="0.15">
      <c r="A50" s="48"/>
      <c r="B50" s="1193"/>
      <c r="C50" s="1194"/>
      <c r="D50" s="62"/>
      <c r="E50" s="1185" t="s">
        <v>16</v>
      </c>
      <c r="F50" s="1185"/>
      <c r="G50" s="1185"/>
      <c r="H50" s="1185"/>
      <c r="I50" s="1185"/>
      <c r="J50" s="1186"/>
      <c r="K50" s="63">
        <v>17</v>
      </c>
      <c r="L50" s="64">
        <v>13</v>
      </c>
      <c r="M50" s="64">
        <v>11</v>
      </c>
      <c r="N50" s="64">
        <v>5</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2400</v>
      </c>
      <c r="L52" s="64">
        <v>2508</v>
      </c>
      <c r="M52" s="64">
        <v>2989</v>
      </c>
      <c r="N52" s="64">
        <v>3890</v>
      </c>
      <c r="O52" s="65">
        <v>3257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1053</v>
      </c>
      <c r="L53" s="69">
        <v>823</v>
      </c>
      <c r="M53" s="69">
        <v>1115</v>
      </c>
      <c r="N53" s="69">
        <v>1499</v>
      </c>
      <c r="O53" s="70">
        <v>984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1" t="s">
        <v>23</v>
      </c>
      <c r="C41" s="1212"/>
      <c r="D41" s="81"/>
      <c r="E41" s="1213" t="s">
        <v>24</v>
      </c>
      <c r="F41" s="1213"/>
      <c r="G41" s="1213"/>
      <c r="H41" s="1214"/>
      <c r="I41" s="82">
        <v>18416</v>
      </c>
      <c r="J41" s="83">
        <v>19805</v>
      </c>
      <c r="K41" s="83">
        <v>20908</v>
      </c>
      <c r="L41" s="83">
        <v>18828</v>
      </c>
      <c r="M41" s="84">
        <v>19004</v>
      </c>
    </row>
    <row r="42" spans="2:13" ht="27.75" customHeight="1" x14ac:dyDescent="0.15">
      <c r="B42" s="1201"/>
      <c r="C42" s="1202"/>
      <c r="D42" s="85"/>
      <c r="E42" s="1205" t="s">
        <v>25</v>
      </c>
      <c r="F42" s="1205"/>
      <c r="G42" s="1205"/>
      <c r="H42" s="1206"/>
      <c r="I42" s="86">
        <v>245</v>
      </c>
      <c r="J42" s="87">
        <v>231</v>
      </c>
      <c r="K42" s="87">
        <v>221</v>
      </c>
      <c r="L42" s="87">
        <v>1851</v>
      </c>
      <c r="M42" s="88">
        <v>1905</v>
      </c>
    </row>
    <row r="43" spans="2:13" ht="27.75" customHeight="1" x14ac:dyDescent="0.15">
      <c r="B43" s="1201"/>
      <c r="C43" s="1202"/>
      <c r="D43" s="85"/>
      <c r="E43" s="1205" t="s">
        <v>26</v>
      </c>
      <c r="F43" s="1205"/>
      <c r="G43" s="1205"/>
      <c r="H43" s="1206"/>
      <c r="I43" s="86">
        <v>14567</v>
      </c>
      <c r="J43" s="87">
        <v>13424</v>
      </c>
      <c r="K43" s="87">
        <v>12029</v>
      </c>
      <c r="L43" s="87">
        <v>11585</v>
      </c>
      <c r="M43" s="88">
        <v>10961</v>
      </c>
    </row>
    <row r="44" spans="2:13" ht="27.75" customHeight="1" x14ac:dyDescent="0.15">
      <c r="B44" s="1201"/>
      <c r="C44" s="1202"/>
      <c r="D44" s="85"/>
      <c r="E44" s="1205" t="s">
        <v>27</v>
      </c>
      <c r="F44" s="1205"/>
      <c r="G44" s="1205"/>
      <c r="H44" s="1206"/>
      <c r="I44" s="86">
        <v>785</v>
      </c>
      <c r="J44" s="87">
        <v>665</v>
      </c>
      <c r="K44" s="87">
        <v>554</v>
      </c>
      <c r="L44" s="87">
        <v>443</v>
      </c>
      <c r="M44" s="88">
        <v>320</v>
      </c>
    </row>
    <row r="45" spans="2:13" ht="27.75" customHeight="1" x14ac:dyDescent="0.15">
      <c r="B45" s="1201"/>
      <c r="C45" s="1202"/>
      <c r="D45" s="85"/>
      <c r="E45" s="1205" t="s">
        <v>28</v>
      </c>
      <c r="F45" s="1205"/>
      <c r="G45" s="1205"/>
      <c r="H45" s="1206"/>
      <c r="I45" s="86">
        <v>1903</v>
      </c>
      <c r="J45" s="87">
        <v>2072</v>
      </c>
      <c r="K45" s="87">
        <v>2026</v>
      </c>
      <c r="L45" s="87">
        <v>1864</v>
      </c>
      <c r="M45" s="88">
        <v>1841</v>
      </c>
    </row>
    <row r="46" spans="2:13" ht="27.75" customHeight="1" x14ac:dyDescent="0.15">
      <c r="B46" s="1201"/>
      <c r="C46" s="1202"/>
      <c r="D46" s="85"/>
      <c r="E46" s="1205" t="s">
        <v>29</v>
      </c>
      <c r="F46" s="1205"/>
      <c r="G46" s="1205"/>
      <c r="H46" s="1206"/>
      <c r="I46" s="86" t="s">
        <v>480</v>
      </c>
      <c r="J46" s="87" t="s">
        <v>480</v>
      </c>
      <c r="K46" s="87" t="s">
        <v>480</v>
      </c>
      <c r="L46" s="87" t="s">
        <v>480</v>
      </c>
      <c r="M46" s="88" t="s">
        <v>480</v>
      </c>
    </row>
    <row r="47" spans="2:13" ht="27.75" customHeight="1" x14ac:dyDescent="0.15">
      <c r="B47" s="1201"/>
      <c r="C47" s="1202"/>
      <c r="D47" s="85"/>
      <c r="E47" s="1205" t="s">
        <v>30</v>
      </c>
      <c r="F47" s="1205"/>
      <c r="G47" s="1205"/>
      <c r="H47" s="1206"/>
      <c r="I47" s="86" t="s">
        <v>480</v>
      </c>
      <c r="J47" s="87" t="s">
        <v>480</v>
      </c>
      <c r="K47" s="87" t="s">
        <v>480</v>
      </c>
      <c r="L47" s="87" t="s">
        <v>480</v>
      </c>
      <c r="M47" s="88" t="s">
        <v>480</v>
      </c>
    </row>
    <row r="48" spans="2:13" ht="27.75" customHeight="1" x14ac:dyDescent="0.15">
      <c r="B48" s="1203"/>
      <c r="C48" s="1204"/>
      <c r="D48" s="85"/>
      <c r="E48" s="1205" t="s">
        <v>31</v>
      </c>
      <c r="F48" s="1205"/>
      <c r="G48" s="1205"/>
      <c r="H48" s="1206"/>
      <c r="I48" s="86" t="s">
        <v>480</v>
      </c>
      <c r="J48" s="87" t="s">
        <v>480</v>
      </c>
      <c r="K48" s="87" t="s">
        <v>480</v>
      </c>
      <c r="L48" s="87" t="s">
        <v>480</v>
      </c>
      <c r="M48" s="88" t="s">
        <v>480</v>
      </c>
    </row>
    <row r="49" spans="2:13" ht="27.75" customHeight="1" x14ac:dyDescent="0.15">
      <c r="B49" s="1199" t="s">
        <v>32</v>
      </c>
      <c r="C49" s="1200"/>
      <c r="D49" s="89"/>
      <c r="E49" s="1205" t="s">
        <v>33</v>
      </c>
      <c r="F49" s="1205"/>
      <c r="G49" s="1205"/>
      <c r="H49" s="1206"/>
      <c r="I49" s="86">
        <v>9767</v>
      </c>
      <c r="J49" s="87">
        <v>12215</v>
      </c>
      <c r="K49" s="87">
        <v>13118</v>
      </c>
      <c r="L49" s="87">
        <v>13335</v>
      </c>
      <c r="M49" s="88">
        <v>12980</v>
      </c>
    </row>
    <row r="50" spans="2:13" ht="27.75" customHeight="1" x14ac:dyDescent="0.15">
      <c r="B50" s="1201"/>
      <c r="C50" s="1202"/>
      <c r="D50" s="85"/>
      <c r="E50" s="1205" t="s">
        <v>34</v>
      </c>
      <c r="F50" s="1205"/>
      <c r="G50" s="1205"/>
      <c r="H50" s="1206"/>
      <c r="I50" s="86">
        <v>18</v>
      </c>
      <c r="J50" s="87">
        <v>8</v>
      </c>
      <c r="K50" s="87">
        <v>6</v>
      </c>
      <c r="L50" s="87">
        <v>5</v>
      </c>
      <c r="M50" s="88">
        <v>803</v>
      </c>
    </row>
    <row r="51" spans="2:13" ht="27.75" customHeight="1" x14ac:dyDescent="0.15">
      <c r="B51" s="1203"/>
      <c r="C51" s="1204"/>
      <c r="D51" s="85"/>
      <c r="E51" s="1205" t="s">
        <v>35</v>
      </c>
      <c r="F51" s="1205"/>
      <c r="G51" s="1205"/>
      <c r="H51" s="1206"/>
      <c r="I51" s="86">
        <v>25069</v>
      </c>
      <c r="J51" s="87">
        <v>25798</v>
      </c>
      <c r="K51" s="87">
        <v>26448</v>
      </c>
      <c r="L51" s="87">
        <v>25511</v>
      </c>
      <c r="M51" s="88">
        <v>24282</v>
      </c>
    </row>
    <row r="52" spans="2:13" ht="27.75" customHeight="1" thickBot="1" x14ac:dyDescent="0.2">
      <c r="B52" s="1207" t="s">
        <v>36</v>
      </c>
      <c r="C52" s="1208"/>
      <c r="D52" s="90"/>
      <c r="E52" s="1209" t="s">
        <v>37</v>
      </c>
      <c r="F52" s="1209"/>
      <c r="G52" s="1209"/>
      <c r="H52" s="1210"/>
      <c r="I52" s="91">
        <v>1064</v>
      </c>
      <c r="J52" s="92">
        <v>-1826</v>
      </c>
      <c r="K52" s="92">
        <v>-3834</v>
      </c>
      <c r="L52" s="92">
        <v>-4280</v>
      </c>
      <c r="M52" s="93">
        <v>-4034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556</v>
      </c>
      <c r="H51" s="1228"/>
      <c r="I51" s="1233" t="s">
        <v>557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558</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559</v>
      </c>
      <c r="H55" s="1239"/>
      <c r="I55" s="1237" t="s">
        <v>557</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558</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47" t="s">
        <v>563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556</v>
      </c>
      <c r="H73" s="1228"/>
      <c r="I73" s="1233" t="s">
        <v>557</v>
      </c>
      <c r="J73" s="1233"/>
      <c r="K73" s="1248">
        <v>9.5</v>
      </c>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562</v>
      </c>
      <c r="J75" s="1237"/>
      <c r="K75" s="1249">
        <v>9.9</v>
      </c>
      <c r="L75" s="1249">
        <v>8.9</v>
      </c>
      <c r="M75" s="1249">
        <v>8.8000000000000007</v>
      </c>
      <c r="N75" s="1249">
        <v>10.1</v>
      </c>
      <c r="O75" s="1249">
        <v>10.5</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559</v>
      </c>
      <c r="H77" s="1239"/>
      <c r="I77" s="1237" t="s">
        <v>557</v>
      </c>
      <c r="J77" s="1237"/>
      <c r="K77" s="1248">
        <v>91.2</v>
      </c>
      <c r="L77" s="1248">
        <v>81.7</v>
      </c>
      <c r="M77" s="1236">
        <v>80.400000000000006</v>
      </c>
      <c r="N77" s="1236">
        <v>83.1</v>
      </c>
      <c r="O77" s="1236">
        <v>56.8</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562</v>
      </c>
      <c r="J79" s="1246"/>
      <c r="K79" s="1251">
        <v>12.7</v>
      </c>
      <c r="L79" s="1251">
        <v>12.3</v>
      </c>
      <c r="M79" s="1251">
        <v>12.5</v>
      </c>
      <c r="N79" s="1251">
        <v>12.2</v>
      </c>
      <c r="O79" s="1251">
        <v>10.199999999999999</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31613</v>
      </c>
      <c r="E3" s="116"/>
      <c r="F3" s="117">
        <v>49094</v>
      </c>
      <c r="G3" s="118"/>
      <c r="H3" s="119"/>
    </row>
    <row r="4" spans="1:8" x14ac:dyDescent="0.15">
      <c r="A4" s="120"/>
      <c r="B4" s="121"/>
      <c r="C4" s="122"/>
      <c r="D4" s="123">
        <v>15903</v>
      </c>
      <c r="E4" s="124"/>
      <c r="F4" s="125">
        <v>27415</v>
      </c>
      <c r="G4" s="126"/>
      <c r="H4" s="127"/>
    </row>
    <row r="5" spans="1:8" x14ac:dyDescent="0.15">
      <c r="A5" s="108" t="s">
        <v>513</v>
      </c>
      <c r="B5" s="113"/>
      <c r="C5" s="114"/>
      <c r="D5" s="115">
        <v>64668</v>
      </c>
      <c r="E5" s="116"/>
      <c r="F5" s="117">
        <v>60245</v>
      </c>
      <c r="G5" s="118"/>
      <c r="H5" s="119"/>
    </row>
    <row r="6" spans="1:8" x14ac:dyDescent="0.15">
      <c r="A6" s="120"/>
      <c r="B6" s="121"/>
      <c r="C6" s="122"/>
      <c r="D6" s="123">
        <v>8632</v>
      </c>
      <c r="E6" s="124"/>
      <c r="F6" s="125">
        <v>33678</v>
      </c>
      <c r="G6" s="126"/>
      <c r="H6" s="127"/>
    </row>
    <row r="7" spans="1:8" x14ac:dyDescent="0.15">
      <c r="A7" s="108" t="s">
        <v>514</v>
      </c>
      <c r="B7" s="113"/>
      <c r="C7" s="114"/>
      <c r="D7" s="115">
        <v>85294</v>
      </c>
      <c r="E7" s="116"/>
      <c r="F7" s="117">
        <v>68386</v>
      </c>
      <c r="G7" s="118"/>
      <c r="H7" s="119"/>
    </row>
    <row r="8" spans="1:8" x14ac:dyDescent="0.15">
      <c r="A8" s="120"/>
      <c r="B8" s="121"/>
      <c r="C8" s="122"/>
      <c r="D8" s="123">
        <v>18854</v>
      </c>
      <c r="E8" s="124"/>
      <c r="F8" s="125">
        <v>35121</v>
      </c>
      <c r="G8" s="126"/>
      <c r="H8" s="127"/>
    </row>
    <row r="9" spans="1:8" x14ac:dyDescent="0.15">
      <c r="A9" s="108" t="s">
        <v>515</v>
      </c>
      <c r="B9" s="113"/>
      <c r="C9" s="114"/>
      <c r="D9" s="115">
        <v>50071</v>
      </c>
      <c r="E9" s="116"/>
      <c r="F9" s="117">
        <v>81305</v>
      </c>
      <c r="G9" s="118"/>
      <c r="H9" s="119"/>
    </row>
    <row r="10" spans="1:8" x14ac:dyDescent="0.15">
      <c r="A10" s="120"/>
      <c r="B10" s="121"/>
      <c r="C10" s="122"/>
      <c r="D10" s="123">
        <v>37466</v>
      </c>
      <c r="E10" s="124"/>
      <c r="F10" s="125">
        <v>48720</v>
      </c>
      <c r="G10" s="126"/>
      <c r="H10" s="127"/>
    </row>
    <row r="11" spans="1:8" x14ac:dyDescent="0.15">
      <c r="A11" s="108" t="s">
        <v>516</v>
      </c>
      <c r="B11" s="113"/>
      <c r="C11" s="114"/>
      <c r="D11" s="115">
        <v>75089</v>
      </c>
      <c r="E11" s="116"/>
      <c r="F11" s="117">
        <v>81768</v>
      </c>
      <c r="G11" s="118"/>
      <c r="H11" s="119"/>
    </row>
    <row r="12" spans="1:8" x14ac:dyDescent="0.15">
      <c r="A12" s="120"/>
      <c r="B12" s="121"/>
      <c r="C12" s="128"/>
      <c r="D12" s="123">
        <v>48839</v>
      </c>
      <c r="E12" s="124"/>
      <c r="F12" s="125">
        <v>37917</v>
      </c>
      <c r="G12" s="126"/>
      <c r="H12" s="127"/>
    </row>
    <row r="13" spans="1:8" x14ac:dyDescent="0.15">
      <c r="A13" s="108"/>
      <c r="B13" s="113"/>
      <c r="C13" s="129"/>
      <c r="D13" s="130">
        <v>61347</v>
      </c>
      <c r="E13" s="131"/>
      <c r="F13" s="132">
        <v>68160</v>
      </c>
      <c r="G13" s="133"/>
      <c r="H13" s="119"/>
    </row>
    <row r="14" spans="1:8" x14ac:dyDescent="0.15">
      <c r="A14" s="120"/>
      <c r="B14" s="121"/>
      <c r="C14" s="122"/>
      <c r="D14" s="123">
        <v>25939</v>
      </c>
      <c r="E14" s="124"/>
      <c r="F14" s="125">
        <v>36570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12.37</v>
      </c>
      <c r="C19" s="134">
        <f>ROUND(VALUE(SUBSTITUTE(実質収支比率等に係る経年分析!G$48,"▲","-")),2)</f>
        <v>10.49</v>
      </c>
      <c r="D19" s="134">
        <f>ROUND(VALUE(SUBSTITUTE(実質収支比率等に係る経年分析!H$48,"▲","-")),2)</f>
        <v>11.29</v>
      </c>
      <c r="E19" s="134">
        <f>ROUND(VALUE(SUBSTITUTE(実質収支比率等に係る経年分析!I$48,"▲","-")),2)</f>
        <v>12.92</v>
      </c>
      <c r="F19" s="134">
        <f>ROUND(VALUE(SUBSTITUTE(実質収支比率等に係る経年分析!J$48,"▲","-")),2)</f>
        <v>0.96</v>
      </c>
    </row>
    <row r="20" spans="1:11" x14ac:dyDescent="0.15">
      <c r="A20" s="134" t="s">
        <v>42</v>
      </c>
      <c r="B20" s="134">
        <f>ROUND(VALUE(SUBSTITUTE(実質収支比率等に係る経年分析!F$47,"▲","-")),2)</f>
        <v>42.92</v>
      </c>
      <c r="C20" s="134">
        <f>ROUND(VALUE(SUBSTITUTE(実質収支比率等に係る経年分析!G$47,"▲","-")),2)</f>
        <v>55.42</v>
      </c>
      <c r="D20" s="134">
        <f>ROUND(VALUE(SUBSTITUTE(実質収支比率等に係る経年分析!H$47,"▲","-")),2)</f>
        <v>37.94</v>
      </c>
      <c r="E20" s="134">
        <f>ROUND(VALUE(SUBSTITUTE(実質収支比率等に係る経年分析!I$47,"▲","-")),2)</f>
        <v>38.92</v>
      </c>
      <c r="F20" s="134">
        <f>ROUND(VALUE(SUBSTITUTE(実質収支比率等に係る経年分析!J$47,"▲","-")),2)</f>
        <v>43.43</v>
      </c>
    </row>
    <row r="21" spans="1:11" x14ac:dyDescent="0.15">
      <c r="A21" s="134" t="s">
        <v>43</v>
      </c>
      <c r="B21" s="134">
        <f>IF(ISNUMBER(VALUE(SUBSTITUTE(実質収支比率等に係る経年分析!F$49,"▲","-"))),ROUND(VALUE(SUBSTITUTE(実質収支比率等に係る経年分析!F$49,"▲","-")),2),NA())</f>
        <v>8.8000000000000007</v>
      </c>
      <c r="C21" s="134">
        <f>IF(ISNUMBER(VALUE(SUBSTITUTE(実質収支比率等に係る経年分析!G$49,"▲","-"))),ROUND(VALUE(SUBSTITUTE(実質収支比率等に係る経年分析!G$49,"▲","-")),2),NA())</f>
        <v>11</v>
      </c>
      <c r="D21" s="134">
        <f>IF(ISNUMBER(VALUE(SUBSTITUTE(実質収支比率等に係る経年分析!H$49,"▲","-"))),ROUND(VALUE(SUBSTITUTE(実質収支比率等に係る経年分析!H$49,"▲","-")),2),NA())</f>
        <v>-12.72</v>
      </c>
      <c r="E21" s="134">
        <f>IF(ISNUMBER(VALUE(SUBSTITUTE(実質収支比率等に係る経年分析!I$49,"▲","-"))),ROUND(VALUE(SUBSTITUTE(実質収支比率等に係る経年分析!I$49,"▲","-")),2),NA())</f>
        <v>4.3899999999999997</v>
      </c>
      <c r="F21" s="134">
        <f>IF(ISNUMBER(VALUE(SUBSTITUTE(実質収支比率等に係る経年分析!J$49,"▲","-"))),ROUND(VALUE(SUBSTITUTE(実質収支比率等に係る経年分析!J$49,"▲","-")),2),NA())</f>
        <v>-9.06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0.56999999999999995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2.4500000000000002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2.4900000000000002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16.149999999999999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16.850000000000001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16.850000000000001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16.420000000000002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2400</v>
      </c>
      <c r="E42" s="136"/>
      <c r="F42" s="136"/>
      <c r="G42" s="136">
        <f>'実質公債費比率（分子）の構造'!L$52</f>
        <v>2508</v>
      </c>
      <c r="H42" s="136"/>
      <c r="I42" s="136"/>
      <c r="J42" s="136">
        <f>'実質公債費比率（分子）の構造'!M$52</f>
        <v>2989</v>
      </c>
      <c r="K42" s="136"/>
      <c r="L42" s="136"/>
      <c r="M42" s="136">
        <f>'実質公債費比率（分子）の構造'!N$52</f>
        <v>3890</v>
      </c>
      <c r="N42" s="136"/>
      <c r="O42" s="136"/>
      <c r="P42" s="136">
        <f>'実質公債費比率（分子）の構造'!O$52</f>
        <v>3257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17</v>
      </c>
      <c r="C44" s="136"/>
      <c r="D44" s="136"/>
      <c r="E44" s="136">
        <f>'実質公債費比率（分子）の構造'!L$50</f>
        <v>13</v>
      </c>
      <c r="F44" s="136"/>
      <c r="G44" s="136"/>
      <c r="H44" s="136">
        <f>'実質公債費比率（分子）の構造'!M$50</f>
        <v>11</v>
      </c>
      <c r="I44" s="136"/>
      <c r="J44" s="136"/>
      <c r="K44" s="136">
        <f>'実質公債費比率（分子）の構造'!N$50</f>
        <v>5</v>
      </c>
      <c r="L44" s="136"/>
      <c r="M44" s="136"/>
      <c r="N44" s="136">
        <f>'実質公債費比率（分子）の構造'!O$50</f>
        <v>0</v>
      </c>
      <c r="O44" s="136"/>
      <c r="P44" s="136"/>
    </row>
    <row r="45" spans="1:16" x14ac:dyDescent="0.15">
      <c r="A45" s="136" t="s">
        <v>53</v>
      </c>
      <c r="B45" s="136">
        <f>'実質公債費比率（分子）の構造'!K$49</f>
        <v>109</v>
      </c>
      <c r="C45" s="136"/>
      <c r="D45" s="136"/>
      <c r="E45" s="136">
        <f>'実質公債費比率（分子）の構造'!L$49</f>
        <v>118</v>
      </c>
      <c r="F45" s="136"/>
      <c r="G45" s="136"/>
      <c r="H45" s="136">
        <f>'実質公債費比率（分子）の構造'!M$49</f>
        <v>113</v>
      </c>
      <c r="I45" s="136"/>
      <c r="J45" s="136"/>
      <c r="K45" s="136">
        <f>'実質公債費比率（分子）の構造'!N$49</f>
        <v>117</v>
      </c>
      <c r="L45" s="136"/>
      <c r="M45" s="136"/>
      <c r="N45" s="136">
        <f>'実質公債費比率（分子）の構造'!O$49</f>
        <v>110</v>
      </c>
      <c r="O45" s="136"/>
      <c r="P45" s="136"/>
    </row>
    <row r="46" spans="1:16" x14ac:dyDescent="0.15">
      <c r="A46" s="136" t="s">
        <v>54</v>
      </c>
      <c r="B46" s="136">
        <f>'実質公債費比率（分子）の構造'!K$48</f>
        <v>1077</v>
      </c>
      <c r="C46" s="136"/>
      <c r="D46" s="136"/>
      <c r="E46" s="136">
        <f>'実質公債費比率（分子）の構造'!L$48</f>
        <v>1004</v>
      </c>
      <c r="F46" s="136"/>
      <c r="G46" s="136"/>
      <c r="H46" s="136">
        <f>'実質公債費比率（分子）の構造'!M$48</f>
        <v>988</v>
      </c>
      <c r="I46" s="136"/>
      <c r="J46" s="136"/>
      <c r="K46" s="136">
        <f>'実質公債費比率（分子）の構造'!N$48</f>
        <v>1030</v>
      </c>
      <c r="L46" s="136"/>
      <c r="M46" s="136"/>
      <c r="N46" s="136">
        <f>'実質公債費比率（分子）の構造'!O$48</f>
        <v>1016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2250</v>
      </c>
      <c r="C49" s="136"/>
      <c r="D49" s="136"/>
      <c r="E49" s="136">
        <f>'実質公債費比率（分子）の構造'!L$45</f>
        <v>2196</v>
      </c>
      <c r="F49" s="136"/>
      <c r="G49" s="136"/>
      <c r="H49" s="136">
        <f>'実質公債費比率（分子）の構造'!M$45</f>
        <v>2992</v>
      </c>
      <c r="I49" s="136"/>
      <c r="J49" s="136"/>
      <c r="K49" s="136">
        <f>'実質公債費比率（分子）の構造'!N$45</f>
        <v>4237</v>
      </c>
      <c r="L49" s="136"/>
      <c r="M49" s="136"/>
      <c r="N49" s="136">
        <f>'実質公債費比率（分子）の構造'!O$45</f>
        <v>3115</v>
      </c>
      <c r="O49" s="136"/>
      <c r="P49" s="136"/>
    </row>
    <row r="50" spans="1:16" x14ac:dyDescent="0.15">
      <c r="A50" s="136" t="s">
        <v>58</v>
      </c>
      <c r="B50" s="136" t="e">
        <f>NA()</f>
        <v>#N/A</v>
      </c>
      <c r="C50" s="136">
        <f>IF(ISNUMBER('実質公債費比率（分子）の構造'!K$53),'実質公債費比率（分子）の構造'!K$53,NA())</f>
        <v>1053</v>
      </c>
      <c r="D50" s="136" t="e">
        <f>NA()</f>
        <v>#N/A</v>
      </c>
      <c r="E50" s="136" t="e">
        <f>NA()</f>
        <v>#N/A</v>
      </c>
      <c r="F50" s="136">
        <f>IF(ISNUMBER('実質公債費比率（分子）の構造'!L$53),'実質公債費比率（分子）の構造'!L$53,NA())</f>
        <v>823</v>
      </c>
      <c r="G50" s="136" t="e">
        <f>NA()</f>
        <v>#N/A</v>
      </c>
      <c r="H50" s="136" t="e">
        <f>NA()</f>
        <v>#N/A</v>
      </c>
      <c r="I50" s="136">
        <f>IF(ISNUMBER('実質公債費比率（分子）の構造'!M$53),'実質公債費比率（分子）の構造'!M$53,NA())</f>
        <v>1115</v>
      </c>
      <c r="J50" s="136" t="e">
        <f>NA()</f>
        <v>#N/A</v>
      </c>
      <c r="K50" s="136" t="e">
        <f>NA()</f>
        <v>#N/A</v>
      </c>
      <c r="L50" s="136">
        <f>IF(ISNUMBER('実質公債費比率（分子）の構造'!N$53),'実質公債費比率（分子）の構造'!N$53,NA())</f>
        <v>1499</v>
      </c>
      <c r="M50" s="136" t="e">
        <f>NA()</f>
        <v>#N/A</v>
      </c>
      <c r="N50" s="136" t="e">
        <f>NA()</f>
        <v>#N/A</v>
      </c>
      <c r="O50" s="136">
        <f>IF(ISNUMBER('実質公債費比率（分子）の構造'!O$53),'実質公債費比率（分子）の構造'!O$53,NA())</f>
        <v>984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25069</v>
      </c>
      <c r="E56" s="135"/>
      <c r="F56" s="135"/>
      <c r="G56" s="135">
        <f>'将来負担比率（分子）の構造'!J$51</f>
        <v>25798</v>
      </c>
      <c r="H56" s="135"/>
      <c r="I56" s="135"/>
      <c r="J56" s="135">
        <f>'将来負担比率（分子）の構造'!K$51</f>
        <v>26448</v>
      </c>
      <c r="K56" s="135"/>
      <c r="L56" s="135"/>
      <c r="M56" s="135">
        <f>'将来負担比率（分子）の構造'!L$51</f>
        <v>25511</v>
      </c>
      <c r="N56" s="135"/>
      <c r="O56" s="135"/>
      <c r="P56" s="135">
        <f>'将来負担比率（分子）の構造'!M$51</f>
        <v>24282</v>
      </c>
    </row>
    <row r="57" spans="1:16" x14ac:dyDescent="0.15">
      <c r="A57" s="135" t="s">
        <v>34</v>
      </c>
      <c r="B57" s="135"/>
      <c r="C57" s="135"/>
      <c r="D57" s="135">
        <f>'将来負担比率（分子）の構造'!I$50</f>
        <v>18</v>
      </c>
      <c r="E57" s="135"/>
      <c r="F57" s="135"/>
      <c r="G57" s="135">
        <f>'将来負担比率（分子）の構造'!J$50</f>
        <v>8</v>
      </c>
      <c r="H57" s="135"/>
      <c r="I57" s="135"/>
      <c r="J57" s="135">
        <f>'将来負担比率（分子）の構造'!K$50</f>
        <v>6</v>
      </c>
      <c r="K57" s="135"/>
      <c r="L57" s="135"/>
      <c r="M57" s="135">
        <f>'将来負担比率（分子）の構造'!L$50</f>
        <v>5</v>
      </c>
      <c r="N57" s="135"/>
      <c r="O57" s="135"/>
      <c r="P57" s="135">
        <f>'将来負担比率（分子）の構造'!M$50</f>
        <v>803</v>
      </c>
    </row>
    <row r="58" spans="1:16" x14ac:dyDescent="0.15">
      <c r="A58" s="135" t="s">
        <v>33</v>
      </c>
      <c r="B58" s="135"/>
      <c r="C58" s="135"/>
      <c r="D58" s="135">
        <f>'将来負担比率（分子）の構造'!I$49</f>
        <v>9767</v>
      </c>
      <c r="E58" s="135"/>
      <c r="F58" s="135"/>
      <c r="G58" s="135">
        <f>'将来負担比率（分子）の構造'!J$49</f>
        <v>12215</v>
      </c>
      <c r="H58" s="135"/>
      <c r="I58" s="135"/>
      <c r="J58" s="135">
        <f>'将来負担比率（分子）の構造'!K$49</f>
        <v>13118</v>
      </c>
      <c r="K58" s="135"/>
      <c r="L58" s="135"/>
      <c r="M58" s="135">
        <f>'将来負担比率（分子）の構造'!L$49</f>
        <v>13335</v>
      </c>
      <c r="N58" s="135"/>
      <c r="O58" s="135"/>
      <c r="P58" s="135">
        <f>'将来負担比率（分子）の構造'!M$49</f>
        <v>12980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1903</v>
      </c>
      <c r="C62" s="135"/>
      <c r="D62" s="135"/>
      <c r="E62" s="135">
        <f>'将来負担比率（分子）の構造'!J$45</f>
        <v>2072</v>
      </c>
      <c r="F62" s="135"/>
      <c r="G62" s="135"/>
      <c r="H62" s="135">
        <f>'将来負担比率（分子）の構造'!K$45</f>
        <v>2026</v>
      </c>
      <c r="I62" s="135"/>
      <c r="J62" s="135"/>
      <c r="K62" s="135">
        <f>'将来負担比率（分子）の構造'!L$45</f>
        <v>1864</v>
      </c>
      <c r="L62" s="135"/>
      <c r="M62" s="135"/>
      <c r="N62" s="135">
        <f>'将来負担比率（分子）の構造'!M$45</f>
        <v>1841</v>
      </c>
      <c r="O62" s="135"/>
      <c r="P62" s="135"/>
    </row>
    <row r="63" spans="1:16" x14ac:dyDescent="0.15">
      <c r="A63" s="135" t="s">
        <v>27</v>
      </c>
      <c r="B63" s="135">
        <f>'将来負担比率（分子）の構造'!I$44</f>
        <v>785</v>
      </c>
      <c r="C63" s="135"/>
      <c r="D63" s="135"/>
      <c r="E63" s="135">
        <f>'将来負担比率（分子）の構造'!J$44</f>
        <v>665</v>
      </c>
      <c r="F63" s="135"/>
      <c r="G63" s="135"/>
      <c r="H63" s="135">
        <f>'将来負担比率（分子）の構造'!K$44</f>
        <v>554</v>
      </c>
      <c r="I63" s="135"/>
      <c r="J63" s="135"/>
      <c r="K63" s="135">
        <f>'将来負担比率（分子）の構造'!L$44</f>
        <v>443</v>
      </c>
      <c r="L63" s="135"/>
      <c r="M63" s="135"/>
      <c r="N63" s="135">
        <f>'将来負担比率（分子）の構造'!M$44</f>
        <v>320</v>
      </c>
      <c r="O63" s="135"/>
      <c r="P63" s="135"/>
    </row>
    <row r="64" spans="1:16" x14ac:dyDescent="0.15">
      <c r="A64" s="135" t="s">
        <v>26</v>
      </c>
      <c r="B64" s="135">
        <f>'将来負担比率（分子）の構造'!I$43</f>
        <v>14567</v>
      </c>
      <c r="C64" s="135"/>
      <c r="D64" s="135"/>
      <c r="E64" s="135">
        <f>'将来負担比率（分子）の構造'!J$43</f>
        <v>13424</v>
      </c>
      <c r="F64" s="135"/>
      <c r="G64" s="135"/>
      <c r="H64" s="135">
        <f>'将来負担比率（分子）の構造'!K$43</f>
        <v>12029</v>
      </c>
      <c r="I64" s="135"/>
      <c r="J64" s="135"/>
      <c r="K64" s="135">
        <f>'将来負担比率（分子）の構造'!L$43</f>
        <v>11585</v>
      </c>
      <c r="L64" s="135"/>
      <c r="M64" s="135"/>
      <c r="N64" s="135">
        <f>'将来負担比率（分子）の構造'!M$43</f>
        <v>10961</v>
      </c>
      <c r="O64" s="135"/>
      <c r="P64" s="135"/>
    </row>
    <row r="65" spans="1:16" x14ac:dyDescent="0.15">
      <c r="A65" s="135" t="s">
        <v>25</v>
      </c>
      <c r="B65" s="135">
        <f>'将来負担比率（分子）の構造'!I$42</f>
        <v>245</v>
      </c>
      <c r="C65" s="135"/>
      <c r="D65" s="135"/>
      <c r="E65" s="135">
        <f>'将来負担比率（分子）の構造'!J$42</f>
        <v>231</v>
      </c>
      <c r="F65" s="135"/>
      <c r="G65" s="135"/>
      <c r="H65" s="135">
        <f>'将来負担比率（分子）の構造'!K$42</f>
        <v>221</v>
      </c>
      <c r="I65" s="135"/>
      <c r="J65" s="135"/>
      <c r="K65" s="135">
        <f>'将来負担比率（分子）の構造'!L$42</f>
        <v>1851</v>
      </c>
      <c r="L65" s="135"/>
      <c r="M65" s="135"/>
      <c r="N65" s="135">
        <f>'将来負担比率（分子）の構造'!M$42</f>
        <v>1905</v>
      </c>
      <c r="O65" s="135"/>
      <c r="P65" s="135"/>
    </row>
    <row r="66" spans="1:16" x14ac:dyDescent="0.15">
      <c r="A66" s="135" t="s">
        <v>24</v>
      </c>
      <c r="B66" s="135">
        <f>'将来負担比率（分子）の構造'!I$41</f>
        <v>18416</v>
      </c>
      <c r="C66" s="135"/>
      <c r="D66" s="135"/>
      <c r="E66" s="135">
        <f>'将来負担比率（分子）の構造'!J$41</f>
        <v>19805</v>
      </c>
      <c r="F66" s="135"/>
      <c r="G66" s="135"/>
      <c r="H66" s="135">
        <f>'将来負担比率（分子）の構造'!K$41</f>
        <v>20908</v>
      </c>
      <c r="I66" s="135"/>
      <c r="J66" s="135"/>
      <c r="K66" s="135">
        <f>'将来負担比率（分子）の構造'!L$41</f>
        <v>18828</v>
      </c>
      <c r="L66" s="135"/>
      <c r="M66" s="135"/>
      <c r="N66" s="135">
        <f>'将来負担比率（分子）の構造'!M$41</f>
        <v>19004</v>
      </c>
      <c r="O66" s="135"/>
      <c r="P66" s="135"/>
    </row>
    <row r="67" spans="1:16" x14ac:dyDescent="0.15">
      <c r="A67" s="135" t="s">
        <v>62</v>
      </c>
      <c r="B67" s="135" t="e">
        <f>NA()</f>
        <v>#N/A</v>
      </c>
      <c r="C67" s="135">
        <f>IF(ISNUMBER('将来負担比率（分子）の構造'!I$52), IF('将来負担比率（分子）の構造'!I$52 &lt; 0, 0, '将来負担比率（分子）の構造'!I$52), NA())</f>
        <v>1064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8566827</v>
      </c>
      <c r="S5" s="669"/>
      <c r="T5" s="669"/>
      <c r="U5" s="669"/>
      <c r="V5" s="669"/>
      <c r="W5" s="669"/>
      <c r="X5" s="669"/>
      <c r="Y5" s="716"/>
      <c r="Z5" s="729">
        <v>37.1</v>
      </c>
      <c r="AA5" s="729"/>
      <c r="AB5" s="729"/>
      <c r="AC5" s="729"/>
      <c r="AD5" s="730">
        <v>8566827</v>
      </c>
      <c r="AE5" s="730"/>
      <c r="AF5" s="730"/>
      <c r="AG5" s="730"/>
      <c r="AH5" s="730"/>
      <c r="AI5" s="730"/>
      <c r="AJ5" s="730"/>
      <c r="AK5" s="730"/>
      <c r="AL5" s="717">
        <v>68.400000000000006</v>
      </c>
      <c r="AM5" s="686"/>
      <c r="AN5" s="686"/>
      <c r="AO5" s="718"/>
      <c r="AP5" s="705" t="s">
        <v>207</v>
      </c>
      <c r="AQ5" s="706"/>
      <c r="AR5" s="706"/>
      <c r="AS5" s="706"/>
      <c r="AT5" s="706"/>
      <c r="AU5" s="706"/>
      <c r="AV5" s="706"/>
      <c r="AW5" s="706"/>
      <c r="AX5" s="706"/>
      <c r="AY5" s="706"/>
      <c r="AZ5" s="706"/>
      <c r="BA5" s="706"/>
      <c r="BB5" s="706"/>
      <c r="BC5" s="706"/>
      <c r="BD5" s="706"/>
      <c r="BE5" s="706"/>
      <c r="BF5" s="707"/>
      <c r="BG5" s="618">
        <v>8566827</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273058</v>
      </c>
      <c r="S6" s="619"/>
      <c r="T6" s="619"/>
      <c r="U6" s="619"/>
      <c r="V6" s="619"/>
      <c r="W6" s="619"/>
      <c r="X6" s="619"/>
      <c r="Y6" s="620"/>
      <c r="Z6" s="671">
        <v>1.2</v>
      </c>
      <c r="AA6" s="671"/>
      <c r="AB6" s="671"/>
      <c r="AC6" s="671"/>
      <c r="AD6" s="672">
        <v>273058</v>
      </c>
      <c r="AE6" s="672"/>
      <c r="AF6" s="672"/>
      <c r="AG6" s="672"/>
      <c r="AH6" s="672"/>
      <c r="AI6" s="672"/>
      <c r="AJ6" s="672"/>
      <c r="AK6" s="672"/>
      <c r="AL6" s="641">
        <v>2.2000000000000002</v>
      </c>
      <c r="AM6" s="673"/>
      <c r="AN6" s="673"/>
      <c r="AO6" s="674"/>
      <c r="AP6" s="615" t="s">
        <v>213</v>
      </c>
      <c r="AQ6" s="616"/>
      <c r="AR6" s="616"/>
      <c r="AS6" s="616"/>
      <c r="AT6" s="616"/>
      <c r="AU6" s="616"/>
      <c r="AV6" s="616"/>
      <c r="AW6" s="616"/>
      <c r="AX6" s="616"/>
      <c r="AY6" s="616"/>
      <c r="AZ6" s="616"/>
      <c r="BA6" s="616"/>
      <c r="BB6" s="616"/>
      <c r="BC6" s="616"/>
      <c r="BD6" s="616"/>
      <c r="BE6" s="616"/>
      <c r="BF6" s="617"/>
      <c r="BG6" s="618">
        <v>8566827</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249519</v>
      </c>
      <c r="CS6" s="619"/>
      <c r="CT6" s="619"/>
      <c r="CU6" s="619"/>
      <c r="CV6" s="619"/>
      <c r="CW6" s="619"/>
      <c r="CX6" s="619"/>
      <c r="CY6" s="620"/>
      <c r="CZ6" s="671">
        <v>1.1000000000000001</v>
      </c>
      <c r="DA6" s="671"/>
      <c r="DB6" s="671"/>
      <c r="DC6" s="671"/>
      <c r="DD6" s="624" t="s">
        <v>208</v>
      </c>
      <c r="DE6" s="619"/>
      <c r="DF6" s="619"/>
      <c r="DG6" s="619"/>
      <c r="DH6" s="619"/>
      <c r="DI6" s="619"/>
      <c r="DJ6" s="619"/>
      <c r="DK6" s="619"/>
      <c r="DL6" s="619"/>
      <c r="DM6" s="619"/>
      <c r="DN6" s="619"/>
      <c r="DO6" s="619"/>
      <c r="DP6" s="620"/>
      <c r="DQ6" s="624">
        <v>249519</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13094</v>
      </c>
      <c r="S7" s="619"/>
      <c r="T7" s="619"/>
      <c r="U7" s="619"/>
      <c r="V7" s="619"/>
      <c r="W7" s="619"/>
      <c r="X7" s="619"/>
      <c r="Y7" s="620"/>
      <c r="Z7" s="671">
        <v>0.1</v>
      </c>
      <c r="AA7" s="671"/>
      <c r="AB7" s="671"/>
      <c r="AC7" s="671"/>
      <c r="AD7" s="672">
        <v>13094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3182091</v>
      </c>
      <c r="BH7" s="619"/>
      <c r="BI7" s="619"/>
      <c r="BJ7" s="619"/>
      <c r="BK7" s="619"/>
      <c r="BL7" s="619"/>
      <c r="BM7" s="619"/>
      <c r="BN7" s="620"/>
      <c r="BO7" s="671">
        <v>37.1</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4526256</v>
      </c>
      <c r="CS7" s="619"/>
      <c r="CT7" s="619"/>
      <c r="CU7" s="619"/>
      <c r="CV7" s="619"/>
      <c r="CW7" s="619"/>
      <c r="CX7" s="619"/>
      <c r="CY7" s="620"/>
      <c r="CZ7" s="671">
        <v>19.8</v>
      </c>
      <c r="DA7" s="671"/>
      <c r="DB7" s="671"/>
      <c r="DC7" s="671"/>
      <c r="DD7" s="624">
        <v>101507</v>
      </c>
      <c r="DE7" s="619"/>
      <c r="DF7" s="619"/>
      <c r="DG7" s="619"/>
      <c r="DH7" s="619"/>
      <c r="DI7" s="619"/>
      <c r="DJ7" s="619"/>
      <c r="DK7" s="619"/>
      <c r="DL7" s="619"/>
      <c r="DM7" s="619"/>
      <c r="DN7" s="619"/>
      <c r="DO7" s="619"/>
      <c r="DP7" s="620"/>
      <c r="DQ7" s="624">
        <v>3452120</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44552</v>
      </c>
      <c r="S8" s="619"/>
      <c r="T8" s="619"/>
      <c r="U8" s="619"/>
      <c r="V8" s="619"/>
      <c r="W8" s="619"/>
      <c r="X8" s="619"/>
      <c r="Y8" s="620"/>
      <c r="Z8" s="671">
        <v>0.2</v>
      </c>
      <c r="AA8" s="671"/>
      <c r="AB8" s="671"/>
      <c r="AC8" s="671"/>
      <c r="AD8" s="672">
        <v>44552</v>
      </c>
      <c r="AE8" s="672"/>
      <c r="AF8" s="672"/>
      <c r="AG8" s="672"/>
      <c r="AH8" s="672"/>
      <c r="AI8" s="672"/>
      <c r="AJ8" s="672"/>
      <c r="AK8" s="672"/>
      <c r="AL8" s="641">
        <v>0.4</v>
      </c>
      <c r="AM8" s="673"/>
      <c r="AN8" s="673"/>
      <c r="AO8" s="674"/>
      <c r="AP8" s="615" t="s">
        <v>219</v>
      </c>
      <c r="AQ8" s="616"/>
      <c r="AR8" s="616"/>
      <c r="AS8" s="616"/>
      <c r="AT8" s="616"/>
      <c r="AU8" s="616"/>
      <c r="AV8" s="616"/>
      <c r="AW8" s="616"/>
      <c r="AX8" s="616"/>
      <c r="AY8" s="616"/>
      <c r="AZ8" s="616"/>
      <c r="BA8" s="616"/>
      <c r="BB8" s="616"/>
      <c r="BC8" s="616"/>
      <c r="BD8" s="616"/>
      <c r="BE8" s="616"/>
      <c r="BF8" s="617"/>
      <c r="BG8" s="618">
        <v>84503</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6913814</v>
      </c>
      <c r="CS8" s="619"/>
      <c r="CT8" s="619"/>
      <c r="CU8" s="619"/>
      <c r="CV8" s="619"/>
      <c r="CW8" s="619"/>
      <c r="CX8" s="619"/>
      <c r="CY8" s="620"/>
      <c r="CZ8" s="671">
        <v>30.3</v>
      </c>
      <c r="DA8" s="671"/>
      <c r="DB8" s="671"/>
      <c r="DC8" s="671"/>
      <c r="DD8" s="624">
        <v>743860</v>
      </c>
      <c r="DE8" s="619"/>
      <c r="DF8" s="619"/>
      <c r="DG8" s="619"/>
      <c r="DH8" s="619"/>
      <c r="DI8" s="619"/>
      <c r="DJ8" s="619"/>
      <c r="DK8" s="619"/>
      <c r="DL8" s="619"/>
      <c r="DM8" s="619"/>
      <c r="DN8" s="619"/>
      <c r="DO8" s="619"/>
      <c r="DP8" s="620"/>
      <c r="DQ8" s="624">
        <v>3793346</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40492</v>
      </c>
      <c r="S9" s="619"/>
      <c r="T9" s="619"/>
      <c r="U9" s="619"/>
      <c r="V9" s="619"/>
      <c r="W9" s="619"/>
      <c r="X9" s="619"/>
      <c r="Y9" s="620"/>
      <c r="Z9" s="671">
        <v>0.2</v>
      </c>
      <c r="AA9" s="671"/>
      <c r="AB9" s="671"/>
      <c r="AC9" s="671"/>
      <c r="AD9" s="672">
        <v>40492</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2391981</v>
      </c>
      <c r="BH9" s="619"/>
      <c r="BI9" s="619"/>
      <c r="BJ9" s="619"/>
      <c r="BK9" s="619"/>
      <c r="BL9" s="619"/>
      <c r="BM9" s="619"/>
      <c r="BN9" s="620"/>
      <c r="BO9" s="671">
        <v>27.9</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1238983</v>
      </c>
      <c r="CS9" s="619"/>
      <c r="CT9" s="619"/>
      <c r="CU9" s="619"/>
      <c r="CV9" s="619"/>
      <c r="CW9" s="619"/>
      <c r="CX9" s="619"/>
      <c r="CY9" s="620"/>
      <c r="CZ9" s="671">
        <v>5.4</v>
      </c>
      <c r="DA9" s="671"/>
      <c r="DB9" s="671"/>
      <c r="DC9" s="671"/>
      <c r="DD9" s="624">
        <v>373</v>
      </c>
      <c r="DE9" s="619"/>
      <c r="DF9" s="619"/>
      <c r="DG9" s="619"/>
      <c r="DH9" s="619"/>
      <c r="DI9" s="619"/>
      <c r="DJ9" s="619"/>
      <c r="DK9" s="619"/>
      <c r="DL9" s="619"/>
      <c r="DM9" s="619"/>
      <c r="DN9" s="619"/>
      <c r="DO9" s="619"/>
      <c r="DP9" s="620"/>
      <c r="DQ9" s="624">
        <v>1124949</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908562</v>
      </c>
      <c r="S10" s="619"/>
      <c r="T10" s="619"/>
      <c r="U10" s="619"/>
      <c r="V10" s="619"/>
      <c r="W10" s="619"/>
      <c r="X10" s="619"/>
      <c r="Y10" s="620"/>
      <c r="Z10" s="671">
        <v>3.9</v>
      </c>
      <c r="AA10" s="671"/>
      <c r="AB10" s="671"/>
      <c r="AC10" s="671"/>
      <c r="AD10" s="672">
        <v>908562</v>
      </c>
      <c r="AE10" s="672"/>
      <c r="AF10" s="672"/>
      <c r="AG10" s="672"/>
      <c r="AH10" s="672"/>
      <c r="AI10" s="672"/>
      <c r="AJ10" s="672"/>
      <c r="AK10" s="672"/>
      <c r="AL10" s="641">
        <v>7.3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138518</v>
      </c>
      <c r="BH10" s="619"/>
      <c r="BI10" s="619"/>
      <c r="BJ10" s="619"/>
      <c r="BK10" s="619"/>
      <c r="BL10" s="619"/>
      <c r="BM10" s="619"/>
      <c r="BN10" s="620"/>
      <c r="BO10" s="671">
        <v>1.6</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147528</v>
      </c>
      <c r="S11" s="619"/>
      <c r="T11" s="619"/>
      <c r="U11" s="619"/>
      <c r="V11" s="619"/>
      <c r="W11" s="619"/>
      <c r="X11" s="619"/>
      <c r="Y11" s="620"/>
      <c r="Z11" s="671">
        <v>0.6</v>
      </c>
      <c r="AA11" s="671"/>
      <c r="AB11" s="671"/>
      <c r="AC11" s="671"/>
      <c r="AD11" s="672">
        <v>147528</v>
      </c>
      <c r="AE11" s="672"/>
      <c r="AF11" s="672"/>
      <c r="AG11" s="672"/>
      <c r="AH11" s="672"/>
      <c r="AI11" s="672"/>
      <c r="AJ11" s="672"/>
      <c r="AK11" s="672"/>
      <c r="AL11" s="641">
        <v>1.2</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567089</v>
      </c>
      <c r="BH11" s="619"/>
      <c r="BI11" s="619"/>
      <c r="BJ11" s="619"/>
      <c r="BK11" s="619"/>
      <c r="BL11" s="619"/>
      <c r="BM11" s="619"/>
      <c r="BN11" s="620"/>
      <c r="BO11" s="671">
        <v>6.6</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682198</v>
      </c>
      <c r="CS11" s="619"/>
      <c r="CT11" s="619"/>
      <c r="CU11" s="619"/>
      <c r="CV11" s="619"/>
      <c r="CW11" s="619"/>
      <c r="CX11" s="619"/>
      <c r="CY11" s="620"/>
      <c r="CZ11" s="671">
        <v>3</v>
      </c>
      <c r="DA11" s="671"/>
      <c r="DB11" s="671"/>
      <c r="DC11" s="671"/>
      <c r="DD11" s="624">
        <v>37358</v>
      </c>
      <c r="DE11" s="619"/>
      <c r="DF11" s="619"/>
      <c r="DG11" s="619"/>
      <c r="DH11" s="619"/>
      <c r="DI11" s="619"/>
      <c r="DJ11" s="619"/>
      <c r="DK11" s="619"/>
      <c r="DL11" s="619"/>
      <c r="DM11" s="619"/>
      <c r="DN11" s="619"/>
      <c r="DO11" s="619"/>
      <c r="DP11" s="620"/>
      <c r="DQ11" s="624">
        <v>473845</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4917098</v>
      </c>
      <c r="BH12" s="619"/>
      <c r="BI12" s="619"/>
      <c r="BJ12" s="619"/>
      <c r="BK12" s="619"/>
      <c r="BL12" s="619"/>
      <c r="BM12" s="619"/>
      <c r="BN12" s="620"/>
      <c r="BO12" s="671">
        <v>57.4</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137893</v>
      </c>
      <c r="CS12" s="619"/>
      <c r="CT12" s="619"/>
      <c r="CU12" s="619"/>
      <c r="CV12" s="619"/>
      <c r="CW12" s="619"/>
      <c r="CX12" s="619"/>
      <c r="CY12" s="620"/>
      <c r="CZ12" s="671">
        <v>0.6</v>
      </c>
      <c r="DA12" s="671"/>
      <c r="DB12" s="671"/>
      <c r="DC12" s="671"/>
      <c r="DD12" s="624">
        <v>17</v>
      </c>
      <c r="DE12" s="619"/>
      <c r="DF12" s="619"/>
      <c r="DG12" s="619"/>
      <c r="DH12" s="619"/>
      <c r="DI12" s="619"/>
      <c r="DJ12" s="619"/>
      <c r="DK12" s="619"/>
      <c r="DL12" s="619"/>
      <c r="DM12" s="619"/>
      <c r="DN12" s="619"/>
      <c r="DO12" s="619"/>
      <c r="DP12" s="620"/>
      <c r="DQ12" s="624">
        <v>125969</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65670</v>
      </c>
      <c r="S13" s="619"/>
      <c r="T13" s="619"/>
      <c r="U13" s="619"/>
      <c r="V13" s="619"/>
      <c r="W13" s="619"/>
      <c r="X13" s="619"/>
      <c r="Y13" s="620"/>
      <c r="Z13" s="671">
        <v>0.3</v>
      </c>
      <c r="AA13" s="671"/>
      <c r="AB13" s="671"/>
      <c r="AC13" s="671"/>
      <c r="AD13" s="672">
        <v>65670</v>
      </c>
      <c r="AE13" s="672"/>
      <c r="AF13" s="672"/>
      <c r="AG13" s="672"/>
      <c r="AH13" s="672"/>
      <c r="AI13" s="672"/>
      <c r="AJ13" s="672"/>
      <c r="AK13" s="672"/>
      <c r="AL13" s="641">
        <v>0.5</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4915259</v>
      </c>
      <c r="BH13" s="619"/>
      <c r="BI13" s="619"/>
      <c r="BJ13" s="619"/>
      <c r="BK13" s="619"/>
      <c r="BL13" s="619"/>
      <c r="BM13" s="619"/>
      <c r="BN13" s="620"/>
      <c r="BO13" s="671">
        <v>57.4</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1864435</v>
      </c>
      <c r="CS13" s="619"/>
      <c r="CT13" s="619"/>
      <c r="CU13" s="619"/>
      <c r="CV13" s="619"/>
      <c r="CW13" s="619"/>
      <c r="CX13" s="619"/>
      <c r="CY13" s="620"/>
      <c r="CZ13" s="671">
        <v>8.1999999999999993</v>
      </c>
      <c r="DA13" s="671"/>
      <c r="DB13" s="671"/>
      <c r="DC13" s="671"/>
      <c r="DD13" s="624">
        <v>553429</v>
      </c>
      <c r="DE13" s="619"/>
      <c r="DF13" s="619"/>
      <c r="DG13" s="619"/>
      <c r="DH13" s="619"/>
      <c r="DI13" s="619"/>
      <c r="DJ13" s="619"/>
      <c r="DK13" s="619"/>
      <c r="DL13" s="619"/>
      <c r="DM13" s="619"/>
      <c r="DN13" s="619"/>
      <c r="DO13" s="619"/>
      <c r="DP13" s="620"/>
      <c r="DQ13" s="624">
        <v>1489663</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128329</v>
      </c>
      <c r="BH14" s="619"/>
      <c r="BI14" s="619"/>
      <c r="BJ14" s="619"/>
      <c r="BK14" s="619"/>
      <c r="BL14" s="619"/>
      <c r="BM14" s="619"/>
      <c r="BN14" s="620"/>
      <c r="BO14" s="671">
        <v>1.5</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1835310</v>
      </c>
      <c r="CS14" s="619"/>
      <c r="CT14" s="619"/>
      <c r="CU14" s="619"/>
      <c r="CV14" s="619"/>
      <c r="CW14" s="619"/>
      <c r="CX14" s="619"/>
      <c r="CY14" s="620"/>
      <c r="CZ14" s="671">
        <v>8</v>
      </c>
      <c r="DA14" s="671"/>
      <c r="DB14" s="671"/>
      <c r="DC14" s="671"/>
      <c r="DD14" s="624">
        <v>1093865</v>
      </c>
      <c r="DE14" s="619"/>
      <c r="DF14" s="619"/>
      <c r="DG14" s="619"/>
      <c r="DH14" s="619"/>
      <c r="DI14" s="619"/>
      <c r="DJ14" s="619"/>
      <c r="DK14" s="619"/>
      <c r="DL14" s="619"/>
      <c r="DM14" s="619"/>
      <c r="DN14" s="619"/>
      <c r="DO14" s="619"/>
      <c r="DP14" s="620"/>
      <c r="DQ14" s="624">
        <v>745891</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28346</v>
      </c>
      <c r="S15" s="619"/>
      <c r="T15" s="619"/>
      <c r="U15" s="619"/>
      <c r="V15" s="619"/>
      <c r="W15" s="619"/>
      <c r="X15" s="619"/>
      <c r="Y15" s="620"/>
      <c r="Z15" s="671">
        <v>0.1</v>
      </c>
      <c r="AA15" s="671"/>
      <c r="AB15" s="671"/>
      <c r="AC15" s="671"/>
      <c r="AD15" s="672">
        <v>28346</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330181</v>
      </c>
      <c r="BH15" s="619"/>
      <c r="BI15" s="619"/>
      <c r="BJ15" s="619"/>
      <c r="BK15" s="619"/>
      <c r="BL15" s="619"/>
      <c r="BM15" s="619"/>
      <c r="BN15" s="620"/>
      <c r="BO15" s="671">
        <v>3.9</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2246141</v>
      </c>
      <c r="CS15" s="619"/>
      <c r="CT15" s="619"/>
      <c r="CU15" s="619"/>
      <c r="CV15" s="619"/>
      <c r="CW15" s="619"/>
      <c r="CX15" s="619"/>
      <c r="CY15" s="620"/>
      <c r="CZ15" s="671">
        <v>9.8000000000000007</v>
      </c>
      <c r="DA15" s="671"/>
      <c r="DB15" s="671"/>
      <c r="DC15" s="671"/>
      <c r="DD15" s="624">
        <v>921050</v>
      </c>
      <c r="DE15" s="619"/>
      <c r="DF15" s="619"/>
      <c r="DG15" s="619"/>
      <c r="DH15" s="619"/>
      <c r="DI15" s="619"/>
      <c r="DJ15" s="619"/>
      <c r="DK15" s="619"/>
      <c r="DL15" s="619"/>
      <c r="DM15" s="619"/>
      <c r="DN15" s="619"/>
      <c r="DO15" s="619"/>
      <c r="DP15" s="620"/>
      <c r="DQ15" s="624">
        <v>1446992</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2839495</v>
      </c>
      <c r="S16" s="619"/>
      <c r="T16" s="619"/>
      <c r="U16" s="619"/>
      <c r="V16" s="619"/>
      <c r="W16" s="619"/>
      <c r="X16" s="619"/>
      <c r="Y16" s="620"/>
      <c r="Z16" s="671">
        <v>12.3</v>
      </c>
      <c r="AA16" s="671"/>
      <c r="AB16" s="671"/>
      <c r="AC16" s="671"/>
      <c r="AD16" s="672">
        <v>2436469</v>
      </c>
      <c r="AE16" s="672"/>
      <c r="AF16" s="672"/>
      <c r="AG16" s="672"/>
      <c r="AH16" s="672"/>
      <c r="AI16" s="672"/>
      <c r="AJ16" s="672"/>
      <c r="AK16" s="672"/>
      <c r="AL16" s="641">
        <v>19.399999999999999</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v>9128</v>
      </c>
      <c r="BH16" s="619"/>
      <c r="BI16" s="619"/>
      <c r="BJ16" s="619"/>
      <c r="BK16" s="619"/>
      <c r="BL16" s="619"/>
      <c r="BM16" s="619"/>
      <c r="BN16" s="620"/>
      <c r="BO16" s="671">
        <v>0.1</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2172</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368</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2436469</v>
      </c>
      <c r="S17" s="619"/>
      <c r="T17" s="619"/>
      <c r="U17" s="619"/>
      <c r="V17" s="619"/>
      <c r="W17" s="619"/>
      <c r="X17" s="619"/>
      <c r="Y17" s="620"/>
      <c r="Z17" s="671">
        <v>10.5</v>
      </c>
      <c r="AA17" s="671"/>
      <c r="AB17" s="671"/>
      <c r="AC17" s="671"/>
      <c r="AD17" s="672">
        <v>2436469</v>
      </c>
      <c r="AE17" s="672"/>
      <c r="AF17" s="672"/>
      <c r="AG17" s="672"/>
      <c r="AH17" s="672"/>
      <c r="AI17" s="672"/>
      <c r="AJ17" s="672"/>
      <c r="AK17" s="672"/>
      <c r="AL17" s="641">
        <v>19.399999999999999</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3115358</v>
      </c>
      <c r="CS17" s="619"/>
      <c r="CT17" s="619"/>
      <c r="CU17" s="619"/>
      <c r="CV17" s="619"/>
      <c r="CW17" s="619"/>
      <c r="CX17" s="619"/>
      <c r="CY17" s="620"/>
      <c r="CZ17" s="671">
        <v>13.7</v>
      </c>
      <c r="DA17" s="671"/>
      <c r="DB17" s="671"/>
      <c r="DC17" s="671"/>
      <c r="DD17" s="624" t="s">
        <v>109</v>
      </c>
      <c r="DE17" s="619"/>
      <c r="DF17" s="619"/>
      <c r="DG17" s="619"/>
      <c r="DH17" s="619"/>
      <c r="DI17" s="619"/>
      <c r="DJ17" s="619"/>
      <c r="DK17" s="619"/>
      <c r="DL17" s="619"/>
      <c r="DM17" s="619"/>
      <c r="DN17" s="619"/>
      <c r="DO17" s="619"/>
      <c r="DP17" s="620"/>
      <c r="DQ17" s="624">
        <v>3112875</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403023</v>
      </c>
      <c r="S18" s="619"/>
      <c r="T18" s="619"/>
      <c r="U18" s="619"/>
      <c r="V18" s="619"/>
      <c r="W18" s="619"/>
      <c r="X18" s="619"/>
      <c r="Y18" s="620"/>
      <c r="Z18" s="671">
        <v>1.7</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3</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12927624</v>
      </c>
      <c r="S20" s="619"/>
      <c r="T20" s="619"/>
      <c r="U20" s="619"/>
      <c r="V20" s="619"/>
      <c r="W20" s="619"/>
      <c r="X20" s="619"/>
      <c r="Y20" s="620"/>
      <c r="Z20" s="671">
        <v>55.9</v>
      </c>
      <c r="AA20" s="671"/>
      <c r="AB20" s="671"/>
      <c r="AC20" s="671"/>
      <c r="AD20" s="672">
        <v>12524598</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22812079</v>
      </c>
      <c r="CS20" s="619"/>
      <c r="CT20" s="619"/>
      <c r="CU20" s="619"/>
      <c r="CV20" s="619"/>
      <c r="CW20" s="619"/>
      <c r="CX20" s="619"/>
      <c r="CY20" s="620"/>
      <c r="CZ20" s="671">
        <v>100</v>
      </c>
      <c r="DA20" s="671"/>
      <c r="DB20" s="671"/>
      <c r="DC20" s="671"/>
      <c r="DD20" s="624">
        <v>3451459</v>
      </c>
      <c r="DE20" s="619"/>
      <c r="DF20" s="619"/>
      <c r="DG20" s="619"/>
      <c r="DH20" s="619"/>
      <c r="DI20" s="619"/>
      <c r="DJ20" s="619"/>
      <c r="DK20" s="619"/>
      <c r="DL20" s="619"/>
      <c r="DM20" s="619"/>
      <c r="DN20" s="619"/>
      <c r="DO20" s="619"/>
      <c r="DP20" s="620"/>
      <c r="DQ20" s="624">
        <v>16015537</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6011</v>
      </c>
      <c r="S21" s="619"/>
      <c r="T21" s="619"/>
      <c r="U21" s="619"/>
      <c r="V21" s="619"/>
      <c r="W21" s="619"/>
      <c r="X21" s="619"/>
      <c r="Y21" s="620"/>
      <c r="Z21" s="671">
        <v>0</v>
      </c>
      <c r="AA21" s="671"/>
      <c r="AB21" s="671"/>
      <c r="AC21" s="671"/>
      <c r="AD21" s="672">
        <v>6011</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14358</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338145</v>
      </c>
      <c r="S23" s="619"/>
      <c r="T23" s="619"/>
      <c r="U23" s="619"/>
      <c r="V23" s="619"/>
      <c r="W23" s="619"/>
      <c r="X23" s="619"/>
      <c r="Y23" s="620"/>
      <c r="Z23" s="671">
        <v>1.5</v>
      </c>
      <c r="AA23" s="671"/>
      <c r="AB23" s="671"/>
      <c r="AC23" s="671"/>
      <c r="AD23" s="672" t="s">
        <v>109</v>
      </c>
      <c r="AE23" s="672"/>
      <c r="AF23" s="672"/>
      <c r="AG23" s="672"/>
      <c r="AH23" s="672"/>
      <c r="AI23" s="672"/>
      <c r="AJ23" s="672"/>
      <c r="AK23" s="672"/>
      <c r="AL23" s="641" t="s">
        <v>109</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74671</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8925194</v>
      </c>
      <c r="CS24" s="669"/>
      <c r="CT24" s="669"/>
      <c r="CU24" s="669"/>
      <c r="CV24" s="669"/>
      <c r="CW24" s="669"/>
      <c r="CX24" s="669"/>
      <c r="CY24" s="716"/>
      <c r="CZ24" s="720">
        <v>39.1</v>
      </c>
      <c r="DA24" s="721"/>
      <c r="DB24" s="721"/>
      <c r="DC24" s="722"/>
      <c r="DD24" s="715">
        <v>6650061</v>
      </c>
      <c r="DE24" s="669"/>
      <c r="DF24" s="669"/>
      <c r="DG24" s="669"/>
      <c r="DH24" s="669"/>
      <c r="DI24" s="669"/>
      <c r="DJ24" s="669"/>
      <c r="DK24" s="716"/>
      <c r="DL24" s="715">
        <v>6559562</v>
      </c>
      <c r="DM24" s="669"/>
      <c r="DN24" s="669"/>
      <c r="DO24" s="669"/>
      <c r="DP24" s="669"/>
      <c r="DQ24" s="669"/>
      <c r="DR24" s="669"/>
      <c r="DS24" s="669"/>
      <c r="DT24" s="669"/>
      <c r="DU24" s="669"/>
      <c r="DV24" s="716"/>
      <c r="DW24" s="717">
        <v>49.8</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1876962</v>
      </c>
      <c r="S25" s="619"/>
      <c r="T25" s="619"/>
      <c r="U25" s="619"/>
      <c r="V25" s="619"/>
      <c r="W25" s="619"/>
      <c r="X25" s="619"/>
      <c r="Y25" s="620"/>
      <c r="Z25" s="671">
        <v>8.1</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2956357</v>
      </c>
      <c r="CS25" s="637"/>
      <c r="CT25" s="637"/>
      <c r="CU25" s="637"/>
      <c r="CV25" s="637"/>
      <c r="CW25" s="637"/>
      <c r="CX25" s="637"/>
      <c r="CY25" s="638"/>
      <c r="CZ25" s="621">
        <v>13</v>
      </c>
      <c r="DA25" s="639"/>
      <c r="DB25" s="639"/>
      <c r="DC25" s="640"/>
      <c r="DD25" s="624">
        <v>2796986</v>
      </c>
      <c r="DE25" s="637"/>
      <c r="DF25" s="637"/>
      <c r="DG25" s="637"/>
      <c r="DH25" s="637"/>
      <c r="DI25" s="637"/>
      <c r="DJ25" s="637"/>
      <c r="DK25" s="638"/>
      <c r="DL25" s="624">
        <v>2706967</v>
      </c>
      <c r="DM25" s="637"/>
      <c r="DN25" s="637"/>
      <c r="DO25" s="637"/>
      <c r="DP25" s="637"/>
      <c r="DQ25" s="637"/>
      <c r="DR25" s="637"/>
      <c r="DS25" s="637"/>
      <c r="DT25" s="637"/>
      <c r="DU25" s="637"/>
      <c r="DV25" s="638"/>
      <c r="DW25" s="641">
        <v>20.5</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1975548</v>
      </c>
      <c r="CS26" s="619"/>
      <c r="CT26" s="619"/>
      <c r="CU26" s="619"/>
      <c r="CV26" s="619"/>
      <c r="CW26" s="619"/>
      <c r="CX26" s="619"/>
      <c r="CY26" s="620"/>
      <c r="CZ26" s="621">
        <v>8.6999999999999993</v>
      </c>
      <c r="DA26" s="639"/>
      <c r="DB26" s="639"/>
      <c r="DC26" s="640"/>
      <c r="DD26" s="624">
        <v>1833198</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953573</v>
      </c>
      <c r="S27" s="619"/>
      <c r="T27" s="619"/>
      <c r="U27" s="619"/>
      <c r="V27" s="619"/>
      <c r="W27" s="619"/>
      <c r="X27" s="619"/>
      <c r="Y27" s="620"/>
      <c r="Z27" s="671">
        <v>4.0999999999999996</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8566827</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2853479</v>
      </c>
      <c r="CS27" s="637"/>
      <c r="CT27" s="637"/>
      <c r="CU27" s="637"/>
      <c r="CV27" s="637"/>
      <c r="CW27" s="637"/>
      <c r="CX27" s="637"/>
      <c r="CY27" s="638"/>
      <c r="CZ27" s="621">
        <v>12.5</v>
      </c>
      <c r="DA27" s="639"/>
      <c r="DB27" s="639"/>
      <c r="DC27" s="640"/>
      <c r="DD27" s="624">
        <v>740200</v>
      </c>
      <c r="DE27" s="637"/>
      <c r="DF27" s="637"/>
      <c r="DG27" s="637"/>
      <c r="DH27" s="637"/>
      <c r="DI27" s="637"/>
      <c r="DJ27" s="637"/>
      <c r="DK27" s="638"/>
      <c r="DL27" s="624">
        <v>739720</v>
      </c>
      <c r="DM27" s="637"/>
      <c r="DN27" s="637"/>
      <c r="DO27" s="637"/>
      <c r="DP27" s="637"/>
      <c r="DQ27" s="637"/>
      <c r="DR27" s="637"/>
      <c r="DS27" s="637"/>
      <c r="DT27" s="637"/>
      <c r="DU27" s="637"/>
      <c r="DV27" s="638"/>
      <c r="DW27" s="641">
        <v>5.6</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46341</v>
      </c>
      <c r="S28" s="619"/>
      <c r="T28" s="619"/>
      <c r="U28" s="619"/>
      <c r="V28" s="619"/>
      <c r="W28" s="619"/>
      <c r="X28" s="619"/>
      <c r="Y28" s="620"/>
      <c r="Z28" s="671">
        <v>0.2</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3115358</v>
      </c>
      <c r="CS28" s="619"/>
      <c r="CT28" s="619"/>
      <c r="CU28" s="619"/>
      <c r="CV28" s="619"/>
      <c r="CW28" s="619"/>
      <c r="CX28" s="619"/>
      <c r="CY28" s="620"/>
      <c r="CZ28" s="621">
        <v>13.7</v>
      </c>
      <c r="DA28" s="639"/>
      <c r="DB28" s="639"/>
      <c r="DC28" s="640"/>
      <c r="DD28" s="624">
        <v>3112875</v>
      </c>
      <c r="DE28" s="619"/>
      <c r="DF28" s="619"/>
      <c r="DG28" s="619"/>
      <c r="DH28" s="619"/>
      <c r="DI28" s="619"/>
      <c r="DJ28" s="619"/>
      <c r="DK28" s="620"/>
      <c r="DL28" s="624">
        <v>3112875</v>
      </c>
      <c r="DM28" s="619"/>
      <c r="DN28" s="619"/>
      <c r="DO28" s="619"/>
      <c r="DP28" s="619"/>
      <c r="DQ28" s="619"/>
      <c r="DR28" s="619"/>
      <c r="DS28" s="619"/>
      <c r="DT28" s="619"/>
      <c r="DU28" s="619"/>
      <c r="DV28" s="620"/>
      <c r="DW28" s="641">
        <v>23.6</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5754</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3115358</v>
      </c>
      <c r="CS29" s="637"/>
      <c r="CT29" s="637"/>
      <c r="CU29" s="637"/>
      <c r="CV29" s="637"/>
      <c r="CW29" s="637"/>
      <c r="CX29" s="637"/>
      <c r="CY29" s="638"/>
      <c r="CZ29" s="621">
        <v>13.7</v>
      </c>
      <c r="DA29" s="639"/>
      <c r="DB29" s="639"/>
      <c r="DC29" s="640"/>
      <c r="DD29" s="624">
        <v>3112875</v>
      </c>
      <c r="DE29" s="637"/>
      <c r="DF29" s="637"/>
      <c r="DG29" s="637"/>
      <c r="DH29" s="637"/>
      <c r="DI29" s="637"/>
      <c r="DJ29" s="637"/>
      <c r="DK29" s="638"/>
      <c r="DL29" s="624">
        <v>3112875</v>
      </c>
      <c r="DM29" s="637"/>
      <c r="DN29" s="637"/>
      <c r="DO29" s="637"/>
      <c r="DP29" s="637"/>
      <c r="DQ29" s="637"/>
      <c r="DR29" s="637"/>
      <c r="DS29" s="637"/>
      <c r="DT29" s="637"/>
      <c r="DU29" s="637"/>
      <c r="DV29" s="638"/>
      <c r="DW29" s="641">
        <v>23.6</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1483461</v>
      </c>
      <c r="S30" s="619"/>
      <c r="T30" s="619"/>
      <c r="U30" s="619"/>
      <c r="V30" s="619"/>
      <c r="W30" s="619"/>
      <c r="X30" s="619"/>
      <c r="Y30" s="620"/>
      <c r="Z30" s="671">
        <v>6.4</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99.2</v>
      </c>
      <c r="BH30" s="685"/>
      <c r="BI30" s="685"/>
      <c r="BJ30" s="685"/>
      <c r="BK30" s="685"/>
      <c r="BL30" s="685"/>
      <c r="BM30" s="686">
        <v>97.8</v>
      </c>
      <c r="BN30" s="685"/>
      <c r="BO30" s="685"/>
      <c r="BP30" s="685"/>
      <c r="BQ30" s="687"/>
      <c r="BR30" s="684">
        <v>99.3</v>
      </c>
      <c r="BS30" s="685"/>
      <c r="BT30" s="685"/>
      <c r="BU30" s="685"/>
      <c r="BV30" s="685"/>
      <c r="BW30" s="685"/>
      <c r="BX30" s="686">
        <v>97.7</v>
      </c>
      <c r="BY30" s="685"/>
      <c r="BZ30" s="685"/>
      <c r="CA30" s="685"/>
      <c r="CB30" s="687"/>
      <c r="CD30" s="690"/>
      <c r="CE30" s="691"/>
      <c r="CF30" s="655" t="s">
        <v>291</v>
      </c>
      <c r="CG30" s="652"/>
      <c r="CH30" s="652"/>
      <c r="CI30" s="652"/>
      <c r="CJ30" s="652"/>
      <c r="CK30" s="652"/>
      <c r="CL30" s="652"/>
      <c r="CM30" s="652"/>
      <c r="CN30" s="652"/>
      <c r="CO30" s="652"/>
      <c r="CP30" s="652"/>
      <c r="CQ30" s="653"/>
      <c r="CR30" s="618">
        <v>2941425</v>
      </c>
      <c r="CS30" s="619"/>
      <c r="CT30" s="619"/>
      <c r="CU30" s="619"/>
      <c r="CV30" s="619"/>
      <c r="CW30" s="619"/>
      <c r="CX30" s="619"/>
      <c r="CY30" s="620"/>
      <c r="CZ30" s="621">
        <v>12.9</v>
      </c>
      <c r="DA30" s="639"/>
      <c r="DB30" s="639"/>
      <c r="DC30" s="640"/>
      <c r="DD30" s="624">
        <v>2939060</v>
      </c>
      <c r="DE30" s="619"/>
      <c r="DF30" s="619"/>
      <c r="DG30" s="619"/>
      <c r="DH30" s="619"/>
      <c r="DI30" s="619"/>
      <c r="DJ30" s="619"/>
      <c r="DK30" s="620"/>
      <c r="DL30" s="624">
        <v>2939060</v>
      </c>
      <c r="DM30" s="619"/>
      <c r="DN30" s="619"/>
      <c r="DO30" s="619"/>
      <c r="DP30" s="619"/>
      <c r="DQ30" s="619"/>
      <c r="DR30" s="619"/>
      <c r="DS30" s="619"/>
      <c r="DT30" s="619"/>
      <c r="DU30" s="619"/>
      <c r="DV30" s="620"/>
      <c r="DW30" s="641">
        <v>22.3</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2078023</v>
      </c>
      <c r="S31" s="619"/>
      <c r="T31" s="619"/>
      <c r="U31" s="619"/>
      <c r="V31" s="619"/>
      <c r="W31" s="619"/>
      <c r="X31" s="619"/>
      <c r="Y31" s="620"/>
      <c r="Z31" s="671">
        <v>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98.9</v>
      </c>
      <c r="BH31" s="637"/>
      <c r="BI31" s="637"/>
      <c r="BJ31" s="637"/>
      <c r="BK31" s="637"/>
      <c r="BL31" s="637"/>
      <c r="BM31" s="673">
        <v>97.3</v>
      </c>
      <c r="BN31" s="683"/>
      <c r="BO31" s="683"/>
      <c r="BP31" s="683"/>
      <c r="BQ31" s="647"/>
      <c r="BR31" s="682">
        <v>99.3</v>
      </c>
      <c r="BS31" s="637"/>
      <c r="BT31" s="637"/>
      <c r="BU31" s="637"/>
      <c r="BV31" s="637"/>
      <c r="BW31" s="637"/>
      <c r="BX31" s="673">
        <v>97.8</v>
      </c>
      <c r="BY31" s="683"/>
      <c r="BZ31" s="683"/>
      <c r="CA31" s="683"/>
      <c r="CB31" s="647"/>
      <c r="CD31" s="690"/>
      <c r="CE31" s="691"/>
      <c r="CF31" s="655" t="s">
        <v>295</v>
      </c>
      <c r="CG31" s="652"/>
      <c r="CH31" s="652"/>
      <c r="CI31" s="652"/>
      <c r="CJ31" s="652"/>
      <c r="CK31" s="652"/>
      <c r="CL31" s="652"/>
      <c r="CM31" s="652"/>
      <c r="CN31" s="652"/>
      <c r="CO31" s="652"/>
      <c r="CP31" s="652"/>
      <c r="CQ31" s="653"/>
      <c r="CR31" s="618">
        <v>173933</v>
      </c>
      <c r="CS31" s="637"/>
      <c r="CT31" s="637"/>
      <c r="CU31" s="637"/>
      <c r="CV31" s="637"/>
      <c r="CW31" s="637"/>
      <c r="CX31" s="637"/>
      <c r="CY31" s="638"/>
      <c r="CZ31" s="621">
        <v>0.8</v>
      </c>
      <c r="DA31" s="639"/>
      <c r="DB31" s="639"/>
      <c r="DC31" s="640"/>
      <c r="DD31" s="624">
        <v>173815</v>
      </c>
      <c r="DE31" s="637"/>
      <c r="DF31" s="637"/>
      <c r="DG31" s="637"/>
      <c r="DH31" s="637"/>
      <c r="DI31" s="637"/>
      <c r="DJ31" s="637"/>
      <c r="DK31" s="638"/>
      <c r="DL31" s="624">
        <v>173815</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198079</v>
      </c>
      <c r="S32" s="619"/>
      <c r="T32" s="619"/>
      <c r="U32" s="619"/>
      <c r="V32" s="619"/>
      <c r="W32" s="619"/>
      <c r="X32" s="619"/>
      <c r="Y32" s="620"/>
      <c r="Z32" s="671">
        <v>0.9</v>
      </c>
      <c r="AA32" s="671"/>
      <c r="AB32" s="671"/>
      <c r="AC32" s="671"/>
      <c r="AD32" s="672">
        <v>392</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98.1</v>
      </c>
      <c r="BN32" s="603"/>
      <c r="BO32" s="603"/>
      <c r="BP32" s="603"/>
      <c r="BQ32" s="660"/>
      <c r="BR32" s="681">
        <v>99.2</v>
      </c>
      <c r="BS32" s="603"/>
      <c r="BT32" s="603"/>
      <c r="BU32" s="603"/>
      <c r="BV32" s="603"/>
      <c r="BW32" s="603"/>
      <c r="BX32" s="666">
        <v>97.6</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3116856</v>
      </c>
      <c r="S33" s="619"/>
      <c r="T33" s="619"/>
      <c r="U33" s="619"/>
      <c r="V33" s="619"/>
      <c r="W33" s="619"/>
      <c r="X33" s="619"/>
      <c r="Y33" s="620"/>
      <c r="Z33" s="671">
        <v>13.5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10433254</v>
      </c>
      <c r="CS33" s="637"/>
      <c r="CT33" s="637"/>
      <c r="CU33" s="637"/>
      <c r="CV33" s="637"/>
      <c r="CW33" s="637"/>
      <c r="CX33" s="637"/>
      <c r="CY33" s="638"/>
      <c r="CZ33" s="621">
        <v>45.7</v>
      </c>
      <c r="DA33" s="639"/>
      <c r="DB33" s="639"/>
      <c r="DC33" s="640"/>
      <c r="DD33" s="624">
        <v>8803271</v>
      </c>
      <c r="DE33" s="637"/>
      <c r="DF33" s="637"/>
      <c r="DG33" s="637"/>
      <c r="DH33" s="637"/>
      <c r="DI33" s="637"/>
      <c r="DJ33" s="637"/>
      <c r="DK33" s="638"/>
      <c r="DL33" s="624">
        <v>6608772</v>
      </c>
      <c r="DM33" s="637"/>
      <c r="DN33" s="637"/>
      <c r="DO33" s="637"/>
      <c r="DP33" s="637"/>
      <c r="DQ33" s="637"/>
      <c r="DR33" s="637"/>
      <c r="DS33" s="637"/>
      <c r="DT33" s="637"/>
      <c r="DU33" s="637"/>
      <c r="DV33" s="638"/>
      <c r="DW33" s="641">
        <v>50.1</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3696234</v>
      </c>
      <c r="CS34" s="619"/>
      <c r="CT34" s="619"/>
      <c r="CU34" s="619"/>
      <c r="CV34" s="619"/>
      <c r="CW34" s="619"/>
      <c r="CX34" s="619"/>
      <c r="CY34" s="620"/>
      <c r="CZ34" s="621">
        <v>16.2</v>
      </c>
      <c r="DA34" s="639"/>
      <c r="DB34" s="639"/>
      <c r="DC34" s="640"/>
      <c r="DD34" s="624">
        <v>3292152</v>
      </c>
      <c r="DE34" s="619"/>
      <c r="DF34" s="619"/>
      <c r="DG34" s="619"/>
      <c r="DH34" s="619"/>
      <c r="DI34" s="619"/>
      <c r="DJ34" s="619"/>
      <c r="DK34" s="620"/>
      <c r="DL34" s="624">
        <v>2889461</v>
      </c>
      <c r="DM34" s="619"/>
      <c r="DN34" s="619"/>
      <c r="DO34" s="619"/>
      <c r="DP34" s="619"/>
      <c r="DQ34" s="619"/>
      <c r="DR34" s="619"/>
      <c r="DS34" s="619"/>
      <c r="DT34" s="619"/>
      <c r="DU34" s="619"/>
      <c r="DV34" s="620"/>
      <c r="DW34" s="641">
        <v>21.9</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651956</v>
      </c>
      <c r="S35" s="619"/>
      <c r="T35" s="619"/>
      <c r="U35" s="619"/>
      <c r="V35" s="619"/>
      <c r="W35" s="619"/>
      <c r="X35" s="619"/>
      <c r="Y35" s="620"/>
      <c r="Z35" s="671">
        <v>2.8</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2745181</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281052</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27853</v>
      </c>
      <c r="CS35" s="637"/>
      <c r="CT35" s="637"/>
      <c r="CU35" s="637"/>
      <c r="CV35" s="637"/>
      <c r="CW35" s="637"/>
      <c r="CX35" s="637"/>
      <c r="CY35" s="638"/>
      <c r="CZ35" s="621">
        <v>0.1</v>
      </c>
      <c r="DA35" s="639"/>
      <c r="DB35" s="639"/>
      <c r="DC35" s="640"/>
      <c r="DD35" s="624">
        <v>19429</v>
      </c>
      <c r="DE35" s="637"/>
      <c r="DF35" s="637"/>
      <c r="DG35" s="637"/>
      <c r="DH35" s="637"/>
      <c r="DI35" s="637"/>
      <c r="DJ35" s="637"/>
      <c r="DK35" s="638"/>
      <c r="DL35" s="624">
        <v>16589</v>
      </c>
      <c r="DM35" s="637"/>
      <c r="DN35" s="637"/>
      <c r="DO35" s="637"/>
      <c r="DP35" s="637"/>
      <c r="DQ35" s="637"/>
      <c r="DR35" s="637"/>
      <c r="DS35" s="637"/>
      <c r="DT35" s="637"/>
      <c r="DU35" s="637"/>
      <c r="DV35" s="638"/>
      <c r="DW35" s="641">
        <v>0.1</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23119858</v>
      </c>
      <c r="S36" s="659"/>
      <c r="T36" s="659"/>
      <c r="U36" s="659"/>
      <c r="V36" s="659"/>
      <c r="W36" s="659"/>
      <c r="X36" s="659"/>
      <c r="Y36" s="662"/>
      <c r="Z36" s="663">
        <v>100</v>
      </c>
      <c r="AA36" s="663"/>
      <c r="AB36" s="663"/>
      <c r="AC36" s="663"/>
      <c r="AD36" s="664">
        <v>12531001</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1158109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238399</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2262657</v>
      </c>
      <c r="CS36" s="619"/>
      <c r="CT36" s="619"/>
      <c r="CU36" s="619"/>
      <c r="CV36" s="619"/>
      <c r="CW36" s="619"/>
      <c r="CX36" s="619"/>
      <c r="CY36" s="620"/>
      <c r="CZ36" s="621">
        <v>9.9</v>
      </c>
      <c r="DA36" s="639"/>
      <c r="DB36" s="639"/>
      <c r="DC36" s="640"/>
      <c r="DD36" s="624">
        <v>2050421</v>
      </c>
      <c r="DE36" s="619"/>
      <c r="DF36" s="619"/>
      <c r="DG36" s="619"/>
      <c r="DH36" s="619"/>
      <c r="DI36" s="619"/>
      <c r="DJ36" s="619"/>
      <c r="DK36" s="620"/>
      <c r="DL36" s="624">
        <v>1589897</v>
      </c>
      <c r="DM36" s="619"/>
      <c r="DN36" s="619"/>
      <c r="DO36" s="619"/>
      <c r="DP36" s="619"/>
      <c r="DQ36" s="619"/>
      <c r="DR36" s="619"/>
      <c r="DS36" s="619"/>
      <c r="DT36" s="619"/>
      <c r="DU36" s="619"/>
      <c r="DV36" s="620"/>
      <c r="DW36" s="641">
        <v>12.1</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103841</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5864</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272091</v>
      </c>
      <c r="CS37" s="637"/>
      <c r="CT37" s="637"/>
      <c r="CU37" s="637"/>
      <c r="CV37" s="637"/>
      <c r="CW37" s="637"/>
      <c r="CX37" s="637"/>
      <c r="CY37" s="638"/>
      <c r="CZ37" s="621">
        <v>1.2</v>
      </c>
      <c r="DA37" s="639"/>
      <c r="DB37" s="639"/>
      <c r="DC37" s="640"/>
      <c r="DD37" s="624">
        <v>272091</v>
      </c>
      <c r="DE37" s="637"/>
      <c r="DF37" s="637"/>
      <c r="DG37" s="637"/>
      <c r="DH37" s="637"/>
      <c r="DI37" s="637"/>
      <c r="DJ37" s="637"/>
      <c r="DK37" s="638"/>
      <c r="DL37" s="624">
        <v>272091</v>
      </c>
      <c r="DM37" s="637"/>
      <c r="DN37" s="637"/>
      <c r="DO37" s="637"/>
      <c r="DP37" s="637"/>
      <c r="DQ37" s="637"/>
      <c r="DR37" s="637"/>
      <c r="DS37" s="637"/>
      <c r="DT37" s="637"/>
      <c r="DU37" s="637"/>
      <c r="DV37" s="638"/>
      <c r="DW37" s="641">
        <v>2.1</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9842</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2641340</v>
      </c>
      <c r="CS38" s="619"/>
      <c r="CT38" s="619"/>
      <c r="CU38" s="619"/>
      <c r="CV38" s="619"/>
      <c r="CW38" s="619"/>
      <c r="CX38" s="619"/>
      <c r="CY38" s="620"/>
      <c r="CZ38" s="621">
        <v>11.6</v>
      </c>
      <c r="DA38" s="639"/>
      <c r="DB38" s="639"/>
      <c r="DC38" s="640"/>
      <c r="DD38" s="624">
        <v>2458060</v>
      </c>
      <c r="DE38" s="619"/>
      <c r="DF38" s="619"/>
      <c r="DG38" s="619"/>
      <c r="DH38" s="619"/>
      <c r="DI38" s="619"/>
      <c r="DJ38" s="619"/>
      <c r="DK38" s="620"/>
      <c r="DL38" s="624">
        <v>2112825</v>
      </c>
      <c r="DM38" s="619"/>
      <c r="DN38" s="619"/>
      <c r="DO38" s="619"/>
      <c r="DP38" s="619"/>
      <c r="DQ38" s="619"/>
      <c r="DR38" s="619"/>
      <c r="DS38" s="619"/>
      <c r="DT38" s="619"/>
      <c r="DU38" s="619"/>
      <c r="DV38" s="620"/>
      <c r="DW38" s="641">
        <v>16</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99</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1002668</v>
      </c>
      <c r="CS39" s="637"/>
      <c r="CT39" s="637"/>
      <c r="CU39" s="637"/>
      <c r="CV39" s="637"/>
      <c r="CW39" s="637"/>
      <c r="CX39" s="637"/>
      <c r="CY39" s="638"/>
      <c r="CZ39" s="621">
        <v>4.4000000000000004</v>
      </c>
      <c r="DA39" s="639"/>
      <c r="DB39" s="639"/>
      <c r="DC39" s="640"/>
      <c r="DD39" s="624">
        <v>983209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368315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97</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802502</v>
      </c>
      <c r="CS40" s="619"/>
      <c r="CT40" s="619"/>
      <c r="CU40" s="619"/>
      <c r="CV40" s="619"/>
      <c r="CW40" s="619"/>
      <c r="CX40" s="619"/>
      <c r="CY40" s="620"/>
      <c r="CZ40" s="621">
        <v>3.5</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1114916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341</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3453631</v>
      </c>
      <c r="CS42" s="619"/>
      <c r="CT42" s="619"/>
      <c r="CU42" s="619"/>
      <c r="CV42" s="619"/>
      <c r="CW42" s="619"/>
      <c r="CX42" s="619"/>
      <c r="CY42" s="620"/>
      <c r="CZ42" s="621">
        <v>15.1</v>
      </c>
      <c r="DA42" s="622"/>
      <c r="DB42" s="622"/>
      <c r="DC42" s="623"/>
      <c r="DD42" s="624">
        <v>562205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39716</v>
      </c>
      <c r="CS43" s="637"/>
      <c r="CT43" s="637"/>
      <c r="CU43" s="637"/>
      <c r="CV43" s="637"/>
      <c r="CW43" s="637"/>
      <c r="CX43" s="637"/>
      <c r="CY43" s="638"/>
      <c r="CZ43" s="621">
        <v>0.2</v>
      </c>
      <c r="DA43" s="639"/>
      <c r="DB43" s="639"/>
      <c r="DC43" s="640"/>
      <c r="DD43" s="624">
        <v>39716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3451459</v>
      </c>
      <c r="CS44" s="619"/>
      <c r="CT44" s="619"/>
      <c r="CU44" s="619"/>
      <c r="CV44" s="619"/>
      <c r="CW44" s="619"/>
      <c r="CX44" s="619"/>
      <c r="CY44" s="620"/>
      <c r="CZ44" s="621">
        <v>15.1</v>
      </c>
      <c r="DA44" s="622"/>
      <c r="DB44" s="622"/>
      <c r="DC44" s="623"/>
      <c r="DD44" s="624">
        <v>561837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1204810</v>
      </c>
      <c r="CS45" s="637"/>
      <c r="CT45" s="637"/>
      <c r="CU45" s="637"/>
      <c r="CV45" s="637"/>
      <c r="CW45" s="637"/>
      <c r="CX45" s="637"/>
      <c r="CY45" s="638"/>
      <c r="CZ45" s="621">
        <v>5.3</v>
      </c>
      <c r="DA45" s="639"/>
      <c r="DB45" s="639"/>
      <c r="DC45" s="640"/>
      <c r="DD45" s="624">
        <v>98197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2244881</v>
      </c>
      <c r="CS46" s="619"/>
      <c r="CT46" s="619"/>
      <c r="CU46" s="619"/>
      <c r="CV46" s="619"/>
      <c r="CW46" s="619"/>
      <c r="CX46" s="619"/>
      <c r="CY46" s="620"/>
      <c r="CZ46" s="621">
        <v>9.8000000000000007</v>
      </c>
      <c r="DA46" s="622"/>
      <c r="DB46" s="622"/>
      <c r="DC46" s="623"/>
      <c r="DD46" s="624">
        <v>461872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2172</v>
      </c>
      <c r="CS47" s="637"/>
      <c r="CT47" s="637"/>
      <c r="CU47" s="637"/>
      <c r="CV47" s="637"/>
      <c r="CW47" s="637"/>
      <c r="CX47" s="637"/>
      <c r="CY47" s="638"/>
      <c r="CZ47" s="621">
        <v>0</v>
      </c>
      <c r="DA47" s="639"/>
      <c r="DB47" s="639"/>
      <c r="DC47" s="640"/>
      <c r="DD47" s="624">
        <v>368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22812079</v>
      </c>
      <c r="CS49" s="603"/>
      <c r="CT49" s="603"/>
      <c r="CU49" s="603"/>
      <c r="CV49" s="603"/>
      <c r="CW49" s="603"/>
      <c r="CX49" s="603"/>
      <c r="CY49" s="604"/>
      <c r="CZ49" s="605">
        <v>100</v>
      </c>
      <c r="DA49" s="606"/>
      <c r="DB49" s="606"/>
      <c r="DC49" s="607"/>
      <c r="DD49" s="608">
        <v>16015537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23120</v>
      </c>
      <c r="R7" s="1131"/>
      <c r="S7" s="1131"/>
      <c r="T7" s="1131"/>
      <c r="U7" s="1131"/>
      <c r="V7" s="1131">
        <v>22812</v>
      </c>
      <c r="W7" s="1131"/>
      <c r="X7" s="1131"/>
      <c r="Y7" s="1131"/>
      <c r="Z7" s="1131"/>
      <c r="AA7" s="1131">
        <v>308</v>
      </c>
      <c r="AB7" s="1131"/>
      <c r="AC7" s="1131"/>
      <c r="AD7" s="1131"/>
      <c r="AE7" s="1132"/>
      <c r="AF7" s="1133">
        <v>140</v>
      </c>
      <c r="AG7" s="1134"/>
      <c r="AH7" s="1134"/>
      <c r="AI7" s="1134"/>
      <c r="AJ7" s="1135"/>
      <c r="AK7" s="1117">
        <v>1483</v>
      </c>
      <c r="AL7" s="1118"/>
      <c r="AM7" s="1118"/>
      <c r="AN7" s="1118"/>
      <c r="AO7" s="1118"/>
      <c r="AP7" s="1118">
        <v>19004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549</v>
      </c>
      <c r="BT7" s="1122"/>
      <c r="BU7" s="1122"/>
      <c r="BV7" s="1122"/>
      <c r="BW7" s="1122"/>
      <c r="BX7" s="1122"/>
      <c r="BY7" s="1122"/>
      <c r="BZ7" s="1122"/>
      <c r="CA7" s="1122"/>
      <c r="CB7" s="1122"/>
      <c r="CC7" s="1122"/>
      <c r="CD7" s="1122"/>
      <c r="CE7" s="1122"/>
      <c r="CF7" s="1122"/>
      <c r="CG7" s="1123"/>
      <c r="CH7" s="1114">
        <v>22</v>
      </c>
      <c r="CI7" s="1115"/>
      <c r="CJ7" s="1115"/>
      <c r="CK7" s="1115"/>
      <c r="CL7" s="1116"/>
      <c r="CM7" s="1114">
        <v>133</v>
      </c>
      <c r="CN7" s="1115"/>
      <c r="CO7" s="1115"/>
      <c r="CP7" s="1115"/>
      <c r="CQ7" s="1116"/>
      <c r="CR7" s="1114">
        <v>20</v>
      </c>
      <c r="CS7" s="1115"/>
      <c r="CT7" s="1115"/>
      <c r="CU7" s="1115"/>
      <c r="CV7" s="1116"/>
      <c r="CW7" s="1114" t="s">
        <v>480</v>
      </c>
      <c r="CX7" s="1115"/>
      <c r="CY7" s="1115"/>
      <c r="CZ7" s="1115"/>
      <c r="DA7" s="1116"/>
      <c r="DB7" s="1114" t="s">
        <v>480</v>
      </c>
      <c r="DC7" s="1115"/>
      <c r="DD7" s="1115"/>
      <c r="DE7" s="1115"/>
      <c r="DF7" s="1116"/>
      <c r="DG7" s="1114" t="s">
        <v>480</v>
      </c>
      <c r="DH7" s="1115"/>
      <c r="DI7" s="1115"/>
      <c r="DJ7" s="1115"/>
      <c r="DK7" s="1116"/>
      <c r="DL7" s="1114" t="s">
        <v>480</v>
      </c>
      <c r="DM7" s="1115"/>
      <c r="DN7" s="1115"/>
      <c r="DO7" s="1115"/>
      <c r="DP7" s="1116"/>
      <c r="DQ7" s="1114" t="s">
        <v>480</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551</v>
      </c>
      <c r="BS8" s="1040" t="s">
        <v>550</v>
      </c>
      <c r="BT8" s="1041"/>
      <c r="BU8" s="1041"/>
      <c r="BV8" s="1041"/>
      <c r="BW8" s="1041"/>
      <c r="BX8" s="1041"/>
      <c r="BY8" s="1041"/>
      <c r="BZ8" s="1041"/>
      <c r="CA8" s="1041"/>
      <c r="CB8" s="1041"/>
      <c r="CC8" s="1041"/>
      <c r="CD8" s="1041"/>
      <c r="CE8" s="1041"/>
      <c r="CF8" s="1041"/>
      <c r="CG8" s="1042"/>
      <c r="CH8" s="1015">
        <v>-35</v>
      </c>
      <c r="CI8" s="1016"/>
      <c r="CJ8" s="1016"/>
      <c r="CK8" s="1016"/>
      <c r="CL8" s="1017"/>
      <c r="CM8" s="1015">
        <v>1659</v>
      </c>
      <c r="CN8" s="1016"/>
      <c r="CO8" s="1016"/>
      <c r="CP8" s="1016"/>
      <c r="CQ8" s="1017"/>
      <c r="CR8" s="1015">
        <v>20</v>
      </c>
      <c r="CS8" s="1016"/>
      <c r="CT8" s="1016"/>
      <c r="CU8" s="1016"/>
      <c r="CV8" s="1017"/>
      <c r="CW8" s="1015" t="s">
        <v>480</v>
      </c>
      <c r="CX8" s="1016"/>
      <c r="CY8" s="1016"/>
      <c r="CZ8" s="1016"/>
      <c r="DA8" s="1017"/>
      <c r="DB8" s="1015">
        <v>800</v>
      </c>
      <c r="DC8" s="1016"/>
      <c r="DD8" s="1016"/>
      <c r="DE8" s="1016"/>
      <c r="DF8" s="1017"/>
      <c r="DG8" s="1015" t="s">
        <v>480</v>
      </c>
      <c r="DH8" s="1016"/>
      <c r="DI8" s="1016"/>
      <c r="DJ8" s="1016"/>
      <c r="DK8" s="1017"/>
      <c r="DL8" s="1015" t="s">
        <v>480</v>
      </c>
      <c r="DM8" s="1016"/>
      <c r="DN8" s="1016"/>
      <c r="DO8" s="1016"/>
      <c r="DP8" s="1017"/>
      <c r="DQ8" s="1015" t="s">
        <v>480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23120</v>
      </c>
      <c r="R23" s="1095"/>
      <c r="S23" s="1095"/>
      <c r="T23" s="1095"/>
      <c r="U23" s="1095"/>
      <c r="V23" s="1095">
        <v>22812</v>
      </c>
      <c r="W23" s="1095"/>
      <c r="X23" s="1095"/>
      <c r="Y23" s="1095"/>
      <c r="Z23" s="1095"/>
      <c r="AA23" s="1095">
        <v>308</v>
      </c>
      <c r="AB23" s="1095"/>
      <c r="AC23" s="1095"/>
      <c r="AD23" s="1095"/>
      <c r="AE23" s="1096"/>
      <c r="AF23" s="1097">
        <v>140</v>
      </c>
      <c r="AG23" s="1095"/>
      <c r="AH23" s="1095"/>
      <c r="AI23" s="1095"/>
      <c r="AJ23" s="1098"/>
      <c r="AK23" s="1099"/>
      <c r="AL23" s="1100"/>
      <c r="AM23" s="1100"/>
      <c r="AN23" s="1100"/>
      <c r="AO23" s="1100"/>
      <c r="AP23" s="1095">
        <v>19004</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5545</v>
      </c>
      <c r="R28" s="1080"/>
      <c r="S28" s="1080"/>
      <c r="T28" s="1080"/>
      <c r="U28" s="1080"/>
      <c r="V28" s="1080">
        <v>5264</v>
      </c>
      <c r="W28" s="1080"/>
      <c r="X28" s="1080"/>
      <c r="Y28" s="1080"/>
      <c r="Z28" s="1080"/>
      <c r="AA28" s="1080">
        <v>281</v>
      </c>
      <c r="AB28" s="1080"/>
      <c r="AC28" s="1080"/>
      <c r="AD28" s="1080"/>
      <c r="AE28" s="1081"/>
      <c r="AF28" s="1082">
        <v>281</v>
      </c>
      <c r="AG28" s="1080"/>
      <c r="AH28" s="1080"/>
      <c r="AI28" s="1080"/>
      <c r="AJ28" s="1083"/>
      <c r="AK28" s="1084">
        <v>368</v>
      </c>
      <c r="AL28" s="1072"/>
      <c r="AM28" s="1072"/>
      <c r="AN28" s="1072"/>
      <c r="AO28" s="1072"/>
      <c r="AP28" s="1072" t="s">
        <v>480</v>
      </c>
      <c r="AQ28" s="1072"/>
      <c r="AR28" s="1072"/>
      <c r="AS28" s="1072"/>
      <c r="AT28" s="1072"/>
      <c r="AU28" s="1072" t="s">
        <v>480</v>
      </c>
      <c r="AV28" s="1072"/>
      <c r="AW28" s="1072"/>
      <c r="AX28" s="1072"/>
      <c r="AY28" s="1072"/>
      <c r="AZ28" s="1073" t="s">
        <v>480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880</v>
      </c>
      <c r="R29" s="1070"/>
      <c r="S29" s="1070"/>
      <c r="T29" s="1070"/>
      <c r="U29" s="1070"/>
      <c r="V29" s="1070">
        <v>876</v>
      </c>
      <c r="W29" s="1070"/>
      <c r="X29" s="1070"/>
      <c r="Y29" s="1070"/>
      <c r="Z29" s="1070"/>
      <c r="AA29" s="1070">
        <v>4</v>
      </c>
      <c r="AB29" s="1070"/>
      <c r="AC29" s="1070"/>
      <c r="AD29" s="1070"/>
      <c r="AE29" s="1071"/>
      <c r="AF29" s="1045">
        <v>4</v>
      </c>
      <c r="AG29" s="1046"/>
      <c r="AH29" s="1046"/>
      <c r="AI29" s="1046"/>
      <c r="AJ29" s="1047"/>
      <c r="AK29" s="1006">
        <v>533</v>
      </c>
      <c r="AL29" s="997"/>
      <c r="AM29" s="997"/>
      <c r="AN29" s="997"/>
      <c r="AO29" s="997"/>
      <c r="AP29" s="997" t="s">
        <v>480</v>
      </c>
      <c r="AQ29" s="997"/>
      <c r="AR29" s="997"/>
      <c r="AS29" s="997"/>
      <c r="AT29" s="997"/>
      <c r="AU29" s="997" t="s">
        <v>480</v>
      </c>
      <c r="AV29" s="997"/>
      <c r="AW29" s="997"/>
      <c r="AX29" s="997"/>
      <c r="AY29" s="997"/>
      <c r="AZ29" s="1068" t="s">
        <v>480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3482</v>
      </c>
      <c r="R30" s="1070"/>
      <c r="S30" s="1070"/>
      <c r="T30" s="1070"/>
      <c r="U30" s="1070"/>
      <c r="V30" s="1070">
        <v>3367</v>
      </c>
      <c r="W30" s="1070"/>
      <c r="X30" s="1070"/>
      <c r="Y30" s="1070"/>
      <c r="Z30" s="1070"/>
      <c r="AA30" s="1070">
        <v>115</v>
      </c>
      <c r="AB30" s="1070"/>
      <c r="AC30" s="1070"/>
      <c r="AD30" s="1070"/>
      <c r="AE30" s="1071"/>
      <c r="AF30" s="1045">
        <v>115</v>
      </c>
      <c r="AG30" s="1046"/>
      <c r="AH30" s="1046"/>
      <c r="AI30" s="1046"/>
      <c r="AJ30" s="1047"/>
      <c r="AK30" s="1006">
        <v>586</v>
      </c>
      <c r="AL30" s="997"/>
      <c r="AM30" s="997"/>
      <c r="AN30" s="997"/>
      <c r="AO30" s="997"/>
      <c r="AP30" s="997" t="s">
        <v>480</v>
      </c>
      <c r="AQ30" s="997"/>
      <c r="AR30" s="997"/>
      <c r="AS30" s="997"/>
      <c r="AT30" s="997"/>
      <c r="AU30" s="997" t="s">
        <v>480</v>
      </c>
      <c r="AV30" s="997"/>
      <c r="AW30" s="997"/>
      <c r="AX30" s="997"/>
      <c r="AY30" s="997"/>
      <c r="AZ30" s="1068" t="s">
        <v>480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963</v>
      </c>
      <c r="R31" s="1070"/>
      <c r="S31" s="1070"/>
      <c r="T31" s="1070"/>
      <c r="U31" s="1070"/>
      <c r="V31" s="1070">
        <v>878</v>
      </c>
      <c r="W31" s="1070"/>
      <c r="X31" s="1070"/>
      <c r="Y31" s="1070"/>
      <c r="Z31" s="1070"/>
      <c r="AA31" s="1070">
        <v>86</v>
      </c>
      <c r="AB31" s="1070"/>
      <c r="AC31" s="1070"/>
      <c r="AD31" s="1070"/>
      <c r="AE31" s="1071"/>
      <c r="AF31" s="1045">
        <v>2244</v>
      </c>
      <c r="AG31" s="1046"/>
      <c r="AH31" s="1046"/>
      <c r="AI31" s="1046"/>
      <c r="AJ31" s="1047"/>
      <c r="AK31" s="1006">
        <v>104</v>
      </c>
      <c r="AL31" s="997"/>
      <c r="AM31" s="997"/>
      <c r="AN31" s="997"/>
      <c r="AO31" s="997"/>
      <c r="AP31" s="997">
        <v>3812</v>
      </c>
      <c r="AQ31" s="997"/>
      <c r="AR31" s="997"/>
      <c r="AS31" s="997"/>
      <c r="AT31" s="997"/>
      <c r="AU31" s="997">
        <v>614</v>
      </c>
      <c r="AV31" s="997"/>
      <c r="AW31" s="997"/>
      <c r="AX31" s="997"/>
      <c r="AY31" s="997"/>
      <c r="AZ31" s="1068" t="s">
        <v>480</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1612</v>
      </c>
      <c r="R32" s="1070"/>
      <c r="S32" s="1070"/>
      <c r="T32" s="1070"/>
      <c r="U32" s="1070"/>
      <c r="V32" s="1070">
        <v>1548</v>
      </c>
      <c r="W32" s="1070"/>
      <c r="X32" s="1070"/>
      <c r="Y32" s="1070"/>
      <c r="Z32" s="1070"/>
      <c r="AA32" s="1070">
        <v>64</v>
      </c>
      <c r="AB32" s="1070"/>
      <c r="AC32" s="1070"/>
      <c r="AD32" s="1070"/>
      <c r="AE32" s="1071"/>
      <c r="AF32" s="1045">
        <v>64</v>
      </c>
      <c r="AG32" s="1046"/>
      <c r="AH32" s="1046"/>
      <c r="AI32" s="1046"/>
      <c r="AJ32" s="1047"/>
      <c r="AK32" s="1006">
        <v>986</v>
      </c>
      <c r="AL32" s="997"/>
      <c r="AM32" s="997"/>
      <c r="AN32" s="997"/>
      <c r="AO32" s="997"/>
      <c r="AP32" s="997">
        <v>10537</v>
      </c>
      <c r="AQ32" s="997"/>
      <c r="AR32" s="997"/>
      <c r="AS32" s="997"/>
      <c r="AT32" s="997"/>
      <c r="AU32" s="997">
        <v>9135</v>
      </c>
      <c r="AV32" s="997"/>
      <c r="AW32" s="997"/>
      <c r="AX32" s="997"/>
      <c r="AY32" s="997"/>
      <c r="AZ32" s="1068" t="s">
        <v>480</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298</v>
      </c>
      <c r="R33" s="1070"/>
      <c r="S33" s="1070"/>
      <c r="T33" s="1070"/>
      <c r="U33" s="1070"/>
      <c r="V33" s="1070">
        <v>273</v>
      </c>
      <c r="W33" s="1070"/>
      <c r="X33" s="1070"/>
      <c r="Y33" s="1070"/>
      <c r="Z33" s="1070"/>
      <c r="AA33" s="1070">
        <v>25</v>
      </c>
      <c r="AB33" s="1070"/>
      <c r="AC33" s="1070"/>
      <c r="AD33" s="1070"/>
      <c r="AE33" s="1071"/>
      <c r="AF33" s="1045">
        <v>25</v>
      </c>
      <c r="AG33" s="1046"/>
      <c r="AH33" s="1046"/>
      <c r="AI33" s="1046"/>
      <c r="AJ33" s="1047"/>
      <c r="AK33" s="1006">
        <v>173</v>
      </c>
      <c r="AL33" s="997"/>
      <c r="AM33" s="997"/>
      <c r="AN33" s="997"/>
      <c r="AO33" s="997"/>
      <c r="AP33" s="997">
        <v>1212</v>
      </c>
      <c r="AQ33" s="997"/>
      <c r="AR33" s="997"/>
      <c r="AS33" s="997"/>
      <c r="AT33" s="997"/>
      <c r="AU33" s="997">
        <v>1212</v>
      </c>
      <c r="AV33" s="997"/>
      <c r="AW33" s="997"/>
      <c r="AX33" s="997"/>
      <c r="AY33" s="997"/>
      <c r="AZ33" s="1068" t="s">
        <v>480</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2733</v>
      </c>
      <c r="AG63" s="985"/>
      <c r="AH63" s="985"/>
      <c r="AI63" s="985"/>
      <c r="AJ63" s="1056"/>
      <c r="AK63" s="1057"/>
      <c r="AL63" s="989"/>
      <c r="AM63" s="989"/>
      <c r="AN63" s="989"/>
      <c r="AO63" s="989"/>
      <c r="AP63" s="985">
        <v>15561</v>
      </c>
      <c r="AQ63" s="985"/>
      <c r="AR63" s="985"/>
      <c r="AS63" s="985"/>
      <c r="AT63" s="985"/>
      <c r="AU63" s="985">
        <v>10961</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535</v>
      </c>
      <c r="C68" s="1012"/>
      <c r="D68" s="1012"/>
      <c r="E68" s="1012"/>
      <c r="F68" s="1012"/>
      <c r="G68" s="1012"/>
      <c r="H68" s="1012"/>
      <c r="I68" s="1012"/>
      <c r="J68" s="1012"/>
      <c r="K68" s="1012"/>
      <c r="L68" s="1012"/>
      <c r="M68" s="1012"/>
      <c r="N68" s="1012"/>
      <c r="O68" s="1012"/>
      <c r="P68" s="1013"/>
      <c r="Q68" s="1014">
        <v>400</v>
      </c>
      <c r="R68" s="1008"/>
      <c r="S68" s="1008"/>
      <c r="T68" s="1008"/>
      <c r="U68" s="1008"/>
      <c r="V68" s="1008">
        <v>386</v>
      </c>
      <c r="W68" s="1008"/>
      <c r="X68" s="1008"/>
      <c r="Y68" s="1008"/>
      <c r="Z68" s="1008"/>
      <c r="AA68" s="1008">
        <v>13</v>
      </c>
      <c r="AB68" s="1008"/>
      <c r="AC68" s="1008"/>
      <c r="AD68" s="1008"/>
      <c r="AE68" s="1008"/>
      <c r="AF68" s="1008">
        <v>13</v>
      </c>
      <c r="AG68" s="1008"/>
      <c r="AH68" s="1008"/>
      <c r="AI68" s="1008"/>
      <c r="AJ68" s="1008"/>
      <c r="AK68" s="1008">
        <v>84</v>
      </c>
      <c r="AL68" s="1008"/>
      <c r="AM68" s="1008"/>
      <c r="AN68" s="1008"/>
      <c r="AO68" s="1008"/>
      <c r="AP68" s="1008" t="s">
        <v>480</v>
      </c>
      <c r="AQ68" s="1008"/>
      <c r="AR68" s="1008"/>
      <c r="AS68" s="1008"/>
      <c r="AT68" s="1008"/>
      <c r="AU68" s="1008" t="s">
        <v>480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536</v>
      </c>
      <c r="C69" s="1001"/>
      <c r="D69" s="1001"/>
      <c r="E69" s="1001"/>
      <c r="F69" s="1001"/>
      <c r="G69" s="1001"/>
      <c r="H69" s="1001"/>
      <c r="I69" s="1001"/>
      <c r="J69" s="1001"/>
      <c r="K69" s="1001"/>
      <c r="L69" s="1001"/>
      <c r="M69" s="1001"/>
      <c r="N69" s="1001"/>
      <c r="O69" s="1001"/>
      <c r="P69" s="1002"/>
      <c r="Q69" s="1003">
        <v>63</v>
      </c>
      <c r="R69" s="997"/>
      <c r="S69" s="997"/>
      <c r="T69" s="997"/>
      <c r="U69" s="997"/>
      <c r="V69" s="997">
        <v>62</v>
      </c>
      <c r="W69" s="997"/>
      <c r="X69" s="997"/>
      <c r="Y69" s="997"/>
      <c r="Z69" s="997"/>
      <c r="AA69" s="997">
        <v>1</v>
      </c>
      <c r="AB69" s="997"/>
      <c r="AC69" s="997"/>
      <c r="AD69" s="997"/>
      <c r="AE69" s="997"/>
      <c r="AF69" s="997">
        <v>1</v>
      </c>
      <c r="AG69" s="997"/>
      <c r="AH69" s="997"/>
      <c r="AI69" s="997"/>
      <c r="AJ69" s="997"/>
      <c r="AK69" s="997" t="s">
        <v>480</v>
      </c>
      <c r="AL69" s="997"/>
      <c r="AM69" s="997"/>
      <c r="AN69" s="997"/>
      <c r="AO69" s="997"/>
      <c r="AP69" s="997" t="s">
        <v>480</v>
      </c>
      <c r="AQ69" s="997"/>
      <c r="AR69" s="997"/>
      <c r="AS69" s="997"/>
      <c r="AT69" s="997"/>
      <c r="AU69" s="997" t="s">
        <v>480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537</v>
      </c>
      <c r="C70" s="1001"/>
      <c r="D70" s="1001"/>
      <c r="E70" s="1001"/>
      <c r="F70" s="1001"/>
      <c r="G70" s="1001"/>
      <c r="H70" s="1001"/>
      <c r="I70" s="1001"/>
      <c r="J70" s="1001"/>
      <c r="K70" s="1001"/>
      <c r="L70" s="1001"/>
      <c r="M70" s="1001"/>
      <c r="N70" s="1001"/>
      <c r="O70" s="1001"/>
      <c r="P70" s="1002"/>
      <c r="Q70" s="1003">
        <v>49</v>
      </c>
      <c r="R70" s="997"/>
      <c r="S70" s="997"/>
      <c r="T70" s="997"/>
      <c r="U70" s="997"/>
      <c r="V70" s="997">
        <v>48</v>
      </c>
      <c r="W70" s="997"/>
      <c r="X70" s="997"/>
      <c r="Y70" s="997"/>
      <c r="Z70" s="997"/>
      <c r="AA70" s="997">
        <v>1</v>
      </c>
      <c r="AB70" s="997"/>
      <c r="AC70" s="997"/>
      <c r="AD70" s="997"/>
      <c r="AE70" s="997"/>
      <c r="AF70" s="997">
        <v>1</v>
      </c>
      <c r="AG70" s="997"/>
      <c r="AH70" s="997"/>
      <c r="AI70" s="997"/>
      <c r="AJ70" s="997"/>
      <c r="AK70" s="997" t="s">
        <v>480</v>
      </c>
      <c r="AL70" s="997"/>
      <c r="AM70" s="997"/>
      <c r="AN70" s="997"/>
      <c r="AO70" s="997"/>
      <c r="AP70" s="997" t="s">
        <v>480</v>
      </c>
      <c r="AQ70" s="997"/>
      <c r="AR70" s="997"/>
      <c r="AS70" s="997"/>
      <c r="AT70" s="997"/>
      <c r="AU70" s="997" t="s">
        <v>480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3">
        <v>8</v>
      </c>
      <c r="R71" s="997"/>
      <c r="S71" s="997"/>
      <c r="T71" s="997"/>
      <c r="U71" s="997"/>
      <c r="V71" s="997">
        <v>6</v>
      </c>
      <c r="W71" s="997"/>
      <c r="X71" s="997"/>
      <c r="Y71" s="997"/>
      <c r="Z71" s="997"/>
      <c r="AA71" s="997">
        <v>1</v>
      </c>
      <c r="AB71" s="997"/>
      <c r="AC71" s="997"/>
      <c r="AD71" s="997"/>
      <c r="AE71" s="997"/>
      <c r="AF71" s="997">
        <v>1</v>
      </c>
      <c r="AG71" s="997"/>
      <c r="AH71" s="997"/>
      <c r="AI71" s="997"/>
      <c r="AJ71" s="997"/>
      <c r="AK71" s="997" t="s">
        <v>480</v>
      </c>
      <c r="AL71" s="997"/>
      <c r="AM71" s="997"/>
      <c r="AN71" s="997"/>
      <c r="AO71" s="997"/>
      <c r="AP71" s="997" t="s">
        <v>480</v>
      </c>
      <c r="AQ71" s="997"/>
      <c r="AR71" s="997"/>
      <c r="AS71" s="997"/>
      <c r="AT71" s="997"/>
      <c r="AU71" s="997" t="s">
        <v>480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539</v>
      </c>
      <c r="C72" s="1001"/>
      <c r="D72" s="1001"/>
      <c r="E72" s="1001"/>
      <c r="F72" s="1001"/>
      <c r="G72" s="1001"/>
      <c r="H72" s="1001"/>
      <c r="I72" s="1001"/>
      <c r="J72" s="1001"/>
      <c r="K72" s="1001"/>
      <c r="L72" s="1001"/>
      <c r="M72" s="1001"/>
      <c r="N72" s="1001"/>
      <c r="O72" s="1001"/>
      <c r="P72" s="1002"/>
      <c r="Q72" s="1003">
        <v>6256</v>
      </c>
      <c r="R72" s="997"/>
      <c r="S72" s="997"/>
      <c r="T72" s="997"/>
      <c r="U72" s="997"/>
      <c r="V72" s="997">
        <v>5232</v>
      </c>
      <c r="W72" s="997"/>
      <c r="X72" s="997"/>
      <c r="Y72" s="997"/>
      <c r="Z72" s="997"/>
      <c r="AA72" s="997">
        <v>1024</v>
      </c>
      <c r="AB72" s="997"/>
      <c r="AC72" s="997"/>
      <c r="AD72" s="997"/>
      <c r="AE72" s="997"/>
      <c r="AF72" s="997">
        <v>1024</v>
      </c>
      <c r="AG72" s="997"/>
      <c r="AH72" s="997"/>
      <c r="AI72" s="997"/>
      <c r="AJ72" s="997"/>
      <c r="AK72" s="997">
        <v>16</v>
      </c>
      <c r="AL72" s="997"/>
      <c r="AM72" s="997"/>
      <c r="AN72" s="997"/>
      <c r="AO72" s="997"/>
      <c r="AP72" s="997" t="s">
        <v>480</v>
      </c>
      <c r="AQ72" s="997"/>
      <c r="AR72" s="997"/>
      <c r="AS72" s="997"/>
      <c r="AT72" s="997"/>
      <c r="AU72" s="997" t="s">
        <v>480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540</v>
      </c>
      <c r="C73" s="1001"/>
      <c r="D73" s="1001"/>
      <c r="E73" s="1001"/>
      <c r="F73" s="1001"/>
      <c r="G73" s="1001"/>
      <c r="H73" s="1001"/>
      <c r="I73" s="1001"/>
      <c r="J73" s="1001"/>
      <c r="K73" s="1001"/>
      <c r="L73" s="1001"/>
      <c r="M73" s="1001"/>
      <c r="N73" s="1001"/>
      <c r="O73" s="1001"/>
      <c r="P73" s="1002"/>
      <c r="Q73" s="1003">
        <v>124</v>
      </c>
      <c r="R73" s="997"/>
      <c r="S73" s="997"/>
      <c r="T73" s="997"/>
      <c r="U73" s="997"/>
      <c r="V73" s="997">
        <v>117</v>
      </c>
      <c r="W73" s="997"/>
      <c r="X73" s="997"/>
      <c r="Y73" s="997"/>
      <c r="Z73" s="997"/>
      <c r="AA73" s="997">
        <v>8</v>
      </c>
      <c r="AB73" s="997"/>
      <c r="AC73" s="997"/>
      <c r="AD73" s="997"/>
      <c r="AE73" s="997"/>
      <c r="AF73" s="997">
        <v>8</v>
      </c>
      <c r="AG73" s="997"/>
      <c r="AH73" s="997"/>
      <c r="AI73" s="997"/>
      <c r="AJ73" s="997"/>
      <c r="AK73" s="997" t="s">
        <v>480</v>
      </c>
      <c r="AL73" s="997"/>
      <c r="AM73" s="997"/>
      <c r="AN73" s="997"/>
      <c r="AO73" s="997"/>
      <c r="AP73" s="997">
        <v>1794</v>
      </c>
      <c r="AQ73" s="997"/>
      <c r="AR73" s="997"/>
      <c r="AS73" s="997"/>
      <c r="AT73" s="997"/>
      <c r="AU73" s="997">
        <v>24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541</v>
      </c>
      <c r="C74" s="1001"/>
      <c r="D74" s="1001"/>
      <c r="E74" s="1001"/>
      <c r="F74" s="1001"/>
      <c r="G74" s="1001"/>
      <c r="H74" s="1001"/>
      <c r="I74" s="1001"/>
      <c r="J74" s="1001"/>
      <c r="K74" s="1001"/>
      <c r="L74" s="1001"/>
      <c r="M74" s="1001"/>
      <c r="N74" s="1001"/>
      <c r="O74" s="1001"/>
      <c r="P74" s="1002"/>
      <c r="Q74" s="1003">
        <v>4</v>
      </c>
      <c r="R74" s="997"/>
      <c r="S74" s="997"/>
      <c r="T74" s="997"/>
      <c r="U74" s="997"/>
      <c r="V74" s="997">
        <v>2</v>
      </c>
      <c r="W74" s="997"/>
      <c r="X74" s="997"/>
      <c r="Y74" s="997"/>
      <c r="Z74" s="997"/>
      <c r="AA74" s="997">
        <v>2</v>
      </c>
      <c r="AB74" s="997"/>
      <c r="AC74" s="997"/>
      <c r="AD74" s="997"/>
      <c r="AE74" s="997"/>
      <c r="AF74" s="997">
        <v>2</v>
      </c>
      <c r="AG74" s="997"/>
      <c r="AH74" s="997"/>
      <c r="AI74" s="997"/>
      <c r="AJ74" s="997"/>
      <c r="AK74" s="997">
        <v>0</v>
      </c>
      <c r="AL74" s="997"/>
      <c r="AM74" s="997"/>
      <c r="AN74" s="997"/>
      <c r="AO74" s="997"/>
      <c r="AP74" s="997" t="s">
        <v>480</v>
      </c>
      <c r="AQ74" s="997"/>
      <c r="AR74" s="997"/>
      <c r="AS74" s="997"/>
      <c r="AT74" s="997"/>
      <c r="AU74" s="997" t="s">
        <v>480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542</v>
      </c>
      <c r="C75" s="1001"/>
      <c r="D75" s="1001"/>
      <c r="E75" s="1001"/>
      <c r="F75" s="1001"/>
      <c r="G75" s="1001"/>
      <c r="H75" s="1001"/>
      <c r="I75" s="1001"/>
      <c r="J75" s="1001"/>
      <c r="K75" s="1001"/>
      <c r="L75" s="1001"/>
      <c r="M75" s="1001"/>
      <c r="N75" s="1001"/>
      <c r="O75" s="1001"/>
      <c r="P75" s="1002"/>
      <c r="Q75" s="1004">
        <v>237</v>
      </c>
      <c r="R75" s="1005"/>
      <c r="S75" s="1005"/>
      <c r="T75" s="1005"/>
      <c r="U75" s="1006"/>
      <c r="V75" s="1007">
        <v>151</v>
      </c>
      <c r="W75" s="1005"/>
      <c r="X75" s="1005"/>
      <c r="Y75" s="1005"/>
      <c r="Z75" s="1006"/>
      <c r="AA75" s="1007">
        <v>87</v>
      </c>
      <c r="AB75" s="1005"/>
      <c r="AC75" s="1005"/>
      <c r="AD75" s="1005"/>
      <c r="AE75" s="1006"/>
      <c r="AF75" s="1007">
        <v>87</v>
      </c>
      <c r="AG75" s="1005"/>
      <c r="AH75" s="1005"/>
      <c r="AI75" s="1005"/>
      <c r="AJ75" s="1006"/>
      <c r="AK75" s="1007" t="s">
        <v>480</v>
      </c>
      <c r="AL75" s="1005"/>
      <c r="AM75" s="1005"/>
      <c r="AN75" s="1005"/>
      <c r="AO75" s="1006"/>
      <c r="AP75" s="1007" t="s">
        <v>480</v>
      </c>
      <c r="AQ75" s="1005"/>
      <c r="AR75" s="1005"/>
      <c r="AS75" s="1005"/>
      <c r="AT75" s="1006"/>
      <c r="AU75" s="1007" t="s">
        <v>480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543</v>
      </c>
      <c r="C76" s="1001"/>
      <c r="D76" s="1001"/>
      <c r="E76" s="1001"/>
      <c r="F76" s="1001"/>
      <c r="G76" s="1001"/>
      <c r="H76" s="1001"/>
      <c r="I76" s="1001"/>
      <c r="J76" s="1001"/>
      <c r="K76" s="1001"/>
      <c r="L76" s="1001"/>
      <c r="M76" s="1001"/>
      <c r="N76" s="1001"/>
      <c r="O76" s="1001"/>
      <c r="P76" s="1002"/>
      <c r="Q76" s="1004">
        <v>74</v>
      </c>
      <c r="R76" s="1005"/>
      <c r="S76" s="1005"/>
      <c r="T76" s="1005"/>
      <c r="U76" s="1006"/>
      <c r="V76" s="1007">
        <v>37</v>
      </c>
      <c r="W76" s="1005"/>
      <c r="X76" s="1005"/>
      <c r="Y76" s="1005"/>
      <c r="Z76" s="1006"/>
      <c r="AA76" s="1007">
        <v>37</v>
      </c>
      <c r="AB76" s="1005"/>
      <c r="AC76" s="1005"/>
      <c r="AD76" s="1005"/>
      <c r="AE76" s="1006"/>
      <c r="AF76" s="1007">
        <v>37</v>
      </c>
      <c r="AG76" s="1005"/>
      <c r="AH76" s="1005"/>
      <c r="AI76" s="1005"/>
      <c r="AJ76" s="1006"/>
      <c r="AK76" s="1007" t="s">
        <v>480</v>
      </c>
      <c r="AL76" s="1005"/>
      <c r="AM76" s="1005"/>
      <c r="AN76" s="1005"/>
      <c r="AO76" s="1006"/>
      <c r="AP76" s="1007" t="s">
        <v>480</v>
      </c>
      <c r="AQ76" s="1005"/>
      <c r="AR76" s="1005"/>
      <c r="AS76" s="1005"/>
      <c r="AT76" s="1006"/>
      <c r="AU76" s="1007" t="s">
        <v>480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544</v>
      </c>
      <c r="C77" s="1001"/>
      <c r="D77" s="1001"/>
      <c r="E77" s="1001"/>
      <c r="F77" s="1001"/>
      <c r="G77" s="1001"/>
      <c r="H77" s="1001"/>
      <c r="I77" s="1001"/>
      <c r="J77" s="1001"/>
      <c r="K77" s="1001"/>
      <c r="L77" s="1001"/>
      <c r="M77" s="1001"/>
      <c r="N77" s="1001"/>
      <c r="O77" s="1001"/>
      <c r="P77" s="1002"/>
      <c r="Q77" s="1004">
        <v>179</v>
      </c>
      <c r="R77" s="1005"/>
      <c r="S77" s="1005"/>
      <c r="T77" s="1005"/>
      <c r="U77" s="1006"/>
      <c r="V77" s="1007">
        <v>176</v>
      </c>
      <c r="W77" s="1005"/>
      <c r="X77" s="1005"/>
      <c r="Y77" s="1005"/>
      <c r="Z77" s="1006"/>
      <c r="AA77" s="1007">
        <v>3</v>
      </c>
      <c r="AB77" s="1005"/>
      <c r="AC77" s="1005"/>
      <c r="AD77" s="1005"/>
      <c r="AE77" s="1006"/>
      <c r="AF77" s="1007">
        <v>3</v>
      </c>
      <c r="AG77" s="1005"/>
      <c r="AH77" s="1005"/>
      <c r="AI77" s="1005"/>
      <c r="AJ77" s="1006"/>
      <c r="AK77" s="1007" t="s">
        <v>480</v>
      </c>
      <c r="AL77" s="1005"/>
      <c r="AM77" s="1005"/>
      <c r="AN77" s="1005"/>
      <c r="AO77" s="1006"/>
      <c r="AP77" s="1007" t="s">
        <v>480</v>
      </c>
      <c r="AQ77" s="1005"/>
      <c r="AR77" s="1005"/>
      <c r="AS77" s="1005"/>
      <c r="AT77" s="1006"/>
      <c r="AU77" s="1007" t="s">
        <v>480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545</v>
      </c>
      <c r="C78" s="1001"/>
      <c r="D78" s="1001"/>
      <c r="E78" s="1001"/>
      <c r="F78" s="1001"/>
      <c r="G78" s="1001"/>
      <c r="H78" s="1001"/>
      <c r="I78" s="1001"/>
      <c r="J78" s="1001"/>
      <c r="K78" s="1001"/>
      <c r="L78" s="1001"/>
      <c r="M78" s="1001"/>
      <c r="N78" s="1001"/>
      <c r="O78" s="1001"/>
      <c r="P78" s="1002"/>
      <c r="Q78" s="1003">
        <v>206788</v>
      </c>
      <c r="R78" s="997"/>
      <c r="S78" s="997"/>
      <c r="T78" s="997"/>
      <c r="U78" s="997"/>
      <c r="V78" s="997">
        <v>199254</v>
      </c>
      <c r="W78" s="997"/>
      <c r="X78" s="997"/>
      <c r="Y78" s="997"/>
      <c r="Z78" s="997"/>
      <c r="AA78" s="997">
        <v>7534</v>
      </c>
      <c r="AB78" s="997"/>
      <c r="AC78" s="997"/>
      <c r="AD78" s="997"/>
      <c r="AE78" s="997"/>
      <c r="AF78" s="997">
        <v>7534</v>
      </c>
      <c r="AG78" s="997"/>
      <c r="AH78" s="997"/>
      <c r="AI78" s="997"/>
      <c r="AJ78" s="997"/>
      <c r="AK78" s="997">
        <v>168</v>
      </c>
      <c r="AL78" s="997"/>
      <c r="AM78" s="997"/>
      <c r="AN78" s="997"/>
      <c r="AO78" s="997"/>
      <c r="AP78" s="997" t="s">
        <v>480</v>
      </c>
      <c r="AQ78" s="997"/>
      <c r="AR78" s="997"/>
      <c r="AS78" s="997"/>
      <c r="AT78" s="997"/>
      <c r="AU78" s="997" t="s">
        <v>480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546</v>
      </c>
      <c r="C79" s="1001"/>
      <c r="D79" s="1001"/>
      <c r="E79" s="1001"/>
      <c r="F79" s="1001"/>
      <c r="G79" s="1001"/>
      <c r="H79" s="1001"/>
      <c r="I79" s="1001"/>
      <c r="J79" s="1001"/>
      <c r="K79" s="1001"/>
      <c r="L79" s="1001"/>
      <c r="M79" s="1001"/>
      <c r="N79" s="1001"/>
      <c r="O79" s="1001"/>
      <c r="P79" s="1002"/>
      <c r="Q79" s="1003">
        <v>3005</v>
      </c>
      <c r="R79" s="997"/>
      <c r="S79" s="997"/>
      <c r="T79" s="997"/>
      <c r="U79" s="997"/>
      <c r="V79" s="997">
        <v>2884</v>
      </c>
      <c r="W79" s="997"/>
      <c r="X79" s="997"/>
      <c r="Y79" s="997"/>
      <c r="Z79" s="997"/>
      <c r="AA79" s="997">
        <v>121</v>
      </c>
      <c r="AB79" s="997"/>
      <c r="AC79" s="997"/>
      <c r="AD79" s="997"/>
      <c r="AE79" s="997"/>
      <c r="AF79" s="997">
        <v>121</v>
      </c>
      <c r="AG79" s="997"/>
      <c r="AH79" s="997"/>
      <c r="AI79" s="997"/>
      <c r="AJ79" s="997"/>
      <c r="AK79" s="997" t="s">
        <v>480</v>
      </c>
      <c r="AL79" s="997"/>
      <c r="AM79" s="997"/>
      <c r="AN79" s="997"/>
      <c r="AO79" s="997"/>
      <c r="AP79" s="997">
        <v>2056</v>
      </c>
      <c r="AQ79" s="997"/>
      <c r="AR79" s="997"/>
      <c r="AS79" s="997"/>
      <c r="AT79" s="997"/>
      <c r="AU79" s="997">
        <v>126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547</v>
      </c>
      <c r="C80" s="1001"/>
      <c r="D80" s="1001"/>
      <c r="E80" s="1001"/>
      <c r="F80" s="1001"/>
      <c r="G80" s="1001"/>
      <c r="H80" s="1001"/>
      <c r="I80" s="1001"/>
      <c r="J80" s="1001"/>
      <c r="K80" s="1001"/>
      <c r="L80" s="1001"/>
      <c r="M80" s="1001"/>
      <c r="N80" s="1001"/>
      <c r="O80" s="1001"/>
      <c r="P80" s="1002"/>
      <c r="Q80" s="1003">
        <v>118</v>
      </c>
      <c r="R80" s="997"/>
      <c r="S80" s="997"/>
      <c r="T80" s="997"/>
      <c r="U80" s="997"/>
      <c r="V80" s="997">
        <v>115</v>
      </c>
      <c r="W80" s="997"/>
      <c r="X80" s="997"/>
      <c r="Y80" s="997"/>
      <c r="Z80" s="997"/>
      <c r="AA80" s="997">
        <v>4</v>
      </c>
      <c r="AB80" s="997"/>
      <c r="AC80" s="997"/>
      <c r="AD80" s="997"/>
      <c r="AE80" s="997"/>
      <c r="AF80" s="997">
        <v>4</v>
      </c>
      <c r="AG80" s="997"/>
      <c r="AH80" s="997"/>
      <c r="AI80" s="997"/>
      <c r="AJ80" s="997"/>
      <c r="AK80" s="997">
        <v>87</v>
      </c>
      <c r="AL80" s="997"/>
      <c r="AM80" s="997"/>
      <c r="AN80" s="997"/>
      <c r="AO80" s="997"/>
      <c r="AP80" s="997" t="s">
        <v>480</v>
      </c>
      <c r="AQ80" s="997"/>
      <c r="AR80" s="997"/>
      <c r="AS80" s="997"/>
      <c r="AT80" s="997"/>
      <c r="AU80" s="997" t="s">
        <v>480</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548</v>
      </c>
      <c r="C81" s="1001"/>
      <c r="D81" s="1001"/>
      <c r="E81" s="1001"/>
      <c r="F81" s="1001"/>
      <c r="G81" s="1001"/>
      <c r="H81" s="1001"/>
      <c r="I81" s="1001"/>
      <c r="J81" s="1001"/>
      <c r="K81" s="1001"/>
      <c r="L81" s="1001"/>
      <c r="M81" s="1001"/>
      <c r="N81" s="1001"/>
      <c r="O81" s="1001"/>
      <c r="P81" s="1002"/>
      <c r="Q81" s="1003">
        <v>760</v>
      </c>
      <c r="R81" s="997"/>
      <c r="S81" s="997"/>
      <c r="T81" s="997"/>
      <c r="U81" s="997"/>
      <c r="V81" s="997">
        <v>729</v>
      </c>
      <c r="W81" s="997"/>
      <c r="X81" s="997"/>
      <c r="Y81" s="997"/>
      <c r="Z81" s="997"/>
      <c r="AA81" s="997">
        <v>30</v>
      </c>
      <c r="AB81" s="997"/>
      <c r="AC81" s="997"/>
      <c r="AD81" s="997"/>
      <c r="AE81" s="997"/>
      <c r="AF81" s="997">
        <v>30</v>
      </c>
      <c r="AG81" s="997"/>
      <c r="AH81" s="997"/>
      <c r="AI81" s="997"/>
      <c r="AJ81" s="997"/>
      <c r="AK81" s="997">
        <v>20</v>
      </c>
      <c r="AL81" s="997"/>
      <c r="AM81" s="997"/>
      <c r="AN81" s="997"/>
      <c r="AO81" s="997"/>
      <c r="AP81" s="997">
        <v>875</v>
      </c>
      <c r="AQ81" s="997"/>
      <c r="AR81" s="997"/>
      <c r="AS81" s="997"/>
      <c r="AT81" s="997"/>
      <c r="AU81" s="997">
        <v>169</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8866</v>
      </c>
      <c r="AG88" s="985"/>
      <c r="AH88" s="985"/>
      <c r="AI88" s="985"/>
      <c r="AJ88" s="985"/>
      <c r="AK88" s="989"/>
      <c r="AL88" s="989"/>
      <c r="AM88" s="989"/>
      <c r="AN88" s="989"/>
      <c r="AO88" s="989"/>
      <c r="AP88" s="985">
        <v>4724</v>
      </c>
      <c r="AQ88" s="985"/>
      <c r="AR88" s="985"/>
      <c r="AS88" s="985"/>
      <c r="AT88" s="985"/>
      <c r="AU88" s="985">
        <v>320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40</v>
      </c>
      <c r="CS102" s="977"/>
      <c r="CT102" s="977"/>
      <c r="CU102" s="977"/>
      <c r="CV102" s="978"/>
      <c r="CW102" s="976" t="s">
        <v>480</v>
      </c>
      <c r="CX102" s="977"/>
      <c r="CY102" s="977"/>
      <c r="CZ102" s="977"/>
      <c r="DA102" s="978"/>
      <c r="DB102" s="976">
        <v>800</v>
      </c>
      <c r="DC102" s="977"/>
      <c r="DD102" s="977"/>
      <c r="DE102" s="977"/>
      <c r="DF102" s="978"/>
      <c r="DG102" s="976" t="s">
        <v>480</v>
      </c>
      <c r="DH102" s="977"/>
      <c r="DI102" s="977"/>
      <c r="DJ102" s="977"/>
      <c r="DK102" s="978"/>
      <c r="DL102" s="976" t="s">
        <v>480</v>
      </c>
      <c r="DM102" s="977"/>
      <c r="DN102" s="977"/>
      <c r="DO102" s="977"/>
      <c r="DP102" s="978"/>
      <c r="DQ102" s="976" t="s">
        <v>480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2991814</v>
      </c>
      <c r="AB110" s="903"/>
      <c r="AC110" s="903"/>
      <c r="AD110" s="903"/>
      <c r="AE110" s="904"/>
      <c r="AF110" s="905">
        <v>4237140</v>
      </c>
      <c r="AG110" s="903"/>
      <c r="AH110" s="903"/>
      <c r="AI110" s="903"/>
      <c r="AJ110" s="904"/>
      <c r="AK110" s="905">
        <v>3115358</v>
      </c>
      <c r="AL110" s="903"/>
      <c r="AM110" s="903"/>
      <c r="AN110" s="903"/>
      <c r="AO110" s="904"/>
      <c r="AP110" s="906">
        <v>27.4</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20907791</v>
      </c>
      <c r="BR110" s="830"/>
      <c r="BS110" s="830"/>
      <c r="BT110" s="830"/>
      <c r="BU110" s="830"/>
      <c r="BV110" s="830">
        <v>18828095</v>
      </c>
      <c r="BW110" s="830"/>
      <c r="BX110" s="830"/>
      <c r="BY110" s="830"/>
      <c r="BZ110" s="830"/>
      <c r="CA110" s="830">
        <v>19003526</v>
      </c>
      <c r="CB110" s="830"/>
      <c r="CC110" s="830"/>
      <c r="CD110" s="830"/>
      <c r="CE110" s="830"/>
      <c r="CF110" s="891">
        <v>167.1</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221000</v>
      </c>
      <c r="BR111" s="801"/>
      <c r="BS111" s="801"/>
      <c r="BT111" s="801"/>
      <c r="BU111" s="801"/>
      <c r="BV111" s="801">
        <v>1851000</v>
      </c>
      <c r="BW111" s="801"/>
      <c r="BX111" s="801"/>
      <c r="BY111" s="801"/>
      <c r="BZ111" s="801"/>
      <c r="CA111" s="801">
        <v>1905454</v>
      </c>
      <c r="CB111" s="801"/>
      <c r="CC111" s="801"/>
      <c r="CD111" s="801"/>
      <c r="CE111" s="801"/>
      <c r="CF111" s="878">
        <v>16.8</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12028523</v>
      </c>
      <c r="BR112" s="801"/>
      <c r="BS112" s="801"/>
      <c r="BT112" s="801"/>
      <c r="BU112" s="801"/>
      <c r="BV112" s="801">
        <v>11585265</v>
      </c>
      <c r="BW112" s="801"/>
      <c r="BX112" s="801"/>
      <c r="BY112" s="801"/>
      <c r="BZ112" s="801"/>
      <c r="CA112" s="801">
        <v>10961157</v>
      </c>
      <c r="CB112" s="801"/>
      <c r="CC112" s="801"/>
      <c r="CD112" s="801"/>
      <c r="CE112" s="801"/>
      <c r="CF112" s="878">
        <v>96.4</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988272</v>
      </c>
      <c r="AB113" s="939"/>
      <c r="AC113" s="939"/>
      <c r="AD113" s="939"/>
      <c r="AE113" s="940"/>
      <c r="AF113" s="941">
        <v>1029912</v>
      </c>
      <c r="AG113" s="939"/>
      <c r="AH113" s="939"/>
      <c r="AI113" s="939"/>
      <c r="AJ113" s="940"/>
      <c r="AK113" s="941">
        <v>1015886</v>
      </c>
      <c r="AL113" s="939"/>
      <c r="AM113" s="939"/>
      <c r="AN113" s="939"/>
      <c r="AO113" s="940"/>
      <c r="AP113" s="942">
        <v>8.9</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554112</v>
      </c>
      <c r="BR113" s="801"/>
      <c r="BS113" s="801"/>
      <c r="BT113" s="801"/>
      <c r="BU113" s="801"/>
      <c r="BV113" s="801">
        <v>442575</v>
      </c>
      <c r="BW113" s="801"/>
      <c r="BX113" s="801"/>
      <c r="BY113" s="801"/>
      <c r="BZ113" s="801"/>
      <c r="CA113" s="801">
        <v>319953</v>
      </c>
      <c r="CB113" s="801"/>
      <c r="CC113" s="801"/>
      <c r="CD113" s="801"/>
      <c r="CE113" s="801"/>
      <c r="CF113" s="878">
        <v>2.8</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v>348</v>
      </c>
      <c r="DR113" s="814"/>
      <c r="DS113" s="814"/>
      <c r="DT113" s="814"/>
      <c r="DU113" s="815"/>
      <c r="DV113" s="784">
        <v>0</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113287</v>
      </c>
      <c r="AB114" s="814"/>
      <c r="AC114" s="814"/>
      <c r="AD114" s="814"/>
      <c r="AE114" s="815"/>
      <c r="AF114" s="816">
        <v>116848</v>
      </c>
      <c r="AG114" s="814"/>
      <c r="AH114" s="814"/>
      <c r="AI114" s="814"/>
      <c r="AJ114" s="815"/>
      <c r="AK114" s="816">
        <v>110045</v>
      </c>
      <c r="AL114" s="814"/>
      <c r="AM114" s="814"/>
      <c r="AN114" s="814"/>
      <c r="AO114" s="815"/>
      <c r="AP114" s="784">
        <v>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2025799</v>
      </c>
      <c r="BR114" s="801"/>
      <c r="BS114" s="801"/>
      <c r="BT114" s="801"/>
      <c r="BU114" s="801"/>
      <c r="BV114" s="801">
        <v>1863915</v>
      </c>
      <c r="BW114" s="801"/>
      <c r="BX114" s="801"/>
      <c r="BY114" s="801"/>
      <c r="BZ114" s="801"/>
      <c r="CA114" s="801">
        <v>1841072</v>
      </c>
      <c r="CB114" s="801"/>
      <c r="CC114" s="801"/>
      <c r="CD114" s="801"/>
      <c r="CE114" s="801"/>
      <c r="CF114" s="878">
        <v>16.2</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10990</v>
      </c>
      <c r="AB115" s="939"/>
      <c r="AC115" s="939"/>
      <c r="AD115" s="939"/>
      <c r="AE115" s="940"/>
      <c r="AF115" s="941">
        <v>5449</v>
      </c>
      <c r="AG115" s="939"/>
      <c r="AH115" s="939"/>
      <c r="AI115" s="939"/>
      <c r="AJ115" s="940"/>
      <c r="AK115" s="941">
        <v>388</v>
      </c>
      <c r="AL115" s="939"/>
      <c r="AM115" s="939"/>
      <c r="AN115" s="939"/>
      <c r="AO115" s="940"/>
      <c r="AP115" s="942">
        <v>0</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221000</v>
      </c>
      <c r="DH115" s="814"/>
      <c r="DI115" s="814"/>
      <c r="DJ115" s="814"/>
      <c r="DK115" s="815"/>
      <c r="DL115" s="816">
        <v>1851000</v>
      </c>
      <c r="DM115" s="814"/>
      <c r="DN115" s="814"/>
      <c r="DO115" s="814"/>
      <c r="DP115" s="815"/>
      <c r="DQ115" s="816">
        <v>1905106</v>
      </c>
      <c r="DR115" s="814"/>
      <c r="DS115" s="814"/>
      <c r="DT115" s="814"/>
      <c r="DU115" s="815"/>
      <c r="DV115" s="784">
        <v>16.8</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4104363</v>
      </c>
      <c r="AB117" s="925"/>
      <c r="AC117" s="925"/>
      <c r="AD117" s="925"/>
      <c r="AE117" s="926"/>
      <c r="AF117" s="928">
        <v>5389349</v>
      </c>
      <c r="AG117" s="925"/>
      <c r="AH117" s="925"/>
      <c r="AI117" s="925"/>
      <c r="AJ117" s="926"/>
      <c r="AK117" s="928">
        <v>4241677</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429</v>
      </c>
      <c r="BP118" s="868"/>
      <c r="BQ118" s="887">
        <v>35737225</v>
      </c>
      <c r="BR118" s="888"/>
      <c r="BS118" s="888"/>
      <c r="BT118" s="888"/>
      <c r="BU118" s="888"/>
      <c r="BV118" s="888">
        <v>34570850</v>
      </c>
      <c r="BW118" s="888"/>
      <c r="BX118" s="888"/>
      <c r="BY118" s="888"/>
      <c r="BZ118" s="888"/>
      <c r="CA118" s="888">
        <v>34031162</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13117538</v>
      </c>
      <c r="BR119" s="830"/>
      <c r="BS119" s="830"/>
      <c r="BT119" s="830"/>
      <c r="BU119" s="830"/>
      <c r="BV119" s="830">
        <v>13334933</v>
      </c>
      <c r="BW119" s="830"/>
      <c r="BX119" s="830"/>
      <c r="BY119" s="830"/>
      <c r="BZ119" s="830"/>
      <c r="CA119" s="830">
        <v>12979799</v>
      </c>
      <c r="CB119" s="830"/>
      <c r="CC119" s="830"/>
      <c r="CD119" s="830"/>
      <c r="CE119" s="830"/>
      <c r="CF119" s="891">
        <v>114.1</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6153</v>
      </c>
      <c r="BR120" s="801"/>
      <c r="BS120" s="801"/>
      <c r="BT120" s="801"/>
      <c r="BU120" s="801"/>
      <c r="BV120" s="801">
        <v>4970</v>
      </c>
      <c r="BW120" s="801"/>
      <c r="BX120" s="801"/>
      <c r="BY120" s="801"/>
      <c r="BZ120" s="801"/>
      <c r="CA120" s="801">
        <v>803235</v>
      </c>
      <c r="CB120" s="801"/>
      <c r="CC120" s="801"/>
      <c r="CD120" s="801"/>
      <c r="CE120" s="801"/>
      <c r="CF120" s="878">
        <v>7.1</v>
      </c>
      <c r="CG120" s="879"/>
      <c r="CH120" s="879"/>
      <c r="CI120" s="879"/>
      <c r="CJ120" s="879"/>
      <c r="CK120" s="880" t="s">
        <v>435</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9803860</v>
      </c>
      <c r="DH120" s="830"/>
      <c r="DI120" s="830"/>
      <c r="DJ120" s="830"/>
      <c r="DK120" s="830"/>
      <c r="DL120" s="830">
        <v>9449359</v>
      </c>
      <c r="DM120" s="830"/>
      <c r="DN120" s="830"/>
      <c r="DO120" s="830"/>
      <c r="DP120" s="830"/>
      <c r="DQ120" s="830">
        <v>9135406</v>
      </c>
      <c r="DR120" s="830"/>
      <c r="DS120" s="830"/>
      <c r="DT120" s="830"/>
      <c r="DU120" s="830"/>
      <c r="DV120" s="831">
        <v>80.3</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26447641</v>
      </c>
      <c r="BR121" s="888"/>
      <c r="BS121" s="888"/>
      <c r="BT121" s="888"/>
      <c r="BU121" s="888"/>
      <c r="BV121" s="888">
        <v>25510510</v>
      </c>
      <c r="BW121" s="888"/>
      <c r="BX121" s="888"/>
      <c r="BY121" s="888"/>
      <c r="BZ121" s="888"/>
      <c r="CA121" s="888">
        <v>24282303</v>
      </c>
      <c r="CB121" s="888"/>
      <c r="CC121" s="888"/>
      <c r="CD121" s="888"/>
      <c r="CE121" s="888"/>
      <c r="CF121" s="889">
        <v>213.5</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1275236</v>
      </c>
      <c r="DH121" s="801"/>
      <c r="DI121" s="801"/>
      <c r="DJ121" s="801"/>
      <c r="DK121" s="801"/>
      <c r="DL121" s="801">
        <v>1295156</v>
      </c>
      <c r="DM121" s="801"/>
      <c r="DN121" s="801"/>
      <c r="DO121" s="801"/>
      <c r="DP121" s="801"/>
      <c r="DQ121" s="801">
        <v>1212021</v>
      </c>
      <c r="DR121" s="801"/>
      <c r="DS121" s="801"/>
      <c r="DT121" s="801"/>
      <c r="DU121" s="801"/>
      <c r="DV121" s="853">
        <v>10.7</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438</v>
      </c>
      <c r="BP122" s="868"/>
      <c r="BQ122" s="869">
        <v>39571332</v>
      </c>
      <c r="BR122" s="870"/>
      <c r="BS122" s="870"/>
      <c r="BT122" s="870"/>
      <c r="BU122" s="870"/>
      <c r="BV122" s="870">
        <v>38850413</v>
      </c>
      <c r="BW122" s="870"/>
      <c r="BX122" s="870"/>
      <c r="BY122" s="870"/>
      <c r="BZ122" s="870"/>
      <c r="CA122" s="870">
        <v>38065337</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949427</v>
      </c>
      <c r="DH122" s="801"/>
      <c r="DI122" s="801"/>
      <c r="DJ122" s="801"/>
      <c r="DK122" s="801"/>
      <c r="DL122" s="801">
        <v>840750</v>
      </c>
      <c r="DM122" s="801"/>
      <c r="DN122" s="801"/>
      <c r="DO122" s="801"/>
      <c r="DP122" s="801"/>
      <c r="DQ122" s="801">
        <v>613730</v>
      </c>
      <c r="DR122" s="801"/>
      <c r="DS122" s="801"/>
      <c r="DT122" s="801"/>
      <c r="DU122" s="801"/>
      <c r="DV122" s="853">
        <v>5.4</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440</v>
      </c>
      <c r="BR123" s="862"/>
      <c r="BS123" s="862"/>
      <c r="BT123" s="862"/>
      <c r="BU123" s="862"/>
      <c r="BV123" s="862" t="s">
        <v>440</v>
      </c>
      <c r="BW123" s="862"/>
      <c r="BX123" s="862"/>
      <c r="BY123" s="862"/>
      <c r="BZ123" s="862"/>
      <c r="CA123" s="862" t="s">
        <v>440</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10990</v>
      </c>
      <c r="AB127" s="814"/>
      <c r="AC127" s="814"/>
      <c r="AD127" s="814"/>
      <c r="AE127" s="815"/>
      <c r="AF127" s="816">
        <v>5449</v>
      </c>
      <c r="AG127" s="814"/>
      <c r="AH127" s="814"/>
      <c r="AI127" s="814"/>
      <c r="AJ127" s="815"/>
      <c r="AK127" s="816">
        <v>388</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12.81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12210</v>
      </c>
      <c r="AB128" s="754"/>
      <c r="AC128" s="754"/>
      <c r="AD128" s="754"/>
      <c r="AE128" s="755"/>
      <c r="AF128" s="756">
        <v>6148</v>
      </c>
      <c r="AG128" s="754"/>
      <c r="AH128" s="754"/>
      <c r="AI128" s="754"/>
      <c r="AJ128" s="755"/>
      <c r="AK128" s="756">
        <v>2483</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17.809999999999999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14538940</v>
      </c>
      <c r="AB129" s="814"/>
      <c r="AC129" s="814"/>
      <c r="AD129" s="814"/>
      <c r="AE129" s="815"/>
      <c r="AF129" s="816">
        <v>15081848</v>
      </c>
      <c r="AG129" s="814"/>
      <c r="AH129" s="814"/>
      <c r="AI129" s="814"/>
      <c r="AJ129" s="815"/>
      <c r="AK129" s="816">
        <v>14626571</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10.5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2975981</v>
      </c>
      <c r="AB130" s="814"/>
      <c r="AC130" s="814"/>
      <c r="AD130" s="814"/>
      <c r="AE130" s="815"/>
      <c r="AF130" s="816">
        <v>3885120</v>
      </c>
      <c r="AG130" s="814"/>
      <c r="AH130" s="814"/>
      <c r="AI130" s="814"/>
      <c r="AJ130" s="815"/>
      <c r="AK130" s="816">
        <v>3255424</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405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11562959</v>
      </c>
      <c r="AB131" s="747"/>
      <c r="AC131" s="747"/>
      <c r="AD131" s="747"/>
      <c r="AE131" s="748"/>
      <c r="AF131" s="749">
        <v>11196728</v>
      </c>
      <c r="AG131" s="747"/>
      <c r="AH131" s="747"/>
      <c r="AI131" s="747"/>
      <c r="AJ131" s="748"/>
      <c r="AK131" s="749">
        <v>11371147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9.6529962620000003</v>
      </c>
      <c r="AB132" s="770"/>
      <c r="AC132" s="770"/>
      <c r="AD132" s="770"/>
      <c r="AE132" s="771"/>
      <c r="AF132" s="772">
        <v>13.379631979999999</v>
      </c>
      <c r="AG132" s="770"/>
      <c r="AH132" s="770"/>
      <c r="AI132" s="770"/>
      <c r="AJ132" s="771"/>
      <c r="AK132" s="772">
        <v>8.6514579400000002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8.8000000000000007</v>
      </c>
      <c r="AB133" s="779"/>
      <c r="AC133" s="779"/>
      <c r="AD133" s="779"/>
      <c r="AE133" s="780"/>
      <c r="AF133" s="778">
        <v>10.1</v>
      </c>
      <c r="AG133" s="779"/>
      <c r="AH133" s="779"/>
      <c r="AI133" s="779"/>
      <c r="AJ133" s="780"/>
      <c r="AK133" s="778">
        <v>10.5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2956357</v>
      </c>
      <c r="L9" s="264">
        <v>64318</v>
      </c>
      <c r="M9" s="265">
        <v>71916</v>
      </c>
      <c r="N9" s="266">
        <v>-10.6</v>
      </c>
    </row>
    <row r="10" spans="1:16" x14ac:dyDescent="0.15">
      <c r="A10" s="248"/>
      <c r="B10" s="244"/>
      <c r="C10" s="244"/>
      <c r="D10" s="244"/>
      <c r="E10" s="244"/>
      <c r="F10" s="244"/>
      <c r="G10" s="1163" t="s">
        <v>476</v>
      </c>
      <c r="H10" s="1164"/>
      <c r="I10" s="1164"/>
      <c r="J10" s="1165"/>
      <c r="K10" s="267">
        <v>645579</v>
      </c>
      <c r="L10" s="268">
        <v>14045</v>
      </c>
      <c r="M10" s="269">
        <v>7911</v>
      </c>
      <c r="N10" s="270">
        <v>77.5</v>
      </c>
    </row>
    <row r="11" spans="1:16" ht="13.5" customHeight="1" x14ac:dyDescent="0.15">
      <c r="A11" s="248"/>
      <c r="B11" s="244"/>
      <c r="C11" s="244"/>
      <c r="D11" s="244"/>
      <c r="E11" s="244"/>
      <c r="F11" s="244"/>
      <c r="G11" s="1163" t="s">
        <v>477</v>
      </c>
      <c r="H11" s="1164"/>
      <c r="I11" s="1164"/>
      <c r="J11" s="1165"/>
      <c r="K11" s="267">
        <v>26831</v>
      </c>
      <c r="L11" s="268">
        <v>584</v>
      </c>
      <c r="M11" s="269">
        <v>7787</v>
      </c>
      <c r="N11" s="270">
        <v>-92.5</v>
      </c>
    </row>
    <row r="12" spans="1:16" ht="13.5" customHeight="1" x14ac:dyDescent="0.15">
      <c r="A12" s="248"/>
      <c r="B12" s="244"/>
      <c r="C12" s="244"/>
      <c r="D12" s="244"/>
      <c r="E12" s="244"/>
      <c r="F12" s="244"/>
      <c r="G12" s="1163" t="s">
        <v>478</v>
      </c>
      <c r="H12" s="1164"/>
      <c r="I12" s="1164"/>
      <c r="J12" s="1165"/>
      <c r="K12" s="267">
        <v>20224</v>
      </c>
      <c r="L12" s="268">
        <v>440</v>
      </c>
      <c r="M12" s="269">
        <v>906</v>
      </c>
      <c r="N12" s="270">
        <v>-51.4</v>
      </c>
    </row>
    <row r="13" spans="1:16" ht="13.5" customHeight="1" x14ac:dyDescent="0.15">
      <c r="A13" s="248"/>
      <c r="B13" s="244"/>
      <c r="C13" s="244"/>
      <c r="D13" s="244"/>
      <c r="E13" s="244"/>
      <c r="F13" s="244"/>
      <c r="G13" s="1163" t="s">
        <v>479</v>
      </c>
      <c r="H13" s="1164"/>
      <c r="I13" s="1164"/>
      <c r="J13" s="1165"/>
      <c r="K13" s="267" t="s">
        <v>480</v>
      </c>
      <c r="L13" s="268" t="s">
        <v>480</v>
      </c>
      <c r="M13" s="269">
        <v>13</v>
      </c>
      <c r="N13" s="270" t="s">
        <v>480</v>
      </c>
    </row>
    <row r="14" spans="1:16" ht="13.5" customHeight="1" x14ac:dyDescent="0.15">
      <c r="A14" s="248"/>
      <c r="B14" s="244"/>
      <c r="C14" s="244"/>
      <c r="D14" s="244"/>
      <c r="E14" s="244"/>
      <c r="F14" s="244"/>
      <c r="G14" s="1163" t="s">
        <v>481</v>
      </c>
      <c r="H14" s="1164"/>
      <c r="I14" s="1164"/>
      <c r="J14" s="1165"/>
      <c r="K14" s="267">
        <v>153350</v>
      </c>
      <c r="L14" s="268">
        <v>3336</v>
      </c>
      <c r="M14" s="269">
        <v>3077</v>
      </c>
      <c r="N14" s="270">
        <v>8.4</v>
      </c>
    </row>
    <row r="15" spans="1:16" ht="13.5" customHeight="1" x14ac:dyDescent="0.15">
      <c r="A15" s="248"/>
      <c r="B15" s="244"/>
      <c r="C15" s="244"/>
      <c r="D15" s="244"/>
      <c r="E15" s="244"/>
      <c r="F15" s="244"/>
      <c r="G15" s="1163" t="s">
        <v>482</v>
      </c>
      <c r="H15" s="1164"/>
      <c r="I15" s="1164"/>
      <c r="J15" s="1165"/>
      <c r="K15" s="267">
        <v>39716</v>
      </c>
      <c r="L15" s="268">
        <v>864</v>
      </c>
      <c r="M15" s="269">
        <v>1653</v>
      </c>
      <c r="N15" s="270">
        <v>-47.7</v>
      </c>
    </row>
    <row r="16" spans="1:16" x14ac:dyDescent="0.15">
      <c r="A16" s="248"/>
      <c r="B16" s="244"/>
      <c r="C16" s="244"/>
      <c r="D16" s="244"/>
      <c r="E16" s="244"/>
      <c r="F16" s="244"/>
      <c r="G16" s="1166" t="s">
        <v>483</v>
      </c>
      <c r="H16" s="1167"/>
      <c r="I16" s="1167"/>
      <c r="J16" s="1168"/>
      <c r="K16" s="268">
        <v>-274064</v>
      </c>
      <c r="L16" s="268">
        <v>-5962</v>
      </c>
      <c r="M16" s="269">
        <v>-7483</v>
      </c>
      <c r="N16" s="270">
        <v>-20.3</v>
      </c>
    </row>
    <row r="17" spans="1:16" x14ac:dyDescent="0.15">
      <c r="A17" s="248"/>
      <c r="B17" s="244"/>
      <c r="C17" s="244"/>
      <c r="D17" s="244"/>
      <c r="E17" s="244"/>
      <c r="F17" s="244"/>
      <c r="G17" s="1166" t="s">
        <v>168</v>
      </c>
      <c r="H17" s="1167"/>
      <c r="I17" s="1167"/>
      <c r="J17" s="1168"/>
      <c r="K17" s="268">
        <v>3567993</v>
      </c>
      <c r="L17" s="268">
        <v>77624</v>
      </c>
      <c r="M17" s="269">
        <v>85779</v>
      </c>
      <c r="N17" s="270">
        <v>-9.5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7.18</v>
      </c>
      <c r="L21" s="281">
        <v>8.2100000000000009</v>
      </c>
      <c r="M21" s="282">
        <v>-1.03</v>
      </c>
      <c r="N21" s="249"/>
      <c r="O21" s="283"/>
      <c r="P21" s="279"/>
    </row>
    <row r="22" spans="1:16" s="284" customFormat="1" x14ac:dyDescent="0.15">
      <c r="A22" s="279"/>
      <c r="B22" s="249"/>
      <c r="C22" s="249"/>
      <c r="D22" s="249"/>
      <c r="E22" s="249"/>
      <c r="F22" s="249"/>
      <c r="G22" s="1160" t="s">
        <v>489</v>
      </c>
      <c r="H22" s="1161"/>
      <c r="I22" s="1161"/>
      <c r="J22" s="1162"/>
      <c r="K22" s="285">
        <v>101.2</v>
      </c>
      <c r="L22" s="286">
        <v>97</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3115358</v>
      </c>
      <c r="L32" s="294">
        <v>67777</v>
      </c>
      <c r="M32" s="295">
        <v>51963</v>
      </c>
      <c r="N32" s="296">
        <v>30.4</v>
      </c>
    </row>
    <row r="33" spans="1:16" ht="13.5" customHeight="1" x14ac:dyDescent="0.15">
      <c r="A33" s="248"/>
      <c r="B33" s="244"/>
      <c r="C33" s="244"/>
      <c r="D33" s="244"/>
      <c r="E33" s="244"/>
      <c r="F33" s="244"/>
      <c r="G33" s="1151" t="s">
        <v>494</v>
      </c>
      <c r="H33" s="1152"/>
      <c r="I33" s="1152"/>
      <c r="J33" s="1153"/>
      <c r="K33" s="294" t="s">
        <v>480</v>
      </c>
      <c r="L33" s="294" t="s">
        <v>480</v>
      </c>
      <c r="M33" s="295" t="s">
        <v>480</v>
      </c>
      <c r="N33" s="296" t="s">
        <v>480</v>
      </c>
    </row>
    <row r="34" spans="1:16" ht="27" customHeight="1" x14ac:dyDescent="0.15">
      <c r="A34" s="248"/>
      <c r="B34" s="244"/>
      <c r="C34" s="244"/>
      <c r="D34" s="244"/>
      <c r="E34" s="244"/>
      <c r="F34" s="244"/>
      <c r="G34" s="1151" t="s">
        <v>495</v>
      </c>
      <c r="H34" s="1152"/>
      <c r="I34" s="1152"/>
      <c r="J34" s="1153"/>
      <c r="K34" s="294" t="s">
        <v>480</v>
      </c>
      <c r="L34" s="294" t="s">
        <v>480</v>
      </c>
      <c r="M34" s="295">
        <v>71</v>
      </c>
      <c r="N34" s="296" t="s">
        <v>480</v>
      </c>
    </row>
    <row r="35" spans="1:16" ht="27" customHeight="1" x14ac:dyDescent="0.15">
      <c r="A35" s="248"/>
      <c r="B35" s="244"/>
      <c r="C35" s="244"/>
      <c r="D35" s="244"/>
      <c r="E35" s="244"/>
      <c r="F35" s="244"/>
      <c r="G35" s="1151" t="s">
        <v>496</v>
      </c>
      <c r="H35" s="1152"/>
      <c r="I35" s="1152"/>
      <c r="J35" s="1153"/>
      <c r="K35" s="294">
        <v>1015886</v>
      </c>
      <c r="L35" s="294">
        <v>22101</v>
      </c>
      <c r="M35" s="295">
        <v>20847</v>
      </c>
      <c r="N35" s="296">
        <v>6</v>
      </c>
    </row>
    <row r="36" spans="1:16" ht="27" customHeight="1" x14ac:dyDescent="0.15">
      <c r="A36" s="248"/>
      <c r="B36" s="244"/>
      <c r="C36" s="244"/>
      <c r="D36" s="244"/>
      <c r="E36" s="244"/>
      <c r="F36" s="244"/>
      <c r="G36" s="1151" t="s">
        <v>497</v>
      </c>
      <c r="H36" s="1152"/>
      <c r="I36" s="1152"/>
      <c r="J36" s="1153"/>
      <c r="K36" s="294">
        <v>110045</v>
      </c>
      <c r="L36" s="294">
        <v>2394</v>
      </c>
      <c r="M36" s="295">
        <v>3529</v>
      </c>
      <c r="N36" s="296">
        <v>-32.200000000000003</v>
      </c>
    </row>
    <row r="37" spans="1:16" ht="13.5" customHeight="1" x14ac:dyDescent="0.15">
      <c r="A37" s="248"/>
      <c r="B37" s="244"/>
      <c r="C37" s="244"/>
      <c r="D37" s="244"/>
      <c r="E37" s="244"/>
      <c r="F37" s="244"/>
      <c r="G37" s="1151" t="s">
        <v>498</v>
      </c>
      <c r="H37" s="1152"/>
      <c r="I37" s="1152"/>
      <c r="J37" s="1153"/>
      <c r="K37" s="294">
        <v>388</v>
      </c>
      <c r="L37" s="294">
        <v>8</v>
      </c>
      <c r="M37" s="295">
        <v>828</v>
      </c>
      <c r="N37" s="296">
        <v>-99</v>
      </c>
    </row>
    <row r="38" spans="1:16" ht="27" customHeight="1" x14ac:dyDescent="0.15">
      <c r="A38" s="248"/>
      <c r="B38" s="244"/>
      <c r="C38" s="244"/>
      <c r="D38" s="244"/>
      <c r="E38" s="244"/>
      <c r="F38" s="244"/>
      <c r="G38" s="1154" t="s">
        <v>499</v>
      </c>
      <c r="H38" s="1155"/>
      <c r="I38" s="1155"/>
      <c r="J38" s="1156"/>
      <c r="K38" s="297" t="s">
        <v>480</v>
      </c>
      <c r="L38" s="297" t="s">
        <v>480</v>
      </c>
      <c r="M38" s="298">
        <v>6</v>
      </c>
      <c r="N38" s="299" t="s">
        <v>480</v>
      </c>
      <c r="O38" s="293"/>
    </row>
    <row r="39" spans="1:16" x14ac:dyDescent="0.15">
      <c r="A39" s="248"/>
      <c r="B39" s="244"/>
      <c r="C39" s="244"/>
      <c r="D39" s="244"/>
      <c r="E39" s="244"/>
      <c r="F39" s="244"/>
      <c r="G39" s="1154" t="s">
        <v>500</v>
      </c>
      <c r="H39" s="1155"/>
      <c r="I39" s="1155"/>
      <c r="J39" s="1156"/>
      <c r="K39" s="300">
        <v>-2483</v>
      </c>
      <c r="L39" s="300">
        <v>-54</v>
      </c>
      <c r="M39" s="301">
        <v>-4386</v>
      </c>
      <c r="N39" s="302">
        <v>-98.8</v>
      </c>
      <c r="O39" s="293"/>
    </row>
    <row r="40" spans="1:16" ht="27" customHeight="1" x14ac:dyDescent="0.15">
      <c r="A40" s="248"/>
      <c r="B40" s="244"/>
      <c r="C40" s="244"/>
      <c r="D40" s="244"/>
      <c r="E40" s="244"/>
      <c r="F40" s="244"/>
      <c r="G40" s="1151" t="s">
        <v>501</v>
      </c>
      <c r="H40" s="1152"/>
      <c r="I40" s="1152"/>
      <c r="J40" s="1153"/>
      <c r="K40" s="300">
        <v>-3255424</v>
      </c>
      <c r="L40" s="300">
        <v>-70824</v>
      </c>
      <c r="M40" s="301">
        <v>-50220</v>
      </c>
      <c r="N40" s="302">
        <v>41</v>
      </c>
      <c r="O40" s="293"/>
    </row>
    <row r="41" spans="1:16" x14ac:dyDescent="0.15">
      <c r="A41" s="248"/>
      <c r="B41" s="244"/>
      <c r="C41" s="244"/>
      <c r="D41" s="244"/>
      <c r="E41" s="244"/>
      <c r="F41" s="244"/>
      <c r="G41" s="1157" t="s">
        <v>279</v>
      </c>
      <c r="H41" s="1158"/>
      <c r="I41" s="1158"/>
      <c r="J41" s="1159"/>
      <c r="K41" s="294">
        <v>983770</v>
      </c>
      <c r="L41" s="300">
        <v>21403</v>
      </c>
      <c r="M41" s="301">
        <v>22638</v>
      </c>
      <c r="N41" s="302">
        <v>-5.5</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1431628</v>
      </c>
      <c r="J51" s="320">
        <v>31613</v>
      </c>
      <c r="K51" s="321">
        <v>-33.299999999999997</v>
      </c>
      <c r="L51" s="322">
        <v>49094</v>
      </c>
      <c r="M51" s="323">
        <v>-2.9</v>
      </c>
      <c r="N51" s="324">
        <v>-30.4</v>
      </c>
    </row>
    <row r="52" spans="1:14" x14ac:dyDescent="0.15">
      <c r="A52" s="248"/>
      <c r="B52" s="244"/>
      <c r="C52" s="244"/>
      <c r="D52" s="244"/>
      <c r="E52" s="244"/>
      <c r="F52" s="244"/>
      <c r="G52" s="325"/>
      <c r="H52" s="326" t="s">
        <v>512</v>
      </c>
      <c r="I52" s="327">
        <v>720166</v>
      </c>
      <c r="J52" s="328">
        <v>15903</v>
      </c>
      <c r="K52" s="329">
        <v>-15.9</v>
      </c>
      <c r="L52" s="330">
        <v>27415</v>
      </c>
      <c r="M52" s="331">
        <v>-4.5999999999999996</v>
      </c>
      <c r="N52" s="332">
        <v>-11.3</v>
      </c>
    </row>
    <row r="53" spans="1:14" x14ac:dyDescent="0.15">
      <c r="A53" s="248"/>
      <c r="B53" s="244"/>
      <c r="C53" s="244"/>
      <c r="D53" s="244"/>
      <c r="E53" s="244"/>
      <c r="F53" s="244"/>
      <c r="G53" s="310" t="s">
        <v>513</v>
      </c>
      <c r="H53" s="311"/>
      <c r="I53" s="319">
        <v>2993489</v>
      </c>
      <c r="J53" s="320">
        <v>64668</v>
      </c>
      <c r="K53" s="321">
        <v>104.6</v>
      </c>
      <c r="L53" s="322">
        <v>60245</v>
      </c>
      <c r="M53" s="323">
        <v>22.7</v>
      </c>
      <c r="N53" s="324">
        <v>81.900000000000006</v>
      </c>
    </row>
    <row r="54" spans="1:14" x14ac:dyDescent="0.15">
      <c r="A54" s="248"/>
      <c r="B54" s="244"/>
      <c r="C54" s="244"/>
      <c r="D54" s="244"/>
      <c r="E54" s="244"/>
      <c r="F54" s="244"/>
      <c r="G54" s="325"/>
      <c r="H54" s="326" t="s">
        <v>512</v>
      </c>
      <c r="I54" s="327">
        <v>399572</v>
      </c>
      <c r="J54" s="328">
        <v>8632</v>
      </c>
      <c r="K54" s="329">
        <v>-45.7</v>
      </c>
      <c r="L54" s="330">
        <v>33678</v>
      </c>
      <c r="M54" s="331">
        <v>22.8</v>
      </c>
      <c r="N54" s="332">
        <v>-68.5</v>
      </c>
    </row>
    <row r="55" spans="1:14" x14ac:dyDescent="0.15">
      <c r="A55" s="248"/>
      <c r="B55" s="244"/>
      <c r="C55" s="244"/>
      <c r="D55" s="244"/>
      <c r="E55" s="244"/>
      <c r="F55" s="244"/>
      <c r="G55" s="310" t="s">
        <v>514</v>
      </c>
      <c r="H55" s="311"/>
      <c r="I55" s="319">
        <v>3946982</v>
      </c>
      <c r="J55" s="320">
        <v>85294</v>
      </c>
      <c r="K55" s="321">
        <v>31.9</v>
      </c>
      <c r="L55" s="322">
        <v>68386</v>
      </c>
      <c r="M55" s="323">
        <v>13.5</v>
      </c>
      <c r="N55" s="324">
        <v>18.399999999999999</v>
      </c>
    </row>
    <row r="56" spans="1:14" x14ac:dyDescent="0.15">
      <c r="A56" s="248"/>
      <c r="B56" s="244"/>
      <c r="C56" s="244"/>
      <c r="D56" s="244"/>
      <c r="E56" s="244"/>
      <c r="F56" s="244"/>
      <c r="G56" s="325"/>
      <c r="H56" s="326" t="s">
        <v>512</v>
      </c>
      <c r="I56" s="327">
        <v>872491</v>
      </c>
      <c r="J56" s="328">
        <v>18854</v>
      </c>
      <c r="K56" s="329">
        <v>118.4</v>
      </c>
      <c r="L56" s="330">
        <v>35121</v>
      </c>
      <c r="M56" s="331">
        <v>4.3</v>
      </c>
      <c r="N56" s="332">
        <v>114.1</v>
      </c>
    </row>
    <row r="57" spans="1:14" x14ac:dyDescent="0.15">
      <c r="A57" s="248"/>
      <c r="B57" s="244"/>
      <c r="C57" s="244"/>
      <c r="D57" s="244"/>
      <c r="E57" s="244"/>
      <c r="F57" s="244"/>
      <c r="G57" s="310" t="s">
        <v>515</v>
      </c>
      <c r="H57" s="311"/>
      <c r="I57" s="319">
        <v>2315548</v>
      </c>
      <c r="J57" s="320">
        <v>50071</v>
      </c>
      <c r="K57" s="321">
        <v>-41.3</v>
      </c>
      <c r="L57" s="322">
        <v>81305</v>
      </c>
      <c r="M57" s="323">
        <v>18.899999999999999</v>
      </c>
      <c r="N57" s="324">
        <v>-60.2</v>
      </c>
    </row>
    <row r="58" spans="1:14" x14ac:dyDescent="0.15">
      <c r="A58" s="248"/>
      <c r="B58" s="244"/>
      <c r="C58" s="244"/>
      <c r="D58" s="244"/>
      <c r="E58" s="244"/>
      <c r="F58" s="244"/>
      <c r="G58" s="325"/>
      <c r="H58" s="326" t="s">
        <v>512</v>
      </c>
      <c r="I58" s="327">
        <v>1732626</v>
      </c>
      <c r="J58" s="328">
        <v>37466</v>
      </c>
      <c r="K58" s="329">
        <v>98.7</v>
      </c>
      <c r="L58" s="330">
        <v>48720</v>
      </c>
      <c r="M58" s="331">
        <v>38.700000000000003</v>
      </c>
      <c r="N58" s="332">
        <v>60</v>
      </c>
    </row>
    <row r="59" spans="1:14" x14ac:dyDescent="0.15">
      <c r="A59" s="248"/>
      <c r="B59" s="244"/>
      <c r="C59" s="244"/>
      <c r="D59" s="244"/>
      <c r="E59" s="244"/>
      <c r="F59" s="244"/>
      <c r="G59" s="310" t="s">
        <v>516</v>
      </c>
      <c r="H59" s="311"/>
      <c r="I59" s="319">
        <v>3451459</v>
      </c>
      <c r="J59" s="320">
        <v>75089</v>
      </c>
      <c r="K59" s="321">
        <v>50</v>
      </c>
      <c r="L59" s="322">
        <v>81768</v>
      </c>
      <c r="M59" s="323">
        <v>0.6</v>
      </c>
      <c r="N59" s="324">
        <v>49.4</v>
      </c>
    </row>
    <row r="60" spans="1:14" x14ac:dyDescent="0.15">
      <c r="A60" s="248"/>
      <c r="B60" s="244"/>
      <c r="C60" s="244"/>
      <c r="D60" s="244"/>
      <c r="E60" s="244"/>
      <c r="F60" s="244"/>
      <c r="G60" s="325"/>
      <c r="H60" s="326" t="s">
        <v>512</v>
      </c>
      <c r="I60" s="333">
        <v>2244881</v>
      </c>
      <c r="J60" s="328">
        <v>48839</v>
      </c>
      <c r="K60" s="329">
        <v>30.4</v>
      </c>
      <c r="L60" s="330">
        <v>37917</v>
      </c>
      <c r="M60" s="331">
        <v>-22.2</v>
      </c>
      <c r="N60" s="332">
        <v>52.6</v>
      </c>
    </row>
    <row r="61" spans="1:14" x14ac:dyDescent="0.15">
      <c r="A61" s="248"/>
      <c r="B61" s="244"/>
      <c r="C61" s="244"/>
      <c r="D61" s="244"/>
      <c r="E61" s="244"/>
      <c r="F61" s="244"/>
      <c r="G61" s="310" t="s">
        <v>517</v>
      </c>
      <c r="H61" s="334"/>
      <c r="I61" s="335">
        <v>2827821</v>
      </c>
      <c r="J61" s="336">
        <v>61347</v>
      </c>
      <c r="K61" s="337">
        <v>22.4</v>
      </c>
      <c r="L61" s="338">
        <v>68160</v>
      </c>
      <c r="M61" s="339">
        <v>10.6</v>
      </c>
      <c r="N61" s="324">
        <v>11.8</v>
      </c>
    </row>
    <row r="62" spans="1:14" x14ac:dyDescent="0.15">
      <c r="A62" s="248"/>
      <c r="B62" s="244"/>
      <c r="C62" s="244"/>
      <c r="D62" s="244"/>
      <c r="E62" s="244"/>
      <c r="F62" s="244"/>
      <c r="G62" s="325"/>
      <c r="H62" s="326" t="s">
        <v>512</v>
      </c>
      <c r="I62" s="327">
        <v>1193947</v>
      </c>
      <c r="J62" s="328">
        <v>25939</v>
      </c>
      <c r="K62" s="329">
        <v>37.200000000000003</v>
      </c>
      <c r="L62" s="330">
        <v>36570</v>
      </c>
      <c r="M62" s="331">
        <v>7.8</v>
      </c>
      <c r="N62" s="332">
        <v>29.4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42.92</v>
      </c>
      <c r="G47" s="12">
        <v>55.42</v>
      </c>
      <c r="H47" s="12">
        <v>37.94</v>
      </c>
      <c r="I47" s="12">
        <v>38.92</v>
      </c>
      <c r="J47" s="13">
        <v>43.43</v>
      </c>
    </row>
    <row r="48" spans="2:10" ht="57.75" customHeight="1" x14ac:dyDescent="0.15">
      <c r="B48" s="14"/>
      <c r="C48" s="1171" t="s">
        <v>4</v>
      </c>
      <c r="D48" s="1171"/>
      <c r="E48" s="1172"/>
      <c r="F48" s="15">
        <v>12.37</v>
      </c>
      <c r="G48" s="16">
        <v>10.49</v>
      </c>
      <c r="H48" s="16">
        <v>11.29</v>
      </c>
      <c r="I48" s="16">
        <v>12.92</v>
      </c>
      <c r="J48" s="17">
        <v>0.96</v>
      </c>
    </row>
    <row r="49" spans="2:10" ht="57.75" customHeight="1" thickBot="1" x14ac:dyDescent="0.2">
      <c r="B49" s="18"/>
      <c r="C49" s="1173" t="s">
        <v>5</v>
      </c>
      <c r="D49" s="1173"/>
      <c r="E49" s="1174"/>
      <c r="F49" s="19">
        <v>8.8000000000000007</v>
      </c>
      <c r="G49" s="20">
        <v>11</v>
      </c>
      <c r="H49" s="20" t="s">
        <v>524</v>
      </c>
      <c r="I49" s="20">
        <v>4.3899999999999997</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MK</cp:lastModifiedBy>
  <cp:lastPrinted>2017-04-03T06:39:15Z</cp:lastPrinted>
  <dcterms:created xsi:type="dcterms:W3CDTF">2017-02-15T20:02:27Z</dcterms:created>
  <dcterms:modified xsi:type="dcterms:W3CDTF">2017-05-24T07:35:05Z</dcterms:modified>
  <cp:category/>
</cp:coreProperties>
</file>