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59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W38" i="9"/>
  <c r="BW39" i="9" s="1"/>
  <c r="BW40" i="9" s="1"/>
  <c r="BW41" i="9" s="1"/>
  <c r="BW42" i="9" s="1"/>
  <c r="BW43" i="9" s="1"/>
  <c r="BE38" i="9"/>
  <c r="AM38" i="9"/>
  <c r="U38" i="9"/>
  <c r="C38" i="9"/>
  <c r="BW37" i="9"/>
  <c r="BE37" i="9"/>
  <c r="AM37" i="9"/>
  <c r="C37" i="9"/>
  <c r="AM36" i="9"/>
  <c r="BW34" i="9"/>
  <c r="BW35" i="9" s="1"/>
  <c r="BW36" i="9" s="1"/>
  <c r="C34" i="9"/>
  <c r="CO34" i="9" l="1"/>
  <c r="CO35" i="9" s="1"/>
  <c r="CO36" i="9" s="1"/>
  <c r="CO37" i="9" s="1"/>
  <c r="CO38" i="9" s="1"/>
  <c r="CO39" i="9" s="1"/>
  <c r="CO40" i="9" s="1"/>
  <c r="CO41" i="9" s="1"/>
  <c r="CO42" i="9" s="1"/>
  <c r="CO43" i="9" s="1"/>
  <c r="C35" i="9"/>
  <c r="C36"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s="1"/>
  <c r="BE35" i="9" s="1"/>
  <c r="BE36" i="9" s="1"/>
</calcChain>
</file>

<file path=xl/sharedStrings.xml><?xml version="1.0" encoding="utf-8"?>
<sst xmlns="http://schemas.openxmlformats.org/spreadsheetml/2006/main" count="1074" uniqueCount="592">
  <si>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</si>
  <si>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</si>
  <si>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</si>
  <si>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</si>
  <si>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</si>
  <si>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</si>
  <si>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</si>
  <si>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</si>
  <si>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</si>
  <si>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</si>
  <si>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</si>
  <si>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</si>
  <si>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</si>
  <si>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</si>
  <si>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</si>
  <si>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</si>
  <si>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</si>
  <si>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</si>
  <si>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</si>
  <si>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</si>
  <si>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</si>
  <si>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</si>
  <si>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</si>
  <si>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</si>
  <si>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</si>
  <si>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</si>
  <si>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</si>
  <si>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</si>
  <si>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</si>
  <si>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</si>
  <si>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</si>
  <si>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</si>
  <si>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</si>
  <si>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</si>
  <si>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</si>
  <si>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</si>
  <si>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</si>
  <si>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</si>
  <si>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</si>
  <si>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</si>
  <si>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</si>
  <si>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</si>
  <si>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</si>
  <si>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</si>
  <si>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</si>
  <si>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</si>
  <si>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</si>
  <si>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</si>
  <si>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</si>
  <si>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</si>
  <si>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</si>
  <si>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</si>
  <si>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</si>
  <si>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</si>
  <si>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</si>
  <si>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</si>
  <si>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</si>
  <si>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</si>
  <si>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</si>
  <si>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</si>
  <si>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</si>
  <si>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</si>
  <si>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</si>
  <si>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</si>
  <si>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</si>
  <si>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</si>
  <si>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</si>
  <si>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</si>
  <si>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</si>
  <si>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</si>
  <si>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</si>
  <si>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</si>
  <si>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</si>
  <si>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</si>
  <si>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</si>
  <si>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</si>
  <si>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</si>
  <si>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</si>
  <si>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</si>
  <si>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</si>
  <si>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</si>
  <si>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</si>
  <si>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</si>
  <si>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</si>
  <si>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</si>
  <si>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</si>
  <si>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</si>
  <si>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</si>
  <si>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</si>
  <si>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</si>
  <si>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</si>
  <si>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</si>
  <si>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</si>
  <si>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</si>
  <si>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</si>
  <si>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</si>
  <si>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</si>
  <si>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</si>
  <si>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</si>
  <si>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</si>
  <si>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</si>
  <si>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</si>
  <si>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</si>
  <si>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</si>
  <si>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</si>
  <si>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</si>
  <si>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</si>
  <si>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</si>
  <si>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</si>
  <si>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</si>
  <si>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</si>
  <si>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</si>
  <si>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</si>
  <si>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</si>
  <si>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</si>
  <si>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</si>
  <si>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</si>
  <si>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</si>
  <si>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</si>
  <si>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</si>
  <si>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</si>
  <si>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</si>
  <si>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</si>
  <si>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</si>
  <si>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</si>
  <si>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</si>
  <si>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</si>
  <si>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</si>
  <si>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</si>
  <si>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</si>
  <si>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</si>
  <si>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</si>
  <si>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</si>
  <si>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</si>
  <si>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</si>
  <si>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</si>
  <si>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</si>
  <si>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</si>
  <si>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</si>
  <si>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</si>
  <si>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</si>
  <si>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</si>
  <si>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</si>
  <si>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</si>
  <si>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</si>
  <si>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</si>
  <si>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</si>
  <si>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</si>
  <si>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</si>
  <si>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</si>
  <si>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</si>
  <si>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</si>
  <si>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</si>
  <si>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</si>
  <si>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</si>
  <si>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</si>
  <si>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</si>
  <si>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</si>
  <si>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</si>
  <si>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</si>
  <si>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</si>
  <si>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</si>
  <si>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</si>
  <si>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</si>
  <si>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</si>
  <si>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</si>
  <si>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</si>
  <si>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</si>
  <si>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</si>
  <si>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</si>
  <si>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</si>
  <si>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</si>
  <si>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</si>
  <si>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</si>
  <si>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</si>
  <si>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</si>
  <si>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</si>
  <si>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</si>
  <si>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</si>
  <si>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</si>
  <si>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</si>
  <si>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</si>
  <si>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</si>
  <si>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</si>
  <si>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</si>
  <si>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</si>
  <si>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</si>
  <si>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</si>
  <si>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</si>
  <si>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</si>
  <si>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</si>
  <si>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</si>
  <si>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三重県伊賀市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</si>
  <si>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</si>
  <si>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</si>
  <si>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</si>
  <si>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</si>
  <si>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</si>
  <si>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</si>
  <si>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</si>
  <si>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</si>
  <si>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</si>
  <si>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</si>
  <si>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</si>
  <si>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</si>
  <si>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</si>
  <si>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</si>
  <si>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</si>
  <si>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</si>
  <si>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</si>
  <si>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</si>
  <si>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</si>
  <si>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</si>
  <si>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</si>
  <si>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</si>
  <si>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</si>
  <si>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</si>
  <si>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</si>
  <si>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</si>
  <si>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</si>
  <si>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</si>
  <si>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</si>
  <si>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</si>
  <si>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</si>
  <si>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</si>
  <si>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</si>
  <si>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</si>
  <si>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</si>
  <si>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</si>
  <si>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</si>
  <si>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</si>
  <si>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</si>
  <si>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</si>
  <si>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</si>
  <si>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</si>
  <si>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</si>
  <si>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</si>
  <si>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</si>
  <si>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</si>
  <si>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</si>
  <si>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</si>
  <si>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</si>
  <si>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</si>
  <si>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</si>
  <si>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</si>
  <si>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</si>
  <si>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</si>
  <si>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</si>
  <si>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</si>
  <si>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</si>
  <si>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</si>
  <si>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</si>
  <si>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</si>
  <si>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</si>
  <si>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</si>
  <si>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</si>
  <si>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</si>
  <si>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</si>
  <si>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</si>
  <si>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</si>
  <si>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</si>
  <si>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</si>
  <si>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</si>
  <si>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</si>
  <si>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</si>
  <si>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</si>
  <si>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</si>
  <si>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</si>
  <si>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</si>
  <si>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</si>
  <si>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</si>
  <si>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</si>
  <si>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</si>
  <si>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</si>
  <si>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</si>
  <si>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</si>
  <si>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</si>
  <si>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</si>
  <si>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</si>
  <si>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</si>
  <si>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</si>
  <si>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</si>
  <si>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</si>
  <si>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</si>
  <si>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</si>
  <si>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</si>
  <si>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</si>
  <si>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</si>
  <si>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</si>
  <si>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</si>
  <si>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</si>
  <si>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</si>
  <si>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</si>
  <si>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</si>
  <si>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</si>
  <si>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</si>
  <si>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</si>
  <si>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</si>
  <si>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</si>
  <si>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</si>
  <si>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</si>
  <si>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</si>
  <si>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</si>
  <si>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</si>
  <si>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</si>
  <si>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</si>
  <si>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</si>
  <si>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</si>
  <si>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</si>
  <si>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</si>
  <si>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</si>
  <si>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</si>
  <si>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</si>
  <si>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</si>
  <si>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</si>
  <si>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</si>
  <si>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</si>
  <si>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</si>
  <si>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</si>
  <si>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</si>
  <si>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</si>
  <si>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</si>
  <si>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</si>
  <si>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</si>
  <si>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</si>
  <si>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</si>
  <si>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</si>
  <si>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</si>
  <si>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</si>
  <si>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</si>
  <si>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</si>
  <si>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</si>
  <si>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</si>
  <si>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</si>
  <si>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</si>
  <si>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</si>
  <si>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</si>
  <si>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</si>
  <si>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</si>
  <si>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</si>
  <si>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三重県伊賀市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</si>
  <si>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</si>
  <si>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</si>
  <si>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</si>
  <si>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</si>
  <si>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</si>
  <si>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</si>
  <si>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</si>
  <si>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</si>
  <si>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</si>
  <si>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</si>
  <si>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</si>
  <si>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</si>
  <si>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</si>
  <si>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</si>
  <si>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</si>
  <si>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</si>
  <si>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</si>
  <si>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</si>
  <si>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</si>
  <si>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</si>
  <si>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</si>
  <si>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サービスエリア特別会計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</si>
  <si>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</si>
  <si>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</si>
  <si>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</si>
  <si>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</si>
  <si>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</si>
  <si>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</si>
  <si>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</si>
  <si>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</si>
  <si>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</si>
  <si>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</si>
  <si>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</si>
  <si>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</si>
  <si>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</si>
  <si>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</si>
  <si>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</si>
  <si>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</si>
  <si>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</si>
  <si>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</si>
  <si>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</si>
  <si>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</si>
  <si>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農業集落排水事業特別会計</t>
    <phoneticPr fontId="5"/>
  </si>
  <si>
    <t>法非適用企業</t>
    <phoneticPr fontId="5"/>
  </si>
  <si>
    <t>公共下水道事業特別会計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</si>
  <si>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</si>
  <si>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</si>
  <si>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</si>
  <si>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</si>
  <si>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</si>
  <si>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</si>
  <si>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</si>
  <si>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</si>
  <si>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</si>
  <si>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</si>
  <si>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</si>
  <si>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</si>
  <si>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</si>
  <si>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</si>
  <si>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</si>
  <si>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</si>
  <si>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</si>
  <si>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</si>
  <si>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</si>
  <si>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</si>
  <si>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</si>
  <si>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</si>
  <si>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</si>
  <si>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</si>
  <si>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</si>
  <si>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</si>
  <si>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</si>
  <si>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</si>
  <si>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</si>
  <si>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</si>
  <si>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</si>
  <si>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</si>
  <si>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</si>
  <si>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</si>
  <si>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</si>
  <si>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</si>
  <si>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</si>
  <si>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</si>
  <si>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</si>
  <si>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</si>
  <si>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</si>
  <si>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</si>
  <si>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</si>
  <si>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</si>
  <si>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</si>
  <si>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</si>
  <si>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</si>
  <si>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</si>
  <si>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</si>
  <si>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</si>
  <si>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</si>
  <si>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</si>
  <si>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</si>
  <si>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</si>
  <si>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</si>
  <si>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公共下水道事業特別会計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</si>
  <si>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</si>
  <si>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</si>
  <si>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</si>
  <si>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病院事業会計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</si>
  <si>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</si>
  <si>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</si>
  <si>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</si>
  <si>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</si>
  <si>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</si>
  <si>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</si>
  <si>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</si>
  <si>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</si>
  <si>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</si>
  <si>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</si>
  <si>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</si>
  <si>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</si>
  <si>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</si>
  <si>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</si>
  <si>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</si>
  <si>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</si>
  <si>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</si>
  <si>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</si>
  <si>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</si>
  <si>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</si>
  <si>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</si>
  <si>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</si>
  <si>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</si>
  <si>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</si>
  <si>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</si>
  <si>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</si>
  <si>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</si>
  <si>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</si>
  <si>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</si>
  <si>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</si>
  <si>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</si>
  <si>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</si>
  <si>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</si>
  <si>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</si>
  <si>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</si>
  <si>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</si>
  <si>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</si>
  <si>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</si>
  <si>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</si>
  <si>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</si>
  <si>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</si>
  <si>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</si>
  <si>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</si>
  <si>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</si>
  <si>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</si>
  <si>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</si>
  <si>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</si>
  <si>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</si>
  <si>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</si>
  <si>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</si>
  <si>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</si>
  <si>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</si>
  <si>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</si>
  <si>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</si>
  <si>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</si>
  <si>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</si>
  <si>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</si>
  <si>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</si>
  <si>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</si>
  <si>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</si>
  <si>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</si>
  <si>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</si>
  <si>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</si>
  <si>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</si>
  <si>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</si>
  <si>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</si>
  <si>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</si>
  <si>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</si>
  <si>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</si>
  <si>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</si>
  <si>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</si>
  <si>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</si>
  <si>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</si>
  <si>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</si>
  <si>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</si>
  <si>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</si>
  <si>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</si>
  <si>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</si>
  <si>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</si>
  <si>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</si>
  <si>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</si>
  <si>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</si>
  <si>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0.28</t>
  </si>
  <si>
    <t>住宅新築資金等貸付特別会計</t>
  </si>
  <si>
    <t>▲ 0.36</t>
  </si>
  <si>
    <t>▲ 0.33</t>
  </si>
  <si>
    <t>▲ 0.35</t>
  </si>
  <si>
    <t>▲ 0.32</t>
  </si>
  <si>
    <t>国民健康保険事業特別会計</t>
  </si>
  <si>
    <t>▲ 0.12</t>
  </si>
  <si>
    <t>水道事業会計</t>
  </si>
  <si>
    <t>一般会計</t>
  </si>
  <si>
    <t>病院事業会計</t>
  </si>
  <si>
    <t>介護保険事業特別会計</t>
  </si>
  <si>
    <t>公共下水道事業特別会計</t>
  </si>
  <si>
    <t>農業集落排水事業特別会計</t>
  </si>
  <si>
    <t>その他会計（赤字）</t>
  </si>
  <si>
    <t>その他会計（黒字）</t>
  </si>
  <si>
    <t>-</t>
    <phoneticPr fontId="2"/>
  </si>
  <si>
    <t>-</t>
    <phoneticPr fontId="2"/>
  </si>
  <si>
    <t>伊賀市文化都市協会</t>
    <rPh sb="0" eb="3">
      <t>イガシ</t>
    </rPh>
    <rPh sb="3" eb="5">
      <t>ブンカ</t>
    </rPh>
    <rPh sb="5" eb="7">
      <t>トシ</t>
    </rPh>
    <rPh sb="7" eb="9">
      <t>キョウカイ</t>
    </rPh>
    <phoneticPr fontId="2"/>
  </si>
  <si>
    <t>俳都ピア伊賀</t>
    <rPh sb="0" eb="1">
      <t>ハイ</t>
    </rPh>
    <rPh sb="1" eb="2">
      <t>ミヤコ</t>
    </rPh>
    <rPh sb="4" eb="6">
      <t>イガ</t>
    </rPh>
    <phoneticPr fontId="2"/>
  </si>
  <si>
    <t>伊賀市土地開発公社</t>
    <rPh sb="0" eb="3">
      <t>イガシ</t>
    </rPh>
    <rPh sb="3" eb="5">
      <t>トチ</t>
    </rPh>
    <rPh sb="5" eb="7">
      <t>カイハツ</t>
    </rPh>
    <rPh sb="7" eb="9">
      <t>コウシャ</t>
    </rPh>
    <phoneticPr fontId="2"/>
  </si>
  <si>
    <t>新堂駅管理商会</t>
    <rPh sb="0" eb="3">
      <t>シンドウエキ</t>
    </rPh>
    <rPh sb="3" eb="5">
      <t>カンリ</t>
    </rPh>
    <rPh sb="5" eb="7">
      <t>ショウカイ</t>
    </rPh>
    <phoneticPr fontId="2"/>
  </si>
  <si>
    <t>大山田農林業公社</t>
    <rPh sb="0" eb="3">
      <t>オオヤマダ</t>
    </rPh>
    <rPh sb="3" eb="6">
      <t>ノウリンギョウ</t>
    </rPh>
    <rPh sb="6" eb="8">
      <t>コウシャ</t>
    </rPh>
    <phoneticPr fontId="2"/>
  </si>
  <si>
    <t>大山田ファーム</t>
    <rPh sb="0" eb="3">
      <t>オオヤマダ</t>
    </rPh>
    <phoneticPr fontId="2"/>
  </si>
  <si>
    <t>-</t>
    <phoneticPr fontId="2"/>
  </si>
  <si>
    <t>-</t>
    <phoneticPr fontId="2"/>
  </si>
  <si>
    <t>-</t>
    <phoneticPr fontId="2"/>
  </si>
  <si>
    <t>伊賀市・名張市広域行政事務組合（一般会計）</t>
    <rPh sb="0" eb="3">
      <t>イガシ</t>
    </rPh>
    <rPh sb="4" eb="7">
      <t>ナバリシ</t>
    </rPh>
    <rPh sb="7" eb="9">
      <t>コウイキ</t>
    </rPh>
    <rPh sb="9" eb="11">
      <t>ギョウセイ</t>
    </rPh>
    <rPh sb="11" eb="13">
      <t>ジム</t>
    </rPh>
    <rPh sb="13" eb="15">
      <t>クミアイ</t>
    </rPh>
    <rPh sb="16" eb="18">
      <t>イッパン</t>
    </rPh>
    <rPh sb="18" eb="20">
      <t>カイケイ</t>
    </rPh>
    <phoneticPr fontId="2"/>
  </si>
  <si>
    <t>伊賀市・名張市広域行政事務組合（伊賀食肉センター特別会計）</t>
    <rPh sb="0" eb="3">
      <t>イガシ</t>
    </rPh>
    <rPh sb="4" eb="7">
      <t>ナバリシ</t>
    </rPh>
    <rPh sb="7" eb="9">
      <t>コウイキ</t>
    </rPh>
    <rPh sb="9" eb="11">
      <t>ギョウセイ</t>
    </rPh>
    <rPh sb="11" eb="13">
      <t>ジム</t>
    </rPh>
    <rPh sb="13" eb="15">
      <t>クミアイ</t>
    </rPh>
    <rPh sb="16" eb="18">
      <t>イガ</t>
    </rPh>
    <rPh sb="18" eb="20">
      <t>ショクニク</t>
    </rPh>
    <rPh sb="24" eb="26">
      <t>トクベツ</t>
    </rPh>
    <rPh sb="26" eb="28">
      <t>カイケイ</t>
    </rPh>
    <phoneticPr fontId="2"/>
  </si>
  <si>
    <t>伊賀市・名張市広域行政事務組合（農業共済事業特別会計）</t>
    <rPh sb="0" eb="3">
      <t>イガシ</t>
    </rPh>
    <rPh sb="4" eb="7">
      <t>ナバリシ</t>
    </rPh>
    <rPh sb="7" eb="9">
      <t>コウイキ</t>
    </rPh>
    <rPh sb="9" eb="11">
      <t>ギョウセイ</t>
    </rPh>
    <rPh sb="11" eb="13">
      <t>ジム</t>
    </rPh>
    <rPh sb="13" eb="15">
      <t>クミアイ</t>
    </rPh>
    <rPh sb="16" eb="18">
      <t>ノウギョウ</t>
    </rPh>
    <rPh sb="18" eb="20">
      <t>キョウサイ</t>
    </rPh>
    <rPh sb="20" eb="22">
      <t>ジギョウ</t>
    </rPh>
    <rPh sb="22" eb="24">
      <t>トクベツ</t>
    </rPh>
    <rPh sb="24" eb="26">
      <t>カイケイ</t>
    </rPh>
    <phoneticPr fontId="2"/>
  </si>
  <si>
    <t>伊賀南部環境衛生組合</t>
    <rPh sb="0" eb="2">
      <t>イガ</t>
    </rPh>
    <rPh sb="2" eb="4">
      <t>ナンブ</t>
    </rPh>
    <rPh sb="4" eb="6">
      <t>カンキョウ</t>
    </rPh>
    <rPh sb="6" eb="8">
      <t>エイセイ</t>
    </rPh>
    <rPh sb="8" eb="10">
      <t>クミアイ</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</si>
  <si>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
  </si>
  <si>
    <t>三重県市町総合事務組合（共同研修特別会計）</t>
    <rPh sb="0" eb="3">
      <t>ミエケン</t>
    </rPh>
    <rPh sb="3" eb="5">
      <t>シチョウ</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</si>
  <si>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2"/>
  </si>
  <si>
    <t>三重県市町総合事務組合（物品特別会計）</t>
    <rPh sb="0" eb="3">
      <t>ミエケン</t>
    </rPh>
    <rPh sb="3" eb="5">
      <t>シチョウ</t>
    </rPh>
    <rPh sb="5" eb="7">
      <t>ソウゴウ</t>
    </rPh>
    <rPh sb="7" eb="9">
      <t>ジム</t>
    </rPh>
    <rPh sb="9" eb="11">
      <t>クミアイ</t>
    </rPh>
    <rPh sb="12" eb="14">
      <t>ブッピン</t>
    </rPh>
    <rPh sb="14" eb="16">
      <t>トクベツ</t>
    </rPh>
    <rPh sb="16" eb="18">
      <t>カイケイ</t>
    </rPh>
    <phoneticPr fontId="2"/>
  </si>
  <si>
    <t>三重県市町総合事務組合（退職手当特別会計）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</si>
  <si>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</si>
  <si>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</si>
  <si>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</si>
  <si>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</si>
  <si>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</si>
  <si>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</si>
  <si>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t>
    <phoneticPr fontId="2"/>
  </si>
  <si>
    <t>-</t>
    <phoneticPr fontId="2"/>
  </si>
  <si>
    <t>-</t>
    <phoneticPr fontId="2"/>
  </si>
  <si>
    <t>-</t>
    <phoneticPr fontId="2"/>
  </si>
  <si>
    <t>伊賀鉄道</t>
    <rPh sb="0" eb="2">
      <t>イガ</t>
    </rPh>
    <rPh sb="2" eb="4">
      <t>テツドウ</t>
    </rPh>
    <phoneticPr fontId="2"/>
  </si>
  <si>
    <t>-</t>
    <phoneticPr fontId="2"/>
  </si>
  <si>
    <t>-</t>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</si>
  <si>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</si>
  <si>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</si>
  <si>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</si>
  <si>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</si>
  <si>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</si>
  <si>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</si>
  <si>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</si>
  <si>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</si>
  <si>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</si>
  <si>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</si>
  <si>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</si>
  <si>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</si>
  <si>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</si>
  <si>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</si>
  <si>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将来負担比率、実質公債費比率ともに低下の傾向にあるが、類似団体平均値との差は大きい。将来負担比率については、今後は庁舎整備事業などの大型事業により上昇が予想される。　
今後は、投資的経費の見直し、市債の借入れ総額の縮減に努めることで、将来負担比率、実質公債費比率の一層の低下を図る。</t>
    <rPh sb="0" eb="2">
      <t>ショウライ</t>
    </rPh>
    <rPh sb="2" eb="4">
      <t>フタン</t>
    </rPh>
    <rPh sb="4" eb="6">
      <t>ヒリツ</t>
    </rPh>
    <rPh sb="7" eb="9">
      <t>ジッシツ</t>
    </rPh>
    <rPh sb="9" eb="12">
      <t>コウサイヒ</t>
    </rPh>
    <rPh sb="12" eb="14">
      <t>ヒリツ</t>
    </rPh>
    <rPh sb="17" eb="19">
      <t>テイカ</t>
    </rPh>
    <rPh sb="20" eb="22">
      <t>ケイコウ</t>
    </rPh>
    <rPh sb="27" eb="29">
      <t>ルイジ</t>
    </rPh>
    <rPh sb="29" eb="31">
      <t>ダンタイ</t>
    </rPh>
    <rPh sb="31" eb="34">
      <t>ヘイキンチ</t>
    </rPh>
    <rPh sb="36" eb="37">
      <t>サ</t>
    </rPh>
    <rPh sb="38" eb="39">
      <t>オオ</t>
    </rPh>
    <rPh sb="42" eb="44">
      <t>ショウライ</t>
    </rPh>
    <rPh sb="44" eb="46">
      <t>フタン</t>
    </rPh>
    <rPh sb="46" eb="48">
      <t>ヒリツ</t>
    </rPh>
    <rPh sb="54" eb="56">
      <t>コンゴ</t>
    </rPh>
    <rPh sb="57" eb="59">
      <t>チョウシャ</t>
    </rPh>
    <rPh sb="59" eb="61">
      <t>セイビ</t>
    </rPh>
    <rPh sb="61" eb="63">
      <t>ジギョウ</t>
    </rPh>
    <rPh sb="66" eb="68">
      <t>オオガタ</t>
    </rPh>
    <rPh sb="68" eb="70">
      <t>ジギョウ</t>
    </rPh>
    <rPh sb="73" eb="75">
      <t>ジョウショウ</t>
    </rPh>
    <rPh sb="76" eb="78">
      <t>ヨソウ</t>
    </rPh>
    <rPh sb="84" eb="86">
      <t>コンゴ</t>
    </rPh>
    <rPh sb="88" eb="91">
      <t>トウシテキ</t>
    </rPh>
    <rPh sb="91" eb="93">
      <t>ケイヒ</t>
    </rPh>
    <rPh sb="94" eb="96">
      <t>ミナオ</t>
    </rPh>
    <rPh sb="98" eb="100">
      <t>シサイ</t>
    </rPh>
    <rPh sb="101" eb="103">
      <t>カリイ</t>
    </rPh>
    <rPh sb="104" eb="106">
      <t>ソウガク</t>
    </rPh>
    <rPh sb="107" eb="109">
      <t>シュクゲン</t>
    </rPh>
    <rPh sb="110" eb="111">
      <t>ツト</t>
    </rPh>
    <rPh sb="117" eb="119">
      <t>ショウライ</t>
    </rPh>
    <rPh sb="119" eb="121">
      <t>フタン</t>
    </rPh>
    <rPh sb="121" eb="123">
      <t>ヒリツ</t>
    </rPh>
    <rPh sb="124" eb="126">
      <t>ジッシツ</t>
    </rPh>
    <rPh sb="126" eb="129">
      <t>コウサイヒ</t>
    </rPh>
    <rPh sb="129" eb="131">
      <t>ヒリツ</t>
    </rPh>
    <rPh sb="132" eb="134">
      <t>イッソウ</t>
    </rPh>
    <rPh sb="135" eb="137">
      <t>テイカ</t>
    </rPh>
    <rPh sb="138" eb="139">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</si>
</sst>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77507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82654</c:v>
                </c:pt>
                <c:pt idx="1">
                  <c:v>36526</c:v>
                </c:pt>
                <c:pt idx="2">
                  <c:v>52687</c:v>
                </c:pt>
                <c:pt idx="3">
                  <c:v>62534</c:v>
                </c:pt>
                <c:pt idx="4">
                  <c:v>42603</c:v>
                </c:pt>
              </c:numCache>
            </c:numRef>
          </c:val>
          <c:smooth val="0"/>
        </c:ser>
        <c:dLbls>
          <c:showLegendKey val="0"/>
          <c:showVal val="0"/>
          <c:showCatName val="0"/>
          <c:showSerName val="0"/>
          <c:showPercent val="0"/>
          <c:showBubbleSize val="0"/>
        </c:dLbls>
        <c:marker val="1"/>
        <c:smooth val="0"/>
        <c:axId val="123658624"/>
        <c:axId val="123753216"/>
      </c:lineChart>
      <c:catAx>
        <c:axId val="1236586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753216"/>
        <c:crosses val="autoZero"/>
        <c:auto val="1"/>
        <c:lblAlgn val="ctr"/>
        <c:lblOffset val="100"/>
        <c:tickLblSkip val="1"/>
        <c:tickMarkSkip val="1"/>
        <c:noMultiLvlLbl val="0"/>
      </c:catAx>
      <c:valAx>
        <c:axId val="12375321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658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3.85</c:v>
                </c:pt>
                <c:pt idx="1">
                  <c:v>3.87</c:v>
                </c:pt>
                <c:pt idx="2">
                  <c:v>3.45</c:v>
                </c:pt>
                <c:pt idx="3">
                  <c:v>2.06</c:v>
                </c:pt>
                <c:pt idx="4">
                  <c:v>3.34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14.57</c:v>
                </c:pt>
                <c:pt idx="1">
                  <c:v>14.25</c:v>
                </c:pt>
                <c:pt idx="2">
                  <c:v>16.309999999999999</c:v>
                </c:pt>
                <c:pt idx="3">
                  <c:v>17.64</c:v>
                </c:pt>
                <c:pt idx="4">
                  <c:v>19.37</c:v>
                </c:pt>
              </c:numCache>
            </c:numRef>
          </c:val>
        </c:ser>
        <c:dLbls>
          <c:showLegendKey val="0"/>
          <c:showVal val="0"/>
          <c:showCatName val="0"/>
          <c:showSerName val="0"/>
          <c:showPercent val="0"/>
          <c:showBubbleSize val="0"/>
        </c:dLbls>
        <c:gapWidth val="250"/>
        <c:overlap val="100"/>
        <c:axId val="88869888"/>
        <c:axId val="88872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1.28</c:v>
                </c:pt>
                <c:pt idx="1">
                  <c:v>-0.28000000000000003</c:v>
                </c:pt>
                <c:pt idx="2">
                  <c:v>1.86</c:v>
                </c:pt>
                <c:pt idx="3">
                  <c:v>0.05</c:v>
                </c:pt>
                <c:pt idx="4">
                  <c:v>2.94</c:v>
                </c:pt>
              </c:numCache>
            </c:numRef>
          </c:val>
          <c:smooth val="0"/>
        </c:ser>
        <c:dLbls>
          <c:showLegendKey val="0"/>
          <c:showVal val="0"/>
          <c:showCatName val="0"/>
          <c:showSerName val="0"/>
          <c:showPercent val="0"/>
          <c:showBubbleSize val="0"/>
        </c:dLbls>
        <c:marker val="1"/>
        <c:smooth val="0"/>
        <c:axId val="88869888"/>
        <c:axId val="88872064"/>
      </c:lineChart>
      <c:catAx>
        <c:axId val="8886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872064"/>
        <c:crosses val="autoZero"/>
        <c:auto val="1"/>
        <c:lblAlgn val="ctr"/>
        <c:lblOffset val="100"/>
        <c:tickLblSkip val="1"/>
        <c:tickMarkSkip val="1"/>
        <c:noMultiLvlLbl val="0"/>
      </c:catAx>
      <c:valAx>
        <c:axId val="88872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6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0.06</c:v>
                </c:pt>
                <c:pt idx="2">
                  <c:v>#N/A</c:v>
                </c:pt>
                <c:pt idx="3">
                  <c:v>0.08</c:v>
                </c:pt>
                <c:pt idx="4">
                  <c:v>#N/A</c:v>
                </c:pt>
                <c:pt idx="5">
                  <c:v>7.0000000000000007E-2</c:v>
                </c:pt>
                <c:pt idx="6">
                  <c:v>#N/A</c:v>
                </c:pt>
                <c:pt idx="7">
                  <c:v>7.0000000000000007E-2</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0.15</c:v>
                </c:pt>
                <c:pt idx="2">
                  <c:v>#N/A</c:v>
                </c:pt>
                <c:pt idx="3">
                  <c:v>0.17</c:v>
                </c:pt>
                <c:pt idx="4">
                  <c:v>#N/A</c:v>
                </c:pt>
                <c:pt idx="5">
                  <c:v>0.2</c:v>
                </c:pt>
                <c:pt idx="6">
                  <c:v>#N/A</c:v>
                </c:pt>
                <c:pt idx="7">
                  <c:v>0.17</c:v>
                </c:pt>
                <c:pt idx="8">
                  <c:v>#N/A</c:v>
                </c:pt>
                <c:pt idx="9">
                  <c:v>0.18</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0.12</c:v>
                </c:pt>
                <c:pt idx="2">
                  <c:v>#N/A</c:v>
                </c:pt>
                <c:pt idx="3">
                  <c:v>0.09</c:v>
                </c:pt>
                <c:pt idx="4">
                  <c:v>#N/A</c:v>
                </c:pt>
                <c:pt idx="5">
                  <c:v>0.11</c:v>
                </c:pt>
                <c:pt idx="6">
                  <c:v>#N/A</c:v>
                </c:pt>
                <c:pt idx="7">
                  <c:v>0.15</c:v>
                </c:pt>
                <c:pt idx="8">
                  <c:v>#N/A</c:v>
                </c:pt>
                <c:pt idx="9">
                  <c:v>0.21</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0.49</c:v>
                </c:pt>
                <c:pt idx="4">
                  <c:v>#N/A</c:v>
                </c:pt>
                <c:pt idx="5">
                  <c:v>0.41</c:v>
                </c:pt>
                <c:pt idx="6">
                  <c:v>#N/A</c:v>
                </c:pt>
                <c:pt idx="7">
                  <c:v>0.75</c:v>
                </c:pt>
                <c:pt idx="8">
                  <c:v>#N/A</c:v>
                </c:pt>
                <c:pt idx="9">
                  <c:v>1.07</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0.41</c:v>
                </c:pt>
                <c:pt idx="2">
                  <c:v>#N/A</c:v>
                </c:pt>
                <c:pt idx="3">
                  <c:v>0.78</c:v>
                </c:pt>
                <c:pt idx="4">
                  <c:v>#N/A</c:v>
                </c:pt>
                <c:pt idx="5">
                  <c:v>1.07</c:v>
                </c:pt>
                <c:pt idx="6">
                  <c:v>#N/A</c:v>
                </c:pt>
                <c:pt idx="7">
                  <c:v>1.39</c:v>
                </c:pt>
                <c:pt idx="8">
                  <c:v>#N/A</c:v>
                </c:pt>
                <c:pt idx="9">
                  <c:v>1.31</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4.22</c:v>
                </c:pt>
                <c:pt idx="2">
                  <c:v>#N/A</c:v>
                </c:pt>
                <c:pt idx="3">
                  <c:v>4.2</c:v>
                </c:pt>
                <c:pt idx="4">
                  <c:v>#N/A</c:v>
                </c:pt>
                <c:pt idx="5">
                  <c:v>3.8</c:v>
                </c:pt>
                <c:pt idx="6">
                  <c:v>#N/A</c:v>
                </c:pt>
                <c:pt idx="7">
                  <c:v>2.41</c:v>
                </c:pt>
                <c:pt idx="8">
                  <c:v>#N/A</c:v>
                </c:pt>
                <c:pt idx="9">
                  <c:v>3.65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8.25</c:v>
                </c:pt>
                <c:pt idx="2">
                  <c:v>#N/A</c:v>
                </c:pt>
                <c:pt idx="3">
                  <c:v>8.73</c:v>
                </c:pt>
                <c:pt idx="4">
                  <c:v>#N/A</c:v>
                </c:pt>
                <c:pt idx="5">
                  <c:v>9.5399999999999991</c:v>
                </c:pt>
                <c:pt idx="6">
                  <c:v>#N/A</c:v>
                </c:pt>
                <c:pt idx="7">
                  <c:v>9.4499999999999993</c:v>
                </c:pt>
                <c:pt idx="8">
                  <c:v>#N/A</c:v>
                </c:pt>
                <c:pt idx="9">
                  <c:v>9.5299999999999994</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3.1</c:v>
                </c:pt>
                <c:pt idx="2">
                  <c:v>#N/A</c:v>
                </c:pt>
                <c:pt idx="3">
                  <c:v>3.72</c:v>
                </c:pt>
                <c:pt idx="4">
                  <c:v>#N/A</c:v>
                </c:pt>
                <c:pt idx="5">
                  <c:v>2.8</c:v>
                </c:pt>
                <c:pt idx="6">
                  <c:v>#N/A</c:v>
                </c:pt>
                <c:pt idx="7">
                  <c:v>1.18</c:v>
                </c:pt>
                <c:pt idx="8">
                  <c:v>0.12</c:v>
                </c:pt>
                <c:pt idx="9">
                  <c:v>#N/A</c:v>
                </c:pt>
              </c:numCache>
            </c:numRef>
          </c:val>
        </c:ser>
        <c:ser>
          <c:idx val="9"/>
          <c:order val="9"/>
          <c:tx>
            <c:strRef>
              <c:f>データシート!$A$36</c:f>
              <c:strCache>
                <c:ptCount val="1"/>
                <c:pt idx="0">
                  <c:v>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0.36</c:v>
                </c:pt>
                <c:pt idx="1">
                  <c:v>#N/A</c:v>
                </c:pt>
                <c:pt idx="2">
                  <c:v>0.33</c:v>
                </c:pt>
                <c:pt idx="3">
                  <c:v>#N/A</c:v>
                </c:pt>
                <c:pt idx="4">
                  <c:v>0.35</c:v>
                </c:pt>
                <c:pt idx="5">
                  <c:v>#N/A</c:v>
                </c:pt>
                <c:pt idx="6">
                  <c:v>0.35</c:v>
                </c:pt>
                <c:pt idx="7">
                  <c:v>#N/A</c:v>
                </c:pt>
                <c:pt idx="8">
                  <c:v>0.32</c:v>
                </c:pt>
                <c:pt idx="9">
                  <c:v>#N/A</c:v>
                </c:pt>
              </c:numCache>
            </c:numRef>
          </c:val>
        </c:ser>
        <c:dLbls>
          <c:showLegendKey val="0"/>
          <c:showVal val="0"/>
          <c:showCatName val="0"/>
          <c:showSerName val="0"/>
          <c:showPercent val="0"/>
          <c:showBubbleSize val="0"/>
        </c:dLbls>
        <c:gapWidth val="150"/>
        <c:overlap val="100"/>
        <c:axId val="88929024"/>
        <c:axId val="88930560"/>
      </c:barChart>
      <c:catAx>
        <c:axId val="8892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930560"/>
        <c:crosses val="autoZero"/>
        <c:auto val="1"/>
        <c:lblAlgn val="ctr"/>
        <c:lblOffset val="100"/>
        <c:tickLblSkip val="1"/>
        <c:tickMarkSkip val="1"/>
        <c:noMultiLvlLbl val="0"/>
      </c:catAx>
      <c:valAx>
        <c:axId val="88930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929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4645</c:v>
                </c:pt>
                <c:pt idx="5">
                  <c:v>4687</c:v>
                </c:pt>
                <c:pt idx="8">
                  <c:v>4861</c:v>
                </c:pt>
                <c:pt idx="11">
                  <c:v>5301</c:v>
                </c:pt>
                <c:pt idx="14">
                  <c:v>5239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42</c:v>
                </c:pt>
                <c:pt idx="3">
                  <c:v>43</c:v>
                </c:pt>
                <c:pt idx="6">
                  <c:v>42</c:v>
                </c:pt>
                <c:pt idx="9">
                  <c:v>42</c:v>
                </c:pt>
                <c:pt idx="12">
                  <c:v>37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32</c:v>
                </c:pt>
                <c:pt idx="3">
                  <c:v>4</c:v>
                </c:pt>
                <c:pt idx="6">
                  <c:v>3</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1399</c:v>
                </c:pt>
                <c:pt idx="3">
                  <c:v>1424</c:v>
                </c:pt>
                <c:pt idx="6">
                  <c:v>1547</c:v>
                </c:pt>
                <c:pt idx="9">
                  <c:v>1539</c:v>
                </c:pt>
                <c:pt idx="12">
                  <c:v>1568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6460</c:v>
                </c:pt>
                <c:pt idx="3">
                  <c:v>6504</c:v>
                </c:pt>
                <c:pt idx="6">
                  <c:v>6760</c:v>
                </c:pt>
                <c:pt idx="9">
                  <c:v>6658</c:v>
                </c:pt>
                <c:pt idx="12">
                  <c:v>6509</c:v>
                </c:pt>
              </c:numCache>
            </c:numRef>
          </c:val>
        </c:ser>
        <c:dLbls>
          <c:showLegendKey val="0"/>
          <c:showVal val="0"/>
          <c:showCatName val="0"/>
          <c:showSerName val="0"/>
          <c:showPercent val="0"/>
          <c:showBubbleSize val="0"/>
        </c:dLbls>
        <c:gapWidth val="100"/>
        <c:overlap val="100"/>
        <c:axId val="89096576"/>
        <c:axId val="89098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3288</c:v>
                </c:pt>
                <c:pt idx="2">
                  <c:v>#N/A</c:v>
                </c:pt>
                <c:pt idx="3">
                  <c:v>#N/A</c:v>
                </c:pt>
                <c:pt idx="4">
                  <c:v>3288</c:v>
                </c:pt>
                <c:pt idx="5">
                  <c:v>#N/A</c:v>
                </c:pt>
                <c:pt idx="6">
                  <c:v>#N/A</c:v>
                </c:pt>
                <c:pt idx="7">
                  <c:v>3491</c:v>
                </c:pt>
                <c:pt idx="8">
                  <c:v>#N/A</c:v>
                </c:pt>
                <c:pt idx="9">
                  <c:v>#N/A</c:v>
                </c:pt>
                <c:pt idx="10">
                  <c:v>2941</c:v>
                </c:pt>
                <c:pt idx="11">
                  <c:v>#N/A</c:v>
                </c:pt>
                <c:pt idx="12">
                  <c:v>#N/A</c:v>
                </c:pt>
                <c:pt idx="13">
                  <c:v>2878</c:v>
                </c:pt>
                <c:pt idx="14">
                  <c:v>#N/A</c:v>
                </c:pt>
              </c:numCache>
            </c:numRef>
          </c:val>
          <c:smooth val="0"/>
        </c:ser>
        <c:dLbls>
          <c:showLegendKey val="0"/>
          <c:showVal val="0"/>
          <c:showCatName val="0"/>
          <c:showSerName val="0"/>
          <c:showPercent val="0"/>
          <c:showBubbleSize val="0"/>
        </c:dLbls>
        <c:marker val="1"/>
        <c:smooth val="0"/>
        <c:axId val="89096576"/>
        <c:axId val="89098496"/>
      </c:lineChart>
      <c:catAx>
        <c:axId val="8909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098496"/>
        <c:crosses val="autoZero"/>
        <c:auto val="1"/>
        <c:lblAlgn val="ctr"/>
        <c:lblOffset val="100"/>
        <c:tickLblSkip val="1"/>
        <c:tickMarkSkip val="1"/>
        <c:noMultiLvlLbl val="0"/>
      </c:catAx>
      <c:valAx>
        <c:axId val="89098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9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52613</c:v>
                </c:pt>
                <c:pt idx="5">
                  <c:v>52860</c:v>
                </c:pt>
                <c:pt idx="8">
                  <c:v>53751</c:v>
                </c:pt>
                <c:pt idx="11">
                  <c:v>53742</c:v>
                </c:pt>
                <c:pt idx="14">
                  <c:v>53375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1946</c:v>
                </c:pt>
                <c:pt idx="5">
                  <c:v>109</c:v>
                </c:pt>
                <c:pt idx="8">
                  <c:v>153</c:v>
                </c:pt>
                <c:pt idx="11">
                  <c:v>103</c:v>
                </c:pt>
                <c:pt idx="14">
                  <c:v>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9722</c:v>
                </c:pt>
                <c:pt idx="5">
                  <c:v>11357</c:v>
                </c:pt>
                <c:pt idx="8">
                  <c:v>11696</c:v>
                </c:pt>
                <c:pt idx="11">
                  <c:v>11637</c:v>
                </c:pt>
                <c:pt idx="14">
                  <c:v>12869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9088</c:v>
                </c:pt>
                <c:pt idx="3">
                  <c:v>9124</c:v>
                </c:pt>
                <c:pt idx="6">
                  <c:v>8725</c:v>
                </c:pt>
                <c:pt idx="9">
                  <c:v>8201</c:v>
                </c:pt>
                <c:pt idx="12">
                  <c:v>7831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c:v>
                </c:pt>
                <c:pt idx="3">
                  <c:v>11</c:v>
                </c:pt>
                <c:pt idx="6">
                  <c:v>48</c:v>
                </c:pt>
                <c:pt idx="9">
                  <c:v>81</c:v>
                </c:pt>
                <c:pt idx="12">
                  <c:v>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21808</c:v>
                </c:pt>
                <c:pt idx="3">
                  <c:v>22170</c:v>
                </c:pt>
                <c:pt idx="6">
                  <c:v>22739</c:v>
                </c:pt>
                <c:pt idx="9">
                  <c:v>22176</c:v>
                </c:pt>
                <c:pt idx="12">
                  <c:v>21225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2494</c:v>
                </c:pt>
                <c:pt idx="3">
                  <c:v>2163</c:v>
                </c:pt>
                <c:pt idx="6">
                  <c:v>1985</c:v>
                </c:pt>
                <c:pt idx="9">
                  <c:v>3112</c:v>
                </c:pt>
                <c:pt idx="12">
                  <c:v>3023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58728</c:v>
                </c:pt>
                <c:pt idx="3">
                  <c:v>57710</c:v>
                </c:pt>
                <c:pt idx="6">
                  <c:v>57029</c:v>
                </c:pt>
                <c:pt idx="9">
                  <c:v>56275</c:v>
                </c:pt>
                <c:pt idx="12">
                  <c:v>55342</c:v>
                </c:pt>
              </c:numCache>
            </c:numRef>
          </c:val>
        </c:ser>
        <c:dLbls>
          <c:showLegendKey val="0"/>
          <c:showVal val="0"/>
          <c:showCatName val="0"/>
          <c:showSerName val="0"/>
          <c:showPercent val="0"/>
          <c:showBubbleSize val="0"/>
        </c:dLbls>
        <c:gapWidth val="100"/>
        <c:overlap val="100"/>
        <c:axId val="89196800"/>
        <c:axId val="89207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27853</c:v>
                </c:pt>
                <c:pt idx="2">
                  <c:v>#N/A</c:v>
                </c:pt>
                <c:pt idx="3">
                  <c:v>#N/A</c:v>
                </c:pt>
                <c:pt idx="4">
                  <c:v>26852</c:v>
                </c:pt>
                <c:pt idx="5">
                  <c:v>#N/A</c:v>
                </c:pt>
                <c:pt idx="6">
                  <c:v>#N/A</c:v>
                </c:pt>
                <c:pt idx="7">
                  <c:v>24926</c:v>
                </c:pt>
                <c:pt idx="8">
                  <c:v>#N/A</c:v>
                </c:pt>
                <c:pt idx="9">
                  <c:v>#N/A</c:v>
                </c:pt>
                <c:pt idx="10">
                  <c:v>24363</c:v>
                </c:pt>
                <c:pt idx="11">
                  <c:v>#N/A</c:v>
                </c:pt>
                <c:pt idx="12">
                  <c:v>#N/A</c:v>
                </c:pt>
                <c:pt idx="13">
                  <c:v>21190</c:v>
                </c:pt>
                <c:pt idx="14">
                  <c:v>#N/A</c:v>
                </c:pt>
              </c:numCache>
            </c:numRef>
          </c:val>
          <c:smooth val="0"/>
        </c:ser>
        <c:dLbls>
          <c:showLegendKey val="0"/>
          <c:showVal val="0"/>
          <c:showCatName val="0"/>
          <c:showSerName val="0"/>
          <c:showPercent val="0"/>
          <c:showBubbleSize val="0"/>
        </c:dLbls>
        <c:marker val="1"/>
        <c:smooth val="0"/>
        <c:axId val="89196800"/>
        <c:axId val="89207168"/>
      </c:lineChart>
      <c:catAx>
        <c:axId val="8919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207168"/>
        <c:crosses val="autoZero"/>
        <c:auto val="1"/>
        <c:lblAlgn val="ctr"/>
        <c:lblOffset val="100"/>
        <c:tickLblSkip val="1"/>
        <c:tickMarkSkip val="1"/>
        <c:noMultiLvlLbl val="0"/>
      </c:catAx>
      <c:valAx>
        <c:axId val="8920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19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9356544"/>
        <c:axId val="89375104"/>
      </c:scatterChart>
      <c:valAx>
        <c:axId val="893565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375104"/>
        <c:crosses val="autoZero"/>
        <c:crossBetween val="midCat"/>
      </c:valAx>
      <c:valAx>
        <c:axId val="893751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356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14.3</c:v>
                </c:pt>
                <c:pt idx="1">
                  <c:v>13.9</c:v>
                </c:pt>
                <c:pt idx="2">
                  <c:v>14.2</c:v>
                </c:pt>
                <c:pt idx="3">
                  <c:v>13.7</c:v>
                </c:pt>
                <c:pt idx="4">
                  <c:v>13.2</c:v>
                </c:pt>
              </c:numCache>
            </c:numRef>
          </c:xVal>
          <c:yVal>
            <c:numRef>
              <c:f>公会計指標分析・財政指標組合せ分析表!$K$73:$O$73</c:f>
              <c:numCache>
                <c:formatCode>#,##0.0;"▲ "#,##0.0</c:formatCode>
                <c:ptCount val="5"/>
                <c:pt idx="0">
                  <c:v>117.6</c:v>
                </c:pt>
                <c:pt idx="1">
                  <c:v>114</c:v>
                </c:pt>
                <c:pt idx="2">
                  <c:v>105.3</c:v>
                </c:pt>
                <c:pt idx="3">
                  <c:v>104.2</c:v>
                </c:pt>
                <c:pt idx="4">
                  <c:v>90.8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10.4</c:v>
                </c:pt>
                <c:pt idx="2">
                  <c:v>9.6</c:v>
                </c:pt>
                <c:pt idx="3">
                  <c:v>8.5</c:v>
                </c:pt>
                <c:pt idx="4">
                  <c:v>8</c:v>
                </c:pt>
              </c:numCache>
            </c:numRef>
          </c:xVal>
          <c:yVal>
            <c:numRef>
              <c:f>公会計指標分析・財政指標組合せ分析表!$K$77:$O$77</c:f>
              <c:numCache>
                <c:formatCode>#,##0.0;"▲ "#,##0.0</c:formatCode>
                <c:ptCount val="5"/>
                <c:pt idx="0">
                  <c:v>58.6</c:v>
                </c:pt>
                <c:pt idx="1">
                  <c:v>52.6</c:v>
                </c:pt>
                <c:pt idx="2">
                  <c:v>41.3</c:v>
                </c:pt>
                <c:pt idx="3">
                  <c:v>33</c:v>
                </c:pt>
                <c:pt idx="4">
                  <c:v>35.700000000000003</c:v>
                </c:pt>
              </c:numCache>
            </c:numRef>
          </c:yVal>
          <c:smooth val="0"/>
        </c:ser>
        <c:dLbls>
          <c:showLegendKey val="0"/>
          <c:showVal val="0"/>
          <c:showCatName val="0"/>
          <c:showSerName val="0"/>
          <c:showPercent val="0"/>
          <c:showBubbleSize val="0"/>
        </c:dLbls>
        <c:axId val="89413120"/>
        <c:axId val="89415040"/>
      </c:scatterChart>
      <c:valAx>
        <c:axId val="89413120"/>
        <c:scaling>
          <c:orientation val="minMax"/>
          <c:max val="14.9"/>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415040"/>
        <c:crosses val="autoZero"/>
        <c:crossBetween val="midCat"/>
      </c:valAx>
      <c:valAx>
        <c:axId val="89415040"/>
        <c:scaling>
          <c:orientation val="minMax"/>
          <c:max val="132"/>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4131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元利償還金、算入公債費等共に減少した結果、分子</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についても減少した。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庁舎整備事業などの大型事業が開始されるため、償還金、公債費の増加が予想される。そのため、今後はさらに事業の適正な取捨選択、活用されていない公共施設の処分など将来負担を見据え、計画的に進め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将来負担額が大きく減少し、将来負担比率の分子を減少させることができた。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しかし、債務負担行為に基づく支出予定額は前年度より減少しているとはいえ依然高く、更なる減少に努める必要がある。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さらに、実施事業の見直しにより新規発行債を抑制し、償還とのバランスを考慮した借入を行い、財政の健全化に努める。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94,732
90,544
558.23
44,811,766
43,534,413
951,457
28,514,769
55,341,984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90.8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94,732
90,544
558.23
44,811,766
43,534,413
951,457
28,514,769
55,341,984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90.8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94,732
90,544
558.23
44,811,766
43,534,413
951,457
28,514,769
55,341,984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90.8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94,732
90,544
558.23
44,811,766
43,534,413
951,457
28,514,769
55,341,984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90.8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0.01</a:t>
          </a:r>
          <a:r>
            <a:rPr kumimoji="1" lang="ja-JP" altLang="en-US" sz="1300">
              <a:latin typeface="ＭＳ Ｐゴシック"/>
            </a:rPr>
            <a:t>低下し、依然類似団体平均を下回っている。そのため引き続き、公共施設の統廃合等を推進し、正規職員の削減による人件費の縮減及び維持管理費の削減を進めることにより歳出を抑制するとともに、税の徴収率向上などにより歳入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43543</xdr:rowOff>
    </xdr:to>
    <xdr:cxnSp macro="">
      <xdr:nvCxnSpPr>
        <xdr:cNvPr id="70" name="直線コネクタ 69"/>
        <xdr:cNvCxnSpPr/>
      </xdr:nvCxnSpPr>
      <xdr:spPr>
        <a:xfrm>
          <a:off x="4114800" y="739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72" name="フローチャート :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9072</xdr:rowOff>
    </xdr:from>
    <xdr:to>
      <xdr:col>6</xdr:col>
      <xdr:colOff>0</xdr:colOff>
      <xdr:row>43</xdr:row>
      <xdr:rowOff>26307</xdr:rowOff>
    </xdr:to>
    <xdr:cxnSp macro="">
      <xdr:nvCxnSpPr>
        <xdr:cNvPr id="73" name="直線コネクタ 72"/>
        <xdr:cNvCxnSpPr/>
      </xdr:nvCxnSpPr>
      <xdr:spPr>
        <a:xfrm>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112485</xdr:rowOff>
    </xdr:from>
    <xdr:to>
      <xdr:col>6</xdr:col>
      <xdr:colOff>50800</xdr:colOff>
      <xdr:row>43</xdr:row>
      <xdr:rowOff>42635</xdr:rowOff>
    </xdr:to>
    <xdr:sp macro="" textlink="">
      <xdr:nvSpPr>
        <xdr:cNvPr id="74" name="フローチャート : 判断 73"/>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75" name="テキスト ボックス 74"/>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9072</xdr:rowOff>
    </xdr:from>
    <xdr:to>
      <xdr:col>4</xdr:col>
      <xdr:colOff>482600</xdr:colOff>
      <xdr:row>43</xdr:row>
      <xdr:rowOff>43543</xdr:rowOff>
    </xdr:to>
    <xdr:cxnSp macro="">
      <xdr:nvCxnSpPr>
        <xdr:cNvPr id="76" name="直線コネクタ 75"/>
        <xdr:cNvCxnSpPr/>
      </xdr:nvCxnSpPr>
      <xdr:spPr>
        <a:xfrm flipV="1">
          <a:off x="2336800" y="73814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43543</xdr:rowOff>
    </xdr:to>
    <xdr:cxnSp macro="">
      <xdr:nvCxnSpPr>
        <xdr:cNvPr id="79" name="直線コネクタ 78"/>
        <xdr:cNvCxnSpPr/>
      </xdr:nvCxnSpPr>
      <xdr:spPr>
        <a:xfrm>
          <a:off x="1447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9" name="円/楕円 88"/>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136270</xdr:rowOff>
    </xdr:from>
    <xdr:ext cx="762000" cy="259045"/>
    <xdr:sp macro="" textlink="">
      <xdr:nvSpPr>
        <xdr:cNvPr id="90"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1" name="円/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92" name="テキスト ボックス 91"/>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129722</xdr:rowOff>
    </xdr:from>
    <xdr:to>
      <xdr:col>4</xdr:col>
      <xdr:colOff>533400</xdr:colOff>
      <xdr:row>43</xdr:row>
      <xdr:rowOff>59872</xdr:rowOff>
    </xdr:to>
    <xdr:sp macro="" textlink="">
      <xdr:nvSpPr>
        <xdr:cNvPr id="93" name="円/楕円 92"/>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70049</xdr:rowOff>
    </xdr:from>
    <xdr:ext cx="762000" cy="259045"/>
    <xdr:sp macro="" textlink="">
      <xdr:nvSpPr>
        <xdr:cNvPr id="94" name="テキスト ボックス 93"/>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5" name="円/楕円 94"/>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96" name="テキスト ボックス 95"/>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7" name="円/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8" name="テキスト ボックス 97"/>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1.8</a:t>
          </a:r>
          <a:r>
            <a:rPr kumimoji="1" lang="ja-JP" altLang="en-US" sz="1300">
              <a:latin typeface="ＭＳ Ｐゴシック"/>
            </a:rPr>
            <a:t>ポイント低下したが、類似団体平均と比べると</a:t>
          </a:r>
          <a:r>
            <a:rPr kumimoji="1" lang="en-US" altLang="ja-JP" sz="1300">
              <a:latin typeface="ＭＳ Ｐゴシック"/>
            </a:rPr>
            <a:t>6.2</a:t>
          </a:r>
          <a:r>
            <a:rPr kumimoji="1" lang="ja-JP" altLang="en-US" sz="1300">
              <a:latin typeface="ＭＳ Ｐゴシック"/>
            </a:rPr>
            <a:t>ポイント高く、依然として財政構造の硬直化が懸念される。</a:t>
          </a:r>
          <a:endParaRPr kumimoji="1" lang="en-US" altLang="ja-JP" sz="1300">
            <a:latin typeface="ＭＳ Ｐゴシック"/>
          </a:endParaRPr>
        </a:p>
        <a:p>
          <a:r>
            <a:rPr kumimoji="1" lang="ja-JP" altLang="en-US" sz="1300">
              <a:latin typeface="ＭＳ Ｐゴシック"/>
            </a:rPr>
            <a:t>　今後も公共施設の建設、整備等の投資が続くなかでは公債費の縮減は難しいが、公共施設の統廃合による維持管理費の削減を図る。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68156</xdr:rowOff>
    </xdr:from>
    <xdr:to>
      <xdr:col>7</xdr:col>
      <xdr:colOff>152400</xdr:colOff>
      <xdr:row>67</xdr:row>
      <xdr:rowOff>80010</xdr:rowOff>
    </xdr:to>
    <xdr:cxnSp macro="">
      <xdr:nvCxnSpPr>
        <xdr:cNvPr id="128" name="直線コネクタ 127"/>
        <xdr:cNvCxnSpPr/>
      </xdr:nvCxnSpPr>
      <xdr:spPr>
        <a:xfrm flipV="1">
          <a:off x="4953000" y="10183706"/>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9"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30" name="直線コネクタ 129"/>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7</xdr:col>
      <xdr:colOff>63500</xdr:colOff>
      <xdr:row>59</xdr:row>
      <xdr:rowOff>68156</xdr:rowOff>
    </xdr:from>
    <xdr:to>
      <xdr:col>7</xdr:col>
      <xdr:colOff>241300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74506</xdr:rowOff>
    </xdr:from>
    <xdr:to>
      <xdr:col>7</xdr:col>
      <xdr:colOff>152400</xdr:colOff>
      <xdr:row>67</xdr:row>
      <xdr:rowOff>47837</xdr:rowOff>
    </xdr:to>
    <xdr:cxnSp macro="">
      <xdr:nvCxnSpPr>
        <xdr:cNvPr id="133" name="直線コネクタ 132"/>
        <xdr:cNvCxnSpPr/>
      </xdr:nvCxnSpPr>
      <xdr:spPr>
        <a:xfrm flipV="1">
          <a:off x="4114800" y="11390206"/>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18204</xdr:rowOff>
    </xdr:from>
    <xdr:to>
      <xdr:col>6</xdr:col>
      <xdr:colOff>0</xdr:colOff>
      <xdr:row>67</xdr:row>
      <xdr:rowOff>47837</xdr:rowOff>
    </xdr:to>
    <xdr:cxnSp macro="">
      <xdr:nvCxnSpPr>
        <xdr:cNvPr id="136" name="直線コネクタ 135"/>
        <xdr:cNvCxnSpPr/>
      </xdr:nvCxnSpPr>
      <xdr:spPr>
        <a:xfrm>
          <a:off x="3225800" y="1133390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79587</xdr:rowOff>
    </xdr:from>
    <xdr:to>
      <xdr:col>6</xdr:col>
      <xdr:colOff>50800</xdr:colOff>
      <xdr:row>64</xdr:row>
      <xdr:rowOff>9737</xdr:rowOff>
    </xdr:to>
    <xdr:sp macro="" textlink="">
      <xdr:nvSpPr>
        <xdr:cNvPr id="137" name="フローチャート : 判断 136"/>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19914</xdr:rowOff>
    </xdr:from>
    <xdr:ext cx="736600" cy="259045"/>
    <xdr:sp macro="" textlink="">
      <xdr:nvSpPr>
        <xdr:cNvPr id="138" name="テキスト ボックス 137"/>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18204</xdr:rowOff>
    </xdr:from>
    <xdr:to>
      <xdr:col>4</xdr:col>
      <xdr:colOff>482600</xdr:colOff>
      <xdr:row>66</xdr:row>
      <xdr:rowOff>138854</xdr:rowOff>
    </xdr:to>
    <xdr:cxnSp macro="">
      <xdr:nvCxnSpPr>
        <xdr:cNvPr id="139" name="直線コネクタ 138"/>
        <xdr:cNvCxnSpPr/>
      </xdr:nvCxnSpPr>
      <xdr:spPr>
        <a:xfrm flipV="1">
          <a:off x="2336800" y="113339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40" name="フローチャート : 判断 139"/>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41" name="テキスト ボックス 140"/>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18204</xdr:rowOff>
    </xdr:from>
    <xdr:to>
      <xdr:col>3</xdr:col>
      <xdr:colOff>279400</xdr:colOff>
      <xdr:row>66</xdr:row>
      <xdr:rowOff>138854</xdr:rowOff>
    </xdr:to>
    <xdr:cxnSp macro="">
      <xdr:nvCxnSpPr>
        <xdr:cNvPr id="142" name="直線コネクタ 141"/>
        <xdr:cNvCxnSpPr/>
      </xdr:nvCxnSpPr>
      <xdr:spPr>
        <a:xfrm>
          <a:off x="1447800" y="113339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135890</xdr:rowOff>
    </xdr:from>
    <xdr:to>
      <xdr:col>3</xdr:col>
      <xdr:colOff>330200</xdr:colOff>
      <xdr:row>64</xdr:row>
      <xdr:rowOff>66040</xdr:rowOff>
    </xdr:to>
    <xdr:sp macro="" textlink="">
      <xdr:nvSpPr>
        <xdr:cNvPr id="143" name="フローチャート : 判断 142"/>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76217</xdr:rowOff>
    </xdr:from>
    <xdr:ext cx="762000" cy="259045"/>
    <xdr:sp macro="" textlink="">
      <xdr:nvSpPr>
        <xdr:cNvPr id="144" name="テキスト ボックス 143"/>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45" name="フローチャート : 判断 144"/>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19914</xdr:rowOff>
    </xdr:from>
    <xdr:ext cx="762000" cy="259045"/>
    <xdr:sp macro="" textlink="">
      <xdr:nvSpPr>
        <xdr:cNvPr id="146" name="テキスト ボックス 145"/>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23706</xdr:rowOff>
    </xdr:from>
    <xdr:to>
      <xdr:col>7</xdr:col>
      <xdr:colOff>203200</xdr:colOff>
      <xdr:row>66</xdr:row>
      <xdr:rowOff>125306</xdr:rowOff>
    </xdr:to>
    <xdr:sp macro="" textlink="">
      <xdr:nvSpPr>
        <xdr:cNvPr id="152" name="円/楕円 151"/>
        <xdr:cNvSpPr/>
      </xdr:nvSpPr>
      <xdr:spPr>
        <a:xfrm>
          <a:off x="49022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167233</xdr:rowOff>
    </xdr:from>
    <xdr:ext cx="762000" cy="259045"/>
    <xdr:sp macro="" textlink="">
      <xdr:nvSpPr>
        <xdr:cNvPr id="153" name="財政構造の弾力性該当値テキスト"/>
        <xdr:cNvSpPr txBox="1"/>
      </xdr:nvSpPr>
      <xdr:spPr>
        <a:xfrm>
          <a:off x="5041900" y="113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168487</xdr:rowOff>
    </xdr:from>
    <xdr:to>
      <xdr:col>6</xdr:col>
      <xdr:colOff>50800</xdr:colOff>
      <xdr:row>67</xdr:row>
      <xdr:rowOff>98637</xdr:rowOff>
    </xdr:to>
    <xdr:sp macro="" textlink="">
      <xdr:nvSpPr>
        <xdr:cNvPr id="154" name="円/楕円 153"/>
        <xdr:cNvSpPr/>
      </xdr:nvSpPr>
      <xdr:spPr>
        <a:xfrm>
          <a:off x="4064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83414</xdr:rowOff>
    </xdr:from>
    <xdr:ext cx="736600" cy="259045"/>
    <xdr:sp macro="" textlink="">
      <xdr:nvSpPr>
        <xdr:cNvPr id="155" name="テキスト ボックス 154"/>
        <xdr:cNvSpPr txBox="1"/>
      </xdr:nvSpPr>
      <xdr:spPr>
        <a:xfrm>
          <a:off x="3733800" y="1157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138854</xdr:rowOff>
    </xdr:from>
    <xdr:to>
      <xdr:col>4</xdr:col>
      <xdr:colOff>533400</xdr:colOff>
      <xdr:row>66</xdr:row>
      <xdr:rowOff>69004</xdr:rowOff>
    </xdr:to>
    <xdr:sp macro="" textlink="">
      <xdr:nvSpPr>
        <xdr:cNvPr id="156" name="円/楕円 155"/>
        <xdr:cNvSpPr/>
      </xdr:nvSpPr>
      <xdr:spPr>
        <a:xfrm>
          <a:off x="3175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53781</xdr:rowOff>
    </xdr:from>
    <xdr:ext cx="762000" cy="259045"/>
    <xdr:sp macro="" textlink="">
      <xdr:nvSpPr>
        <xdr:cNvPr id="157" name="テキスト ボックス 156"/>
        <xdr:cNvSpPr txBox="1"/>
      </xdr:nvSpPr>
      <xdr:spPr>
        <a:xfrm>
          <a:off x="2844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88054</xdr:rowOff>
    </xdr:from>
    <xdr:to>
      <xdr:col>3</xdr:col>
      <xdr:colOff>330200</xdr:colOff>
      <xdr:row>67</xdr:row>
      <xdr:rowOff>18204</xdr:rowOff>
    </xdr:to>
    <xdr:sp macro="" textlink="">
      <xdr:nvSpPr>
        <xdr:cNvPr id="158" name="円/楕円 157"/>
        <xdr:cNvSpPr/>
      </xdr:nvSpPr>
      <xdr:spPr>
        <a:xfrm>
          <a:off x="2286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2981</xdr:rowOff>
    </xdr:from>
    <xdr:ext cx="762000" cy="259045"/>
    <xdr:sp macro="" textlink="">
      <xdr:nvSpPr>
        <xdr:cNvPr id="159" name="テキスト ボックス 158"/>
        <xdr:cNvSpPr txBox="1"/>
      </xdr:nvSpPr>
      <xdr:spPr>
        <a:xfrm>
          <a:off x="1955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138854</xdr:rowOff>
    </xdr:from>
    <xdr:to>
      <xdr:col>2</xdr:col>
      <xdr:colOff>127000</xdr:colOff>
      <xdr:row>66</xdr:row>
      <xdr:rowOff>69004</xdr:rowOff>
    </xdr:to>
    <xdr:sp macro="" textlink="">
      <xdr:nvSpPr>
        <xdr:cNvPr id="160" name="円/楕円 159"/>
        <xdr:cNvSpPr/>
      </xdr:nvSpPr>
      <xdr:spPr>
        <a:xfrm>
          <a:off x="1397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53781</xdr:rowOff>
    </xdr:from>
    <xdr:ext cx="762000" cy="259045"/>
    <xdr:sp macro="" textlink="">
      <xdr:nvSpPr>
        <xdr:cNvPr id="161" name="テキスト ボックス 160"/>
        <xdr:cNvSpPr txBox="1"/>
      </xdr:nvSpPr>
      <xdr:spPr>
        <a:xfrm>
          <a:off x="1066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[156,501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人口１人当たり人件費・物件費等決算額は依然として類似団体平均を上回っているが、公共施設適正化計画に基づき、公共施設の統廃合を進めたため、前年度と比較すると低下している。</a:t>
          </a:r>
          <a:endParaRPr kumimoji="1" lang="en-US" altLang="ja-JP" sz="1300">
            <a:latin typeface="ＭＳ Ｐゴシック"/>
          </a:endParaRPr>
        </a:p>
        <a:p>
          <a:r>
            <a:rPr kumimoji="1" lang="ja-JP" altLang="en-US" sz="1300">
              <a:latin typeface="ＭＳ Ｐゴシック"/>
            </a:rPr>
            <a:t>　また、人件費については、定員適正化計画の推進により職員数の削減が進められており、今後は定員管理方針に基づく適切な定員管理を目指す。</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73434</xdr:rowOff>
    </xdr:from>
    <xdr:to>
      <xdr:col>7</xdr:col>
      <xdr:colOff>152400</xdr:colOff>
      <xdr:row>89</xdr:row>
      <xdr:rowOff>1456</xdr:rowOff>
    </xdr:to>
    <xdr:cxnSp macro="">
      <xdr:nvCxnSpPr>
        <xdr:cNvPr id="189" name="直線コネクタ 188"/>
        <xdr:cNvCxnSpPr/>
      </xdr:nvCxnSpPr>
      <xdr:spPr>
        <a:xfrm flipV="1">
          <a:off x="4953000" y="13789434"/>
          <a:ext cx="0" cy="1471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144983</xdr:rowOff>
    </xdr:from>
    <xdr:ext cx="762000" cy="259045"/>
    <xdr:sp macro="" textlink="">
      <xdr:nvSpPr>
        <xdr:cNvPr id="190" name="人件費・物件費等の状況最小値テキスト"/>
        <xdr:cNvSpPr txBox="1"/>
      </xdr:nvSpPr>
      <xdr:spPr>
        <a:xfrm>
          <a:off x="5041900" y="1523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385,828</a:t>
          </a:r>
          <a:endParaRPr kumimoji="1" lang="ja-JP" altLang="en-US" sz="1000" b="1">
            <a:latin typeface="ＭＳ Ｐゴシック"/>
          </a:endParaRPr>
        </a:p>
      </xdr:txBody>
    </xdr:sp>
    <xdr:clientData/>
  </xdr:oneCellAnchor>
  <xdr:twoCellAnchor>
    <xdr:from>
      <xdr:col>7</xdr:col>
      <xdr:colOff>63500</xdr:colOff>
      <xdr:row>89</xdr:row>
      <xdr:rowOff>1456</xdr:rowOff>
    </xdr:from>
    <xdr:to>
      <xdr:col>7</xdr:col>
      <xdr:colOff>241300</xdr:colOff>
      <xdr:row>89</xdr:row>
      <xdr:rowOff>1456</xdr:rowOff>
    </xdr:to>
    <xdr:cxnSp macro="">
      <xdr:nvCxnSpPr>
        <xdr:cNvPr id="191" name="直線コネクタ 190"/>
        <xdr:cNvCxnSpPr/>
      </xdr:nvCxnSpPr>
      <xdr:spPr>
        <a:xfrm>
          <a:off x="4864100" y="1526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159811</xdr:rowOff>
    </xdr:from>
    <xdr:ext cx="762000" cy="259045"/>
    <xdr:sp macro="" textlink="">
      <xdr:nvSpPr>
        <xdr:cNvPr id="192" name="人件費・物件費等の状況最大値テキスト"/>
        <xdr:cNvSpPr txBox="1"/>
      </xdr:nvSpPr>
      <xdr:spPr>
        <a:xfrm>
          <a:off x="5041900" y="1353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81,006</a:t>
          </a:r>
          <a:endParaRPr kumimoji="1" lang="ja-JP" altLang="en-US" sz="1000" b="1">
            <a:latin typeface="ＭＳ Ｐゴシック"/>
          </a:endParaRPr>
        </a:p>
      </xdr:txBody>
    </xdr:sp>
    <xdr:clientData/>
  </xdr:oneCellAnchor>
  <xdr:twoCellAnchor>
    <xdr:from>
      <xdr:col>7</xdr:col>
      <xdr:colOff>63500</xdr:colOff>
      <xdr:row>80</xdr:row>
      <xdr:rowOff>73434</xdr:rowOff>
    </xdr:from>
    <xdr:to>
      <xdr:col>7</xdr:col>
      <xdr:colOff>241300</xdr:colOff>
      <xdr:row>80</xdr:row>
      <xdr:rowOff>73434</xdr:rowOff>
    </xdr:to>
    <xdr:cxnSp macro="">
      <xdr:nvCxnSpPr>
        <xdr:cNvPr id="193" name="直線コネクタ 192"/>
        <xdr:cNvCxnSpPr/>
      </xdr:nvCxnSpPr>
      <xdr:spPr>
        <a:xfrm>
          <a:off x="4864100" y="137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94873</xdr:rowOff>
    </xdr:from>
    <xdr:to>
      <xdr:col>7</xdr:col>
      <xdr:colOff>152400</xdr:colOff>
      <xdr:row>82</xdr:row>
      <xdr:rowOff>98420</xdr:rowOff>
    </xdr:to>
    <xdr:cxnSp macro="">
      <xdr:nvCxnSpPr>
        <xdr:cNvPr id="194" name="直線コネクタ 193"/>
        <xdr:cNvCxnSpPr/>
      </xdr:nvCxnSpPr>
      <xdr:spPr>
        <a:xfrm flipV="1">
          <a:off x="4114800" y="14153773"/>
          <a:ext cx="8382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32059</xdr:rowOff>
    </xdr:from>
    <xdr:ext cx="762000" cy="259045"/>
    <xdr:sp macro="" textlink="">
      <xdr:nvSpPr>
        <xdr:cNvPr id="195" name="人件費・物件費等の状況平均値テキスト"/>
        <xdr:cNvSpPr txBox="1"/>
      </xdr:nvSpPr>
      <xdr:spPr>
        <a:xfrm>
          <a:off x="5041900" y="13919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15532</xdr:rowOff>
    </xdr:from>
    <xdr:to>
      <xdr:col>7</xdr:col>
      <xdr:colOff>203200</xdr:colOff>
      <xdr:row>82</xdr:row>
      <xdr:rowOff>117132</xdr:rowOff>
    </xdr:to>
    <xdr:sp macro="" textlink="">
      <xdr:nvSpPr>
        <xdr:cNvPr id="196" name="フローチャート : 判断 195"/>
        <xdr:cNvSpPr/>
      </xdr:nvSpPr>
      <xdr:spPr>
        <a:xfrm>
          <a:off x="4902200" y="140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69373</xdr:rowOff>
    </xdr:from>
    <xdr:to>
      <xdr:col>6</xdr:col>
      <xdr:colOff>0</xdr:colOff>
      <xdr:row>82</xdr:row>
      <xdr:rowOff>98420</xdr:rowOff>
    </xdr:to>
    <xdr:cxnSp macro="">
      <xdr:nvCxnSpPr>
        <xdr:cNvPr id="197" name="直線コネクタ 196"/>
        <xdr:cNvCxnSpPr/>
      </xdr:nvCxnSpPr>
      <xdr:spPr>
        <a:xfrm>
          <a:off x="3225800" y="14128273"/>
          <a:ext cx="889000" cy="2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112126</xdr:rowOff>
    </xdr:from>
    <xdr:to>
      <xdr:col>6</xdr:col>
      <xdr:colOff>50800</xdr:colOff>
      <xdr:row>82</xdr:row>
      <xdr:rowOff>42276</xdr:rowOff>
    </xdr:to>
    <xdr:sp macro="" textlink="">
      <xdr:nvSpPr>
        <xdr:cNvPr id="198" name="フローチャート : 判断 197"/>
        <xdr:cNvSpPr/>
      </xdr:nvSpPr>
      <xdr:spPr>
        <a:xfrm>
          <a:off x="40640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52453</xdr:rowOff>
    </xdr:from>
    <xdr:ext cx="736600" cy="259045"/>
    <xdr:sp macro="" textlink="">
      <xdr:nvSpPr>
        <xdr:cNvPr id="199" name="テキスト ボックス 198"/>
        <xdr:cNvSpPr txBox="1"/>
      </xdr:nvSpPr>
      <xdr:spPr>
        <a:xfrm>
          <a:off x="3733800" y="13768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69373</xdr:rowOff>
    </xdr:from>
    <xdr:to>
      <xdr:col>4</xdr:col>
      <xdr:colOff>482600</xdr:colOff>
      <xdr:row>82</xdr:row>
      <xdr:rowOff>75941</xdr:rowOff>
    </xdr:to>
    <xdr:cxnSp macro="">
      <xdr:nvCxnSpPr>
        <xdr:cNvPr id="200" name="直線コネクタ 199"/>
        <xdr:cNvCxnSpPr/>
      </xdr:nvCxnSpPr>
      <xdr:spPr>
        <a:xfrm flipV="1">
          <a:off x="2336800" y="14128273"/>
          <a:ext cx="889000" cy="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103054</xdr:rowOff>
    </xdr:from>
    <xdr:to>
      <xdr:col>4</xdr:col>
      <xdr:colOff>533400</xdr:colOff>
      <xdr:row>82</xdr:row>
      <xdr:rowOff>33204</xdr:rowOff>
    </xdr:to>
    <xdr:sp macro="" textlink="">
      <xdr:nvSpPr>
        <xdr:cNvPr id="201" name="フローチャート : 判断 200"/>
        <xdr:cNvSpPr/>
      </xdr:nvSpPr>
      <xdr:spPr>
        <a:xfrm>
          <a:off x="3175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43381</xdr:rowOff>
    </xdr:from>
    <xdr:ext cx="762000" cy="259045"/>
    <xdr:sp macro="" textlink="">
      <xdr:nvSpPr>
        <xdr:cNvPr id="202" name="テキスト ボックス 201"/>
        <xdr:cNvSpPr txBox="1"/>
      </xdr:nvSpPr>
      <xdr:spPr>
        <a:xfrm>
          <a:off x="2844800" y="13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75941</xdr:rowOff>
    </xdr:from>
    <xdr:to>
      <xdr:col>3</xdr:col>
      <xdr:colOff>279400</xdr:colOff>
      <xdr:row>82</xdr:row>
      <xdr:rowOff>97451</xdr:rowOff>
    </xdr:to>
    <xdr:cxnSp macro="">
      <xdr:nvCxnSpPr>
        <xdr:cNvPr id="203" name="直線コネクタ 202"/>
        <xdr:cNvCxnSpPr/>
      </xdr:nvCxnSpPr>
      <xdr:spPr>
        <a:xfrm flipV="1">
          <a:off x="1447800" y="14134841"/>
          <a:ext cx="889000" cy="2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81052</xdr:rowOff>
    </xdr:from>
    <xdr:to>
      <xdr:col>3</xdr:col>
      <xdr:colOff>330200</xdr:colOff>
      <xdr:row>82</xdr:row>
      <xdr:rowOff>11202</xdr:rowOff>
    </xdr:to>
    <xdr:sp macro="" textlink="">
      <xdr:nvSpPr>
        <xdr:cNvPr id="204" name="フローチャート : 判断 203"/>
        <xdr:cNvSpPr/>
      </xdr:nvSpPr>
      <xdr:spPr>
        <a:xfrm>
          <a:off x="2286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21379</xdr:rowOff>
    </xdr:from>
    <xdr:ext cx="762000" cy="259045"/>
    <xdr:sp macro="" textlink="">
      <xdr:nvSpPr>
        <xdr:cNvPr id="205" name="テキスト ボックス 204"/>
        <xdr:cNvSpPr txBox="1"/>
      </xdr:nvSpPr>
      <xdr:spPr>
        <a:xfrm>
          <a:off x="1955800" y="137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72515</xdr:rowOff>
    </xdr:from>
    <xdr:to>
      <xdr:col>2</xdr:col>
      <xdr:colOff>127000</xdr:colOff>
      <xdr:row>82</xdr:row>
      <xdr:rowOff>2665</xdr:rowOff>
    </xdr:to>
    <xdr:sp macro="" textlink="">
      <xdr:nvSpPr>
        <xdr:cNvPr id="206" name="フローチャート : 判断 205"/>
        <xdr:cNvSpPr/>
      </xdr:nvSpPr>
      <xdr:spPr>
        <a:xfrm>
          <a:off x="1397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12842</xdr:rowOff>
    </xdr:from>
    <xdr:ext cx="762000" cy="259045"/>
    <xdr:sp macro="" textlink="">
      <xdr:nvSpPr>
        <xdr:cNvPr id="207" name="テキスト ボックス 206"/>
        <xdr:cNvSpPr txBox="1"/>
      </xdr:nvSpPr>
      <xdr:spPr>
        <a:xfrm>
          <a:off x="1066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44073</xdr:rowOff>
    </xdr:from>
    <xdr:to>
      <xdr:col>7</xdr:col>
      <xdr:colOff>203200</xdr:colOff>
      <xdr:row>82</xdr:row>
      <xdr:rowOff>145673</xdr:rowOff>
    </xdr:to>
    <xdr:sp macro="" textlink="">
      <xdr:nvSpPr>
        <xdr:cNvPr id="213" name="円/楕円 212"/>
        <xdr:cNvSpPr/>
      </xdr:nvSpPr>
      <xdr:spPr>
        <a:xfrm>
          <a:off x="4902200" y="1410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16150</xdr:rowOff>
    </xdr:from>
    <xdr:ext cx="762000" cy="259045"/>
    <xdr:sp macro="" textlink="">
      <xdr:nvSpPr>
        <xdr:cNvPr id="214" name="人件費・物件費等の状況該当値テキスト"/>
        <xdr:cNvSpPr txBox="1"/>
      </xdr:nvSpPr>
      <xdr:spPr>
        <a:xfrm>
          <a:off x="5041900" y="1407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156,501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47620</xdr:rowOff>
    </xdr:from>
    <xdr:to>
      <xdr:col>6</xdr:col>
      <xdr:colOff>50800</xdr:colOff>
      <xdr:row>82</xdr:row>
      <xdr:rowOff>149220</xdr:rowOff>
    </xdr:to>
    <xdr:sp macro="" textlink="">
      <xdr:nvSpPr>
        <xdr:cNvPr id="215" name="円/楕円 214"/>
        <xdr:cNvSpPr/>
      </xdr:nvSpPr>
      <xdr:spPr>
        <a:xfrm>
          <a:off x="4064000" y="141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133997</xdr:rowOff>
    </xdr:from>
    <xdr:ext cx="736600" cy="259045"/>
    <xdr:sp macro="" textlink="">
      <xdr:nvSpPr>
        <xdr:cNvPr id="216" name="テキスト ボックス 215"/>
        <xdr:cNvSpPr txBox="1"/>
      </xdr:nvSpPr>
      <xdr:spPr>
        <a:xfrm>
          <a:off x="3733800" y="1419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157,236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18573</xdr:rowOff>
    </xdr:from>
    <xdr:to>
      <xdr:col>4</xdr:col>
      <xdr:colOff>533400</xdr:colOff>
      <xdr:row>82</xdr:row>
      <xdr:rowOff>120173</xdr:rowOff>
    </xdr:to>
    <xdr:sp macro="" textlink="">
      <xdr:nvSpPr>
        <xdr:cNvPr id="217" name="円/楕円 216"/>
        <xdr:cNvSpPr/>
      </xdr:nvSpPr>
      <xdr:spPr>
        <a:xfrm>
          <a:off x="3175000" y="140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104950</xdr:rowOff>
    </xdr:from>
    <xdr:ext cx="762000" cy="259045"/>
    <xdr:sp macro="" textlink="">
      <xdr:nvSpPr>
        <xdr:cNvPr id="218" name="テキスト ボックス 217"/>
        <xdr:cNvSpPr txBox="1"/>
      </xdr:nvSpPr>
      <xdr:spPr>
        <a:xfrm>
          <a:off x="2844800" y="1416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151,217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25141</xdr:rowOff>
    </xdr:from>
    <xdr:to>
      <xdr:col>3</xdr:col>
      <xdr:colOff>330200</xdr:colOff>
      <xdr:row>82</xdr:row>
      <xdr:rowOff>126741</xdr:rowOff>
    </xdr:to>
    <xdr:sp macro="" textlink="">
      <xdr:nvSpPr>
        <xdr:cNvPr id="219" name="円/楕円 218"/>
        <xdr:cNvSpPr/>
      </xdr:nvSpPr>
      <xdr:spPr>
        <a:xfrm>
          <a:off x="2286000" y="140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111518</xdr:rowOff>
    </xdr:from>
    <xdr:ext cx="762000" cy="259045"/>
    <xdr:sp macro="" textlink="">
      <xdr:nvSpPr>
        <xdr:cNvPr id="220" name="テキスト ボックス 219"/>
        <xdr:cNvSpPr txBox="1"/>
      </xdr:nvSpPr>
      <xdr:spPr>
        <a:xfrm>
          <a:off x="1955800" y="1417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152,578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46651</xdr:rowOff>
    </xdr:from>
    <xdr:to>
      <xdr:col>2</xdr:col>
      <xdr:colOff>127000</xdr:colOff>
      <xdr:row>82</xdr:row>
      <xdr:rowOff>148251</xdr:rowOff>
    </xdr:to>
    <xdr:sp macro="" textlink="">
      <xdr:nvSpPr>
        <xdr:cNvPr id="221" name="円/楕円 220"/>
        <xdr:cNvSpPr/>
      </xdr:nvSpPr>
      <xdr:spPr>
        <a:xfrm>
          <a:off x="1397000" y="1410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133028</xdr:rowOff>
    </xdr:from>
    <xdr:ext cx="762000" cy="259045"/>
    <xdr:sp macro="" textlink="">
      <xdr:nvSpPr>
        <xdr:cNvPr id="222" name="テキスト ボックス 221"/>
        <xdr:cNvSpPr txBox="1"/>
      </xdr:nvSpPr>
      <xdr:spPr>
        <a:xfrm>
          <a:off x="1066800" y="1419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a:t>
          </a:r>
          <a:r>
            <a:rPr kumimoji="1" lang="en-US" altLang="ja-JP" sz="1300">
              <a:latin typeface="ＭＳ Ｐゴシック"/>
            </a:rPr>
            <a:t>0.1</a:t>
          </a:r>
          <a:r>
            <a:rPr kumimoji="1" lang="ja-JP" altLang="en-US" sz="1300">
              <a:latin typeface="ＭＳ Ｐゴシック"/>
            </a:rPr>
            <a:t>ポイント上昇し、類似団体平均を</a:t>
          </a:r>
          <a:r>
            <a:rPr kumimoji="1" lang="en-US" altLang="ja-JP" sz="1300">
              <a:latin typeface="ＭＳ Ｐゴシック"/>
            </a:rPr>
            <a:t>0.1</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引き続き、定員管理方針に基づく取り組みを行うとともに、より一層の給与の適正化に努める。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84</xdr:row>
      <xdr:rowOff>157238</xdr:rowOff>
    </xdr:to>
    <xdr:cxnSp macro="">
      <xdr:nvCxnSpPr>
        <xdr:cNvPr id="253" name="直線コネクタ 252"/>
        <xdr:cNvCxnSpPr/>
      </xdr:nvCxnSpPr>
      <xdr:spPr>
        <a:xfrm flipV="1">
          <a:off x="17018000" y="13720234"/>
          <a:ext cx="0" cy="838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129315</xdr:rowOff>
    </xdr:from>
    <xdr:ext cx="762000" cy="259045"/>
    <xdr:sp macro="" textlink="">
      <xdr:nvSpPr>
        <xdr:cNvPr id="254" name="給与水準   （国との比較）最小値テキスト"/>
        <xdr:cNvSpPr txBox="1"/>
      </xdr:nvSpPr>
      <xdr:spPr>
        <a:xfrm>
          <a:off x="17106900" y="145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84</xdr:row>
      <xdr:rowOff>157238</xdr:rowOff>
    </xdr:from>
    <xdr:to>
      <xdr:col>24</xdr:col>
      <xdr:colOff>647700</xdr:colOff>
      <xdr:row>84</xdr:row>
      <xdr:rowOff>157238</xdr:rowOff>
    </xdr:to>
    <xdr:cxnSp macro="">
      <xdr:nvCxnSpPr>
        <xdr:cNvPr id="255" name="直線コネクタ 254"/>
        <xdr:cNvCxnSpPr/>
      </xdr:nvCxnSpPr>
      <xdr:spPr>
        <a:xfrm>
          <a:off x="16929100" y="1455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83</xdr:row>
      <xdr:rowOff>144841</xdr:rowOff>
    </xdr:to>
    <xdr:cxnSp macro="">
      <xdr:nvCxnSpPr>
        <xdr:cNvPr id="258" name="直線コネクタ 257"/>
        <xdr:cNvCxnSpPr/>
      </xdr:nvCxnSpPr>
      <xdr:spPr>
        <a:xfrm>
          <a:off x="16179800" y="143637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83</xdr:row>
      <xdr:rowOff>156332</xdr:rowOff>
    </xdr:to>
    <xdr:cxnSp macro="">
      <xdr:nvCxnSpPr>
        <xdr:cNvPr id="261" name="直線コネクタ 260"/>
        <xdr:cNvCxnSpPr/>
      </xdr:nvCxnSpPr>
      <xdr:spPr>
        <a:xfrm flipV="1">
          <a:off x="15290800" y="14363700"/>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2" name="フローチャート : 判断 261"/>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63" name="テキスト ボックス 262"/>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88</xdr:row>
      <xdr:rowOff>80434</xdr:rowOff>
    </xdr:to>
    <xdr:cxnSp macro="">
      <xdr:nvCxnSpPr>
        <xdr:cNvPr id="264" name="直線コネクタ 263"/>
        <xdr:cNvCxnSpPr/>
      </xdr:nvCxnSpPr>
      <xdr:spPr>
        <a:xfrm flipV="1">
          <a:off x="14401800" y="14386682"/>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127605</xdr:rowOff>
    </xdr:from>
    <xdr:to>
      <xdr:col>22</xdr:col>
      <xdr:colOff>254000</xdr:colOff>
      <xdr:row>83</xdr:row>
      <xdr:rowOff>57755</xdr:rowOff>
    </xdr:to>
    <xdr:sp macro="" textlink="">
      <xdr:nvSpPr>
        <xdr:cNvPr id="265" name="フローチャート : 判断 264"/>
        <xdr:cNvSpPr/>
      </xdr:nvSpPr>
      <xdr:spPr>
        <a:xfrm>
          <a:off x="15240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66" name="テキスト ボックス 265"/>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80434</xdr:rowOff>
    </xdr:from>
    <xdr:to>
      <xdr:col>21</xdr:col>
      <xdr:colOff>0</xdr:colOff>
      <xdr:row>89</xdr:row>
      <xdr:rowOff>161773</xdr:rowOff>
    </xdr:to>
    <xdr:cxnSp macro="">
      <xdr:nvCxnSpPr>
        <xdr:cNvPr id="267" name="直線コネクタ 266"/>
        <xdr:cNvCxnSpPr/>
      </xdr:nvCxnSpPr>
      <xdr:spPr>
        <a:xfrm flipV="1">
          <a:off x="13512800" y="15168034"/>
          <a:ext cx="889000" cy="25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9" name="テキスト ボックス 268"/>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70" name="フローチャート : 判断 269"/>
        <xdr:cNvSpPr/>
      </xdr:nvSpPr>
      <xdr:spPr>
        <a:xfrm>
          <a:off x="13462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118429</xdr:rowOff>
    </xdr:from>
    <xdr:ext cx="762000" cy="259045"/>
    <xdr:sp macro="" textlink="">
      <xdr:nvSpPr>
        <xdr:cNvPr id="271" name="テキスト ボックス 270"/>
        <xdr:cNvSpPr txBox="1"/>
      </xdr:nvSpPr>
      <xdr:spPr>
        <a:xfrm>
          <a:off x="13131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7" name="円/楕円 276"/>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66118</xdr:rowOff>
    </xdr:from>
    <xdr:ext cx="762000" cy="259045"/>
    <xdr:sp macro="" textlink="">
      <xdr:nvSpPr>
        <xdr:cNvPr id="278" name="給与水準   （国との比較）該当値テキスト"/>
        <xdr:cNvSpPr txBox="1"/>
      </xdr:nvSpPr>
      <xdr:spPr>
        <a:xfrm>
          <a:off x="17106900" y="142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9" name="円/楕円 278"/>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80" name="テキスト ボックス 279"/>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105532</xdr:rowOff>
    </xdr:from>
    <xdr:to>
      <xdr:col>22</xdr:col>
      <xdr:colOff>254000</xdr:colOff>
      <xdr:row>84</xdr:row>
      <xdr:rowOff>35682</xdr:rowOff>
    </xdr:to>
    <xdr:sp macro="" textlink="">
      <xdr:nvSpPr>
        <xdr:cNvPr id="281" name="円/楕円 280"/>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20459</xdr:rowOff>
    </xdr:from>
    <xdr:ext cx="762000" cy="259045"/>
    <xdr:sp macro="" textlink="">
      <xdr:nvSpPr>
        <xdr:cNvPr id="282" name="テキスト ボックス 281"/>
        <xdr:cNvSpPr txBox="1"/>
      </xdr:nvSpPr>
      <xdr:spPr>
        <a:xfrm>
          <a:off x="149098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83" name="円/楕円 282"/>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116011</xdr:rowOff>
    </xdr:from>
    <xdr:ext cx="762000" cy="259045"/>
    <xdr:sp macro="" textlink="">
      <xdr:nvSpPr>
        <xdr:cNvPr id="284" name="テキスト ボックス 283"/>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85" name="円/楕円 284"/>
        <xdr:cNvSpPr/>
      </xdr:nvSpPr>
      <xdr:spPr>
        <a:xfrm>
          <a:off x="13462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86" name="テキスト ボックス 285"/>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定員適正化計画の推進により職員数は削減されているものの、市町村合併に伴う職員数の増加により、類似団体平均と比較して</a:t>
          </a:r>
          <a:r>
            <a:rPr kumimoji="1" lang="en-US" altLang="ja-JP" sz="1300">
              <a:latin typeface="ＭＳ Ｐゴシック"/>
            </a:rPr>
            <a:t>2.4</a:t>
          </a:r>
          <a:r>
            <a:rPr kumimoji="1" lang="ja-JP" altLang="en-US" sz="1300">
              <a:latin typeface="ＭＳ Ｐゴシック"/>
            </a:rPr>
            <a:t>人多くなっている。</a:t>
          </a:r>
          <a:endParaRPr kumimoji="1" lang="en-US" altLang="ja-JP" sz="1300">
            <a:latin typeface="ＭＳ Ｐゴシック"/>
          </a:endParaRPr>
        </a:p>
        <a:p>
          <a:r>
            <a:rPr kumimoji="1" lang="ja-JP" altLang="en-US" sz="1300">
              <a:latin typeface="ＭＳ Ｐゴシック"/>
            </a:rPr>
            <a:t>　今後も定員管理方針に基づき、可能な限り職員数の削減に努める。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102341</xdr:rowOff>
    </xdr:from>
    <xdr:to>
      <xdr:col>24</xdr:col>
      <xdr:colOff>558800</xdr:colOff>
      <xdr:row>66</xdr:row>
      <xdr:rowOff>22225</xdr:rowOff>
    </xdr:to>
    <xdr:cxnSp macro="">
      <xdr:nvCxnSpPr>
        <xdr:cNvPr id="316" name="直線コネクタ 315"/>
        <xdr:cNvCxnSpPr/>
      </xdr:nvCxnSpPr>
      <xdr:spPr>
        <a:xfrm flipV="1">
          <a:off x="17018000" y="10217891"/>
          <a:ext cx="0" cy="1120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165752</xdr:rowOff>
    </xdr:from>
    <xdr:ext cx="762000" cy="259045"/>
    <xdr:sp macro="" textlink="">
      <xdr:nvSpPr>
        <xdr:cNvPr id="317" name="定員管理の状況最小値テキスト"/>
        <xdr:cNvSpPr txBox="1"/>
      </xdr:nvSpPr>
      <xdr:spPr>
        <a:xfrm>
          <a:off x="17106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24</xdr:col>
      <xdr:colOff>469900</xdr:colOff>
      <xdr:row>66</xdr:row>
      <xdr:rowOff>22225</xdr:rowOff>
    </xdr:from>
    <xdr:to>
      <xdr:col>24</xdr:col>
      <xdr:colOff>647700</xdr:colOff>
      <xdr:row>66</xdr:row>
      <xdr:rowOff>22225</xdr:rowOff>
    </xdr:to>
    <xdr:cxnSp macro="">
      <xdr:nvCxnSpPr>
        <xdr:cNvPr id="318" name="直線コネクタ 317"/>
        <xdr:cNvCxnSpPr/>
      </xdr:nvCxnSpPr>
      <xdr:spPr>
        <a:xfrm>
          <a:off x="16929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17268</xdr:rowOff>
    </xdr:from>
    <xdr:ext cx="762000" cy="259045"/>
    <xdr:sp macro="" textlink="">
      <xdr:nvSpPr>
        <xdr:cNvPr id="319" name="定員管理の状況最大値テキスト"/>
        <xdr:cNvSpPr txBox="1"/>
      </xdr:nvSpPr>
      <xdr:spPr>
        <a:xfrm>
          <a:off x="17106900" y="996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24</xdr:col>
      <xdr:colOff>469900</xdr:colOff>
      <xdr:row>59</xdr:row>
      <xdr:rowOff>102341</xdr:rowOff>
    </xdr:from>
    <xdr:to>
      <xdr:col>24</xdr:col>
      <xdr:colOff>647700</xdr:colOff>
      <xdr:row>59</xdr:row>
      <xdr:rowOff>102341</xdr:rowOff>
    </xdr:to>
    <xdr:cxnSp macro="">
      <xdr:nvCxnSpPr>
        <xdr:cNvPr id="320" name="直線コネクタ 319"/>
        <xdr:cNvCxnSpPr/>
      </xdr:nvCxnSpPr>
      <xdr:spPr>
        <a:xfrm>
          <a:off x="16929100" y="1021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60960</xdr:rowOff>
    </xdr:from>
    <xdr:to>
      <xdr:col>24</xdr:col>
      <xdr:colOff>558800</xdr:colOff>
      <xdr:row>65</xdr:row>
      <xdr:rowOff>105198</xdr:rowOff>
    </xdr:to>
    <xdr:cxnSp macro="">
      <xdr:nvCxnSpPr>
        <xdr:cNvPr id="321" name="直線コネクタ 320"/>
        <xdr:cNvCxnSpPr/>
      </xdr:nvCxnSpPr>
      <xdr:spPr>
        <a:xfrm>
          <a:off x="16179800" y="11205210"/>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90610</xdr:rowOff>
    </xdr:from>
    <xdr:ext cx="762000" cy="259045"/>
    <xdr:sp macro="" textlink="">
      <xdr:nvSpPr>
        <xdr:cNvPr id="322" name="定員管理の状況平均値テキスト"/>
        <xdr:cNvSpPr txBox="1"/>
      </xdr:nvSpPr>
      <xdr:spPr>
        <a:xfrm>
          <a:off x="17106900" y="1054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74083</xdr:rowOff>
    </xdr:from>
    <xdr:to>
      <xdr:col>24</xdr:col>
      <xdr:colOff>609600</xdr:colOff>
      <xdr:row>63</xdr:row>
      <xdr:rowOff>4233</xdr:rowOff>
    </xdr:to>
    <xdr:sp macro="" textlink="">
      <xdr:nvSpPr>
        <xdr:cNvPr id="323" name="フローチャート : 判断 322"/>
        <xdr:cNvSpPr/>
      </xdr:nvSpPr>
      <xdr:spPr>
        <a:xfrm>
          <a:off x="16967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58949</xdr:rowOff>
    </xdr:from>
    <xdr:to>
      <xdr:col>23</xdr:col>
      <xdr:colOff>406400</xdr:colOff>
      <xdr:row>65</xdr:row>
      <xdr:rowOff>60960</xdr:rowOff>
    </xdr:to>
    <xdr:cxnSp macro="">
      <xdr:nvCxnSpPr>
        <xdr:cNvPr id="324" name="直線コネクタ 323"/>
        <xdr:cNvCxnSpPr/>
      </xdr:nvCxnSpPr>
      <xdr:spPr>
        <a:xfrm>
          <a:off x="15290800" y="1120319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5" name="フローチャート : 判断 324"/>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133579</xdr:rowOff>
    </xdr:from>
    <xdr:ext cx="736600" cy="259045"/>
    <xdr:sp macro="" textlink="">
      <xdr:nvSpPr>
        <xdr:cNvPr id="326" name="テキスト ボックス 325"/>
        <xdr:cNvSpPr txBox="1"/>
      </xdr:nvSpPr>
      <xdr:spPr>
        <a:xfrm>
          <a:off x="15798800" y="1042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56938</xdr:rowOff>
    </xdr:from>
    <xdr:to>
      <xdr:col>22</xdr:col>
      <xdr:colOff>203200</xdr:colOff>
      <xdr:row>65</xdr:row>
      <xdr:rowOff>58949</xdr:rowOff>
    </xdr:to>
    <xdr:cxnSp macro="">
      <xdr:nvCxnSpPr>
        <xdr:cNvPr id="327" name="直線コネクタ 326"/>
        <xdr:cNvCxnSpPr/>
      </xdr:nvCxnSpPr>
      <xdr:spPr>
        <a:xfrm>
          <a:off x="14401800" y="1120118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8" name="フローチャート : 判断 327"/>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131568</xdr:rowOff>
    </xdr:from>
    <xdr:ext cx="762000" cy="259045"/>
    <xdr:sp macro="" textlink="">
      <xdr:nvSpPr>
        <xdr:cNvPr id="329" name="テキスト ボックス 328"/>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56938</xdr:rowOff>
    </xdr:from>
    <xdr:to>
      <xdr:col>21</xdr:col>
      <xdr:colOff>0</xdr:colOff>
      <xdr:row>65</xdr:row>
      <xdr:rowOff>159491</xdr:rowOff>
    </xdr:to>
    <xdr:cxnSp macro="">
      <xdr:nvCxnSpPr>
        <xdr:cNvPr id="330" name="直線コネクタ 329"/>
        <xdr:cNvCxnSpPr/>
      </xdr:nvCxnSpPr>
      <xdr:spPr>
        <a:xfrm flipV="1">
          <a:off x="13512800" y="11201188"/>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31" name="フローチャート : 判断 330"/>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137600</xdr:rowOff>
    </xdr:from>
    <xdr:ext cx="762000" cy="259045"/>
    <xdr:sp macro="" textlink="">
      <xdr:nvSpPr>
        <xdr:cNvPr id="332" name="テキスト ボックス 331"/>
        <xdr:cNvSpPr txBox="1"/>
      </xdr:nvSpPr>
      <xdr:spPr>
        <a:xfrm>
          <a:off x="14020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33" name="フローチャート : 判断 332"/>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20443</xdr:rowOff>
    </xdr:from>
    <xdr:ext cx="762000" cy="259045"/>
    <xdr:sp macro="" textlink="">
      <xdr:nvSpPr>
        <xdr:cNvPr id="334" name="テキスト ボックス 333"/>
        <xdr:cNvSpPr txBox="1"/>
      </xdr:nvSpPr>
      <xdr:spPr>
        <a:xfrm>
          <a:off x="13131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54398</xdr:rowOff>
    </xdr:from>
    <xdr:to>
      <xdr:col>24</xdr:col>
      <xdr:colOff>609600</xdr:colOff>
      <xdr:row>65</xdr:row>
      <xdr:rowOff>155998</xdr:rowOff>
    </xdr:to>
    <xdr:sp macro="" textlink="">
      <xdr:nvSpPr>
        <xdr:cNvPr id="340" name="円/楕円 339"/>
        <xdr:cNvSpPr/>
      </xdr:nvSpPr>
      <xdr:spPr>
        <a:xfrm>
          <a:off x="169672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121725</xdr:rowOff>
    </xdr:from>
    <xdr:ext cx="762000" cy="259045"/>
    <xdr:sp macro="" textlink="">
      <xdr:nvSpPr>
        <xdr:cNvPr id="341" name="定員管理の状況該当値テキスト"/>
        <xdr:cNvSpPr txBox="1"/>
      </xdr:nvSpPr>
      <xdr:spPr>
        <a:xfrm>
          <a:off x="17106900" y="110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10160</xdr:rowOff>
    </xdr:from>
    <xdr:to>
      <xdr:col>23</xdr:col>
      <xdr:colOff>457200</xdr:colOff>
      <xdr:row>65</xdr:row>
      <xdr:rowOff>111760</xdr:rowOff>
    </xdr:to>
    <xdr:sp macro="" textlink="">
      <xdr:nvSpPr>
        <xdr:cNvPr id="342" name="円/楕円 341"/>
        <xdr:cNvSpPr/>
      </xdr:nvSpPr>
      <xdr:spPr>
        <a:xfrm>
          <a:off x="16129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96537</xdr:rowOff>
    </xdr:from>
    <xdr:ext cx="736600" cy="259045"/>
    <xdr:sp macro="" textlink="">
      <xdr:nvSpPr>
        <xdr:cNvPr id="343" name="テキスト ボックス 342"/>
        <xdr:cNvSpPr txBox="1"/>
      </xdr:nvSpPr>
      <xdr:spPr>
        <a:xfrm>
          <a:off x="15798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8149</xdr:rowOff>
    </xdr:from>
    <xdr:to>
      <xdr:col>22</xdr:col>
      <xdr:colOff>254000</xdr:colOff>
      <xdr:row>65</xdr:row>
      <xdr:rowOff>109749</xdr:rowOff>
    </xdr:to>
    <xdr:sp macro="" textlink="">
      <xdr:nvSpPr>
        <xdr:cNvPr id="344" name="円/楕円 343"/>
        <xdr:cNvSpPr/>
      </xdr:nvSpPr>
      <xdr:spPr>
        <a:xfrm>
          <a:off x="15240000" y="111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94526</xdr:rowOff>
    </xdr:from>
    <xdr:ext cx="762000" cy="259045"/>
    <xdr:sp macro="" textlink="">
      <xdr:nvSpPr>
        <xdr:cNvPr id="345" name="テキスト ボックス 344"/>
        <xdr:cNvSpPr txBox="1"/>
      </xdr:nvSpPr>
      <xdr:spPr>
        <a:xfrm>
          <a:off x="14909800" y="1123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6138</xdr:rowOff>
    </xdr:from>
    <xdr:to>
      <xdr:col>21</xdr:col>
      <xdr:colOff>50800</xdr:colOff>
      <xdr:row>65</xdr:row>
      <xdr:rowOff>107738</xdr:rowOff>
    </xdr:to>
    <xdr:sp macro="" textlink="">
      <xdr:nvSpPr>
        <xdr:cNvPr id="346" name="円/楕円 345"/>
        <xdr:cNvSpPr/>
      </xdr:nvSpPr>
      <xdr:spPr>
        <a:xfrm>
          <a:off x="143510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92515</xdr:rowOff>
    </xdr:from>
    <xdr:ext cx="762000" cy="259045"/>
    <xdr:sp macro="" textlink="">
      <xdr:nvSpPr>
        <xdr:cNvPr id="347" name="テキスト ボックス 346"/>
        <xdr:cNvSpPr txBox="1"/>
      </xdr:nvSpPr>
      <xdr:spPr>
        <a:xfrm>
          <a:off x="14020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108691</xdr:rowOff>
    </xdr:from>
    <xdr:to>
      <xdr:col>19</xdr:col>
      <xdr:colOff>533400</xdr:colOff>
      <xdr:row>66</xdr:row>
      <xdr:rowOff>38841</xdr:rowOff>
    </xdr:to>
    <xdr:sp macro="" textlink="">
      <xdr:nvSpPr>
        <xdr:cNvPr id="348" name="円/楕円 347"/>
        <xdr:cNvSpPr/>
      </xdr:nvSpPr>
      <xdr:spPr>
        <a:xfrm>
          <a:off x="13462000" y="112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23618</xdr:rowOff>
    </xdr:from>
    <xdr:ext cx="762000" cy="259045"/>
    <xdr:sp macro="" textlink="">
      <xdr:nvSpPr>
        <xdr:cNvPr id="349" name="テキスト ボックス 348"/>
        <xdr:cNvSpPr txBox="1"/>
      </xdr:nvSpPr>
      <xdr:spPr>
        <a:xfrm>
          <a:off x="13131800" y="1133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0.5</a:t>
          </a:r>
          <a:r>
            <a:rPr kumimoji="1" lang="ja-JP" altLang="en-US" sz="1300">
              <a:latin typeface="ＭＳ Ｐゴシック"/>
            </a:rPr>
            <a:t>ポイント低下しているが、類似団体と比較すると差は大きい。</a:t>
          </a:r>
          <a:endParaRPr kumimoji="1" lang="en-US" altLang="ja-JP" sz="1300">
            <a:latin typeface="ＭＳ Ｐゴシック"/>
          </a:endParaRPr>
        </a:p>
        <a:p>
          <a:r>
            <a:rPr kumimoji="1" lang="ja-JP" altLang="en-US" sz="1300">
              <a:latin typeface="ＭＳ Ｐゴシック"/>
            </a:rPr>
            <a:t>　今後さらに投資的経費の見直しと市債発行の抑制等により、公債費の軽減に努める。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79" name="直線コネクタ 378"/>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80"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81" name="直線コネクタ 380"/>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2"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3" name="直線コネクタ 382"/>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4233</xdr:rowOff>
    </xdr:from>
    <xdr:to>
      <xdr:col>24</xdr:col>
      <xdr:colOff>558800</xdr:colOff>
      <xdr:row>44</xdr:row>
      <xdr:rowOff>71261</xdr:rowOff>
    </xdr:to>
    <xdr:cxnSp macro="">
      <xdr:nvCxnSpPr>
        <xdr:cNvPr id="384" name="直線コネクタ 383"/>
        <xdr:cNvCxnSpPr/>
      </xdr:nvCxnSpPr>
      <xdr:spPr>
        <a:xfrm flipV="1">
          <a:off x="16179800" y="7548033"/>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130122</xdr:rowOff>
    </xdr:from>
    <xdr:ext cx="762000" cy="259045"/>
    <xdr:sp macro="" textlink="">
      <xdr:nvSpPr>
        <xdr:cNvPr id="385" name="公債費負担の状況平均値テキスト"/>
        <xdr:cNvSpPr txBox="1"/>
      </xdr:nvSpPr>
      <xdr:spPr>
        <a:xfrm>
          <a:off x="17106900" y="664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113595</xdr:rowOff>
    </xdr:from>
    <xdr:to>
      <xdr:col>24</xdr:col>
      <xdr:colOff>609600</xdr:colOff>
      <xdr:row>40</xdr:row>
      <xdr:rowOff>43745</xdr:rowOff>
    </xdr:to>
    <xdr:sp macro="" textlink="">
      <xdr:nvSpPr>
        <xdr:cNvPr id="386" name="フローチャート : 判断 385"/>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71261</xdr:rowOff>
    </xdr:from>
    <xdr:to>
      <xdr:col>23</xdr:col>
      <xdr:colOff>406400</xdr:colOff>
      <xdr:row>44</xdr:row>
      <xdr:rowOff>138289</xdr:rowOff>
    </xdr:to>
    <xdr:cxnSp macro="">
      <xdr:nvCxnSpPr>
        <xdr:cNvPr id="387" name="直線コネクタ 386"/>
        <xdr:cNvCxnSpPr/>
      </xdr:nvCxnSpPr>
      <xdr:spPr>
        <a:xfrm flipV="1">
          <a:off x="15290800" y="76150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9172</xdr:rowOff>
    </xdr:from>
    <xdr:to>
      <xdr:col>23</xdr:col>
      <xdr:colOff>457200</xdr:colOff>
      <xdr:row>40</xdr:row>
      <xdr:rowOff>110772</xdr:rowOff>
    </xdr:to>
    <xdr:sp macro="" textlink="">
      <xdr:nvSpPr>
        <xdr:cNvPr id="388" name="フローチャート : 判断 387"/>
        <xdr:cNvSpPr/>
      </xdr:nvSpPr>
      <xdr:spPr>
        <a:xfrm>
          <a:off x="16129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120949</xdr:rowOff>
    </xdr:from>
    <xdr:ext cx="736600" cy="259045"/>
    <xdr:sp macro="" textlink="">
      <xdr:nvSpPr>
        <xdr:cNvPr id="389" name="テキスト ボックス 388"/>
        <xdr:cNvSpPr txBox="1"/>
      </xdr:nvSpPr>
      <xdr:spPr>
        <a:xfrm>
          <a:off x="15798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98072</xdr:rowOff>
    </xdr:from>
    <xdr:to>
      <xdr:col>22</xdr:col>
      <xdr:colOff>203200</xdr:colOff>
      <xdr:row>44</xdr:row>
      <xdr:rowOff>138289</xdr:rowOff>
    </xdr:to>
    <xdr:cxnSp macro="">
      <xdr:nvCxnSpPr>
        <xdr:cNvPr id="390" name="直線コネクタ 389"/>
        <xdr:cNvCxnSpPr/>
      </xdr:nvCxnSpPr>
      <xdr:spPr>
        <a:xfrm>
          <a:off x="14401800" y="76418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2" name="テキスト ボックス 391"/>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98072</xdr:rowOff>
    </xdr:from>
    <xdr:to>
      <xdr:col>21</xdr:col>
      <xdr:colOff>0</xdr:colOff>
      <xdr:row>44</xdr:row>
      <xdr:rowOff>151695</xdr:rowOff>
    </xdr:to>
    <xdr:cxnSp macro="">
      <xdr:nvCxnSpPr>
        <xdr:cNvPr id="393" name="直線コネクタ 392"/>
        <xdr:cNvCxnSpPr/>
      </xdr:nvCxnSpPr>
      <xdr:spPr>
        <a:xfrm flipV="1">
          <a:off x="13512800" y="76418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92428</xdr:rowOff>
    </xdr:from>
    <xdr:to>
      <xdr:col>21</xdr:col>
      <xdr:colOff>50800</xdr:colOff>
      <xdr:row>42</xdr:row>
      <xdr:rowOff>22578</xdr:rowOff>
    </xdr:to>
    <xdr:sp macro="" textlink="">
      <xdr:nvSpPr>
        <xdr:cNvPr id="394" name="フローチャート : 判断 393"/>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32755</xdr:rowOff>
    </xdr:from>
    <xdr:ext cx="762000" cy="259045"/>
    <xdr:sp macro="" textlink="">
      <xdr:nvSpPr>
        <xdr:cNvPr id="395" name="テキスト ボックス 394"/>
        <xdr:cNvSpPr txBox="1"/>
      </xdr:nvSpPr>
      <xdr:spPr>
        <a:xfrm>
          <a:off x="14020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6" name="フローチャート : 判断 395"/>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7" name="テキスト ボックス 396"/>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124883</xdr:rowOff>
    </xdr:from>
    <xdr:to>
      <xdr:col>24</xdr:col>
      <xdr:colOff>609600</xdr:colOff>
      <xdr:row>44</xdr:row>
      <xdr:rowOff>55033</xdr:rowOff>
    </xdr:to>
    <xdr:sp macro="" textlink="">
      <xdr:nvSpPr>
        <xdr:cNvPr id="403" name="円/楕円 402"/>
        <xdr:cNvSpPr/>
      </xdr:nvSpPr>
      <xdr:spPr>
        <a:xfrm>
          <a:off x="16967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20760</xdr:rowOff>
    </xdr:from>
    <xdr:ext cx="762000" cy="259045"/>
    <xdr:sp macro="" textlink="">
      <xdr:nvSpPr>
        <xdr:cNvPr id="404" name="公債費負担の状況該当値テキスト"/>
        <xdr:cNvSpPr txBox="1"/>
      </xdr:nvSpPr>
      <xdr:spPr>
        <a:xfrm>
          <a:off x="17106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20461</xdr:rowOff>
    </xdr:from>
    <xdr:to>
      <xdr:col>23</xdr:col>
      <xdr:colOff>457200</xdr:colOff>
      <xdr:row>44</xdr:row>
      <xdr:rowOff>122061</xdr:rowOff>
    </xdr:to>
    <xdr:sp macro="" textlink="">
      <xdr:nvSpPr>
        <xdr:cNvPr id="405" name="円/楕円 404"/>
        <xdr:cNvSpPr/>
      </xdr:nvSpPr>
      <xdr:spPr>
        <a:xfrm>
          <a:off x="16129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106838</xdr:rowOff>
    </xdr:from>
    <xdr:ext cx="736600" cy="259045"/>
    <xdr:sp macro="" textlink="">
      <xdr:nvSpPr>
        <xdr:cNvPr id="406" name="テキスト ボックス 405"/>
        <xdr:cNvSpPr txBox="1"/>
      </xdr:nvSpPr>
      <xdr:spPr>
        <a:xfrm>
          <a:off x="15798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87489</xdr:rowOff>
    </xdr:from>
    <xdr:to>
      <xdr:col>22</xdr:col>
      <xdr:colOff>254000</xdr:colOff>
      <xdr:row>45</xdr:row>
      <xdr:rowOff>17639</xdr:rowOff>
    </xdr:to>
    <xdr:sp macro="" textlink="">
      <xdr:nvSpPr>
        <xdr:cNvPr id="407" name="円/楕円 406"/>
        <xdr:cNvSpPr/>
      </xdr:nvSpPr>
      <xdr:spPr>
        <a:xfrm>
          <a:off x="15240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2416</xdr:rowOff>
    </xdr:from>
    <xdr:ext cx="762000" cy="259045"/>
    <xdr:sp macro="" textlink="">
      <xdr:nvSpPr>
        <xdr:cNvPr id="408" name="テキスト ボックス 407"/>
        <xdr:cNvSpPr txBox="1"/>
      </xdr:nvSpPr>
      <xdr:spPr>
        <a:xfrm>
          <a:off x="14909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47272</xdr:rowOff>
    </xdr:from>
    <xdr:to>
      <xdr:col>21</xdr:col>
      <xdr:colOff>50800</xdr:colOff>
      <xdr:row>44</xdr:row>
      <xdr:rowOff>148872</xdr:rowOff>
    </xdr:to>
    <xdr:sp macro="" textlink="">
      <xdr:nvSpPr>
        <xdr:cNvPr id="409" name="円/楕円 408"/>
        <xdr:cNvSpPr/>
      </xdr:nvSpPr>
      <xdr:spPr>
        <a:xfrm>
          <a:off x="14351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133649</xdr:rowOff>
    </xdr:from>
    <xdr:ext cx="762000" cy="259045"/>
    <xdr:sp macro="" textlink="">
      <xdr:nvSpPr>
        <xdr:cNvPr id="410" name="テキスト ボックス 409"/>
        <xdr:cNvSpPr txBox="1"/>
      </xdr:nvSpPr>
      <xdr:spPr>
        <a:xfrm>
          <a:off x="14020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100895</xdr:rowOff>
    </xdr:from>
    <xdr:to>
      <xdr:col>19</xdr:col>
      <xdr:colOff>533400</xdr:colOff>
      <xdr:row>45</xdr:row>
      <xdr:rowOff>31045</xdr:rowOff>
    </xdr:to>
    <xdr:sp macro="" textlink="">
      <xdr:nvSpPr>
        <xdr:cNvPr id="411" name="円/楕円 410"/>
        <xdr:cNvSpPr/>
      </xdr:nvSpPr>
      <xdr:spPr>
        <a:xfrm>
          <a:off x="13462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15822</xdr:rowOff>
    </xdr:from>
    <xdr:ext cx="762000" cy="259045"/>
    <xdr:sp macro="" textlink="">
      <xdr:nvSpPr>
        <xdr:cNvPr id="412" name="テキスト ボックス 411"/>
        <xdr:cNvSpPr txBox="1"/>
      </xdr:nvSpPr>
      <xdr:spPr>
        <a:xfrm>
          <a:off x="13131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一般会計等に係る地方債の償還が進み、前年度より</a:t>
          </a:r>
          <a:r>
            <a:rPr kumimoji="1" lang="en-US" altLang="ja-JP" sz="1300">
              <a:latin typeface="ＭＳ Ｐゴシック"/>
            </a:rPr>
            <a:t>13.4</a:t>
          </a:r>
          <a:r>
            <a:rPr kumimoji="1" lang="ja-JP" altLang="en-US" sz="1300">
              <a:latin typeface="ＭＳ Ｐゴシック"/>
            </a:rPr>
            <a:t>ポイント低下している。</a:t>
          </a:r>
          <a:endParaRPr kumimoji="1" lang="en-US" altLang="ja-JP" sz="1300">
            <a:latin typeface="ＭＳ Ｐゴシック"/>
          </a:endParaRPr>
        </a:p>
        <a:p>
          <a:r>
            <a:rPr kumimoji="1" lang="ja-JP" altLang="en-US" sz="1300">
              <a:latin typeface="ＭＳ Ｐゴシック"/>
            </a:rPr>
            <a:t>　今後は庁舎整備事業などにより、上昇が予想されるが、可能な限り借入総額の縮減を図り、財政の健全化に努める。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89323</xdr:rowOff>
    </xdr:to>
    <xdr:cxnSp macro="">
      <xdr:nvCxnSpPr>
        <xdr:cNvPr id="441" name="直線コネクタ 440"/>
        <xdr:cNvCxnSpPr/>
      </xdr:nvCxnSpPr>
      <xdr:spPr>
        <a:xfrm flipV="1">
          <a:off x="17018000" y="237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61400</xdr:rowOff>
    </xdr:from>
    <xdr:ext cx="762000" cy="259045"/>
    <xdr:sp macro="" textlink="">
      <xdr:nvSpPr>
        <xdr:cNvPr id="442" name="将来負担の状況最小値テキスト"/>
        <xdr:cNvSpPr txBox="1"/>
      </xdr:nvSpPr>
      <xdr:spPr>
        <a:xfrm>
          <a:off x="17106900" y="366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24</xdr:col>
      <xdr:colOff>469900</xdr:colOff>
      <xdr:row>21</xdr:row>
      <xdr:rowOff>89323</xdr:rowOff>
    </xdr:from>
    <xdr:to>
      <xdr:col>24</xdr:col>
      <xdr:colOff>647700</xdr:colOff>
      <xdr:row>21</xdr:row>
      <xdr:rowOff>89323</xdr:rowOff>
    </xdr:to>
    <xdr:cxnSp macro="">
      <xdr:nvCxnSpPr>
        <xdr:cNvPr id="443" name="直線コネクタ 442"/>
        <xdr:cNvCxnSpPr/>
      </xdr:nvCxnSpPr>
      <xdr:spPr>
        <a:xfrm>
          <a:off x="16929100" y="368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158891</xdr:rowOff>
    </xdr:from>
    <xdr:to>
      <xdr:col>24</xdr:col>
      <xdr:colOff>558800</xdr:colOff>
      <xdr:row>21</xdr:row>
      <xdr:rowOff>167075</xdr:rowOff>
    </xdr:to>
    <xdr:cxnSp macro="">
      <xdr:nvCxnSpPr>
        <xdr:cNvPr id="446" name="直線コネクタ 445"/>
        <xdr:cNvCxnSpPr/>
      </xdr:nvCxnSpPr>
      <xdr:spPr>
        <a:xfrm flipV="1">
          <a:off x="16179800" y="3587891"/>
          <a:ext cx="838200" cy="17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71772</xdr:rowOff>
    </xdr:from>
    <xdr:ext cx="762000" cy="259045"/>
    <xdr:sp macro="" textlink="">
      <xdr:nvSpPr>
        <xdr:cNvPr id="447" name="将来負担の状況平均値テキスト"/>
        <xdr:cNvSpPr txBox="1"/>
      </xdr:nvSpPr>
      <xdr:spPr>
        <a:xfrm>
          <a:off x="17106900" y="264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55245</xdr:rowOff>
    </xdr:from>
    <xdr:to>
      <xdr:col>24</xdr:col>
      <xdr:colOff>609600</xdr:colOff>
      <xdr:row>16</xdr:row>
      <xdr:rowOff>156845</xdr:rowOff>
    </xdr:to>
    <xdr:sp macro="" textlink="">
      <xdr:nvSpPr>
        <xdr:cNvPr id="448" name="フローチャート : 判断 447"/>
        <xdr:cNvSpPr/>
      </xdr:nvSpPr>
      <xdr:spPr>
        <a:xfrm>
          <a:off x="16967200" y="27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167075</xdr:rowOff>
    </xdr:from>
    <xdr:to>
      <xdr:col>23</xdr:col>
      <xdr:colOff>406400</xdr:colOff>
      <xdr:row>22</xdr:row>
      <xdr:rowOff>10372</xdr:rowOff>
    </xdr:to>
    <xdr:cxnSp macro="">
      <xdr:nvCxnSpPr>
        <xdr:cNvPr id="449" name="直線コネクタ 448"/>
        <xdr:cNvCxnSpPr/>
      </xdr:nvCxnSpPr>
      <xdr:spPr>
        <a:xfrm flipV="1">
          <a:off x="15290800" y="3767525"/>
          <a:ext cx="8890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19050</xdr:rowOff>
    </xdr:from>
    <xdr:to>
      <xdr:col>23</xdr:col>
      <xdr:colOff>457200</xdr:colOff>
      <xdr:row>16</xdr:row>
      <xdr:rowOff>120650</xdr:rowOff>
    </xdr:to>
    <xdr:sp macro="" textlink="">
      <xdr:nvSpPr>
        <xdr:cNvPr id="450" name="フローチャート : 判断 449"/>
        <xdr:cNvSpPr/>
      </xdr:nvSpPr>
      <xdr:spPr>
        <a:xfrm>
          <a:off x="16129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130827</xdr:rowOff>
    </xdr:from>
    <xdr:ext cx="736600" cy="259045"/>
    <xdr:sp macro="" textlink="">
      <xdr:nvSpPr>
        <xdr:cNvPr id="451" name="テキスト ボックス 450"/>
        <xdr:cNvSpPr txBox="1"/>
      </xdr:nvSpPr>
      <xdr:spPr>
        <a:xfrm>
          <a:off x="15798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10372</xdr:rowOff>
    </xdr:from>
    <xdr:to>
      <xdr:col>22</xdr:col>
      <xdr:colOff>203200</xdr:colOff>
      <xdr:row>22</xdr:row>
      <xdr:rowOff>127000</xdr:rowOff>
    </xdr:to>
    <xdr:cxnSp macro="">
      <xdr:nvCxnSpPr>
        <xdr:cNvPr id="452" name="直線コネクタ 451"/>
        <xdr:cNvCxnSpPr/>
      </xdr:nvCxnSpPr>
      <xdr:spPr>
        <a:xfrm flipV="1">
          <a:off x="14401800" y="3782272"/>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130316</xdr:rowOff>
    </xdr:from>
    <xdr:to>
      <xdr:col>22</xdr:col>
      <xdr:colOff>254000</xdr:colOff>
      <xdr:row>17</xdr:row>
      <xdr:rowOff>60466</xdr:rowOff>
    </xdr:to>
    <xdr:sp macro="" textlink="">
      <xdr:nvSpPr>
        <xdr:cNvPr id="453" name="フローチャート : 判断 452"/>
        <xdr:cNvSpPr/>
      </xdr:nvSpPr>
      <xdr:spPr>
        <a:xfrm>
          <a:off x="15240000" y="287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70643</xdr:rowOff>
    </xdr:from>
    <xdr:ext cx="762000" cy="259045"/>
    <xdr:sp macro="" textlink="">
      <xdr:nvSpPr>
        <xdr:cNvPr id="454" name="テキスト ボックス 453"/>
        <xdr:cNvSpPr txBox="1"/>
      </xdr:nvSpPr>
      <xdr:spPr>
        <a:xfrm>
          <a:off x="14909800" y="264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127000</xdr:rowOff>
    </xdr:from>
    <xdr:to>
      <xdr:col>21</xdr:col>
      <xdr:colOff>0</xdr:colOff>
      <xdr:row>23</xdr:row>
      <xdr:rowOff>3810</xdr:rowOff>
    </xdr:to>
    <xdr:cxnSp macro="">
      <xdr:nvCxnSpPr>
        <xdr:cNvPr id="455" name="直線コネクタ 454"/>
        <xdr:cNvCxnSpPr/>
      </xdr:nvCxnSpPr>
      <xdr:spPr>
        <a:xfrm flipV="1">
          <a:off x="13512800" y="38989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110349</xdr:rowOff>
    </xdr:from>
    <xdr:to>
      <xdr:col>21</xdr:col>
      <xdr:colOff>50800</xdr:colOff>
      <xdr:row>18</xdr:row>
      <xdr:rowOff>40499</xdr:rowOff>
    </xdr:to>
    <xdr:sp macro="" textlink="">
      <xdr:nvSpPr>
        <xdr:cNvPr id="456" name="フローチャート : 判断 455"/>
        <xdr:cNvSpPr/>
      </xdr:nvSpPr>
      <xdr:spPr>
        <a:xfrm>
          <a:off x="14351000" y="30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50676</xdr:rowOff>
    </xdr:from>
    <xdr:ext cx="762000" cy="259045"/>
    <xdr:sp macro="" textlink="">
      <xdr:nvSpPr>
        <xdr:cNvPr id="457" name="テキスト ボックス 456"/>
        <xdr:cNvSpPr txBox="1"/>
      </xdr:nvSpPr>
      <xdr:spPr>
        <a:xfrm>
          <a:off x="14020800" y="279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19332</xdr:rowOff>
    </xdr:from>
    <xdr:to>
      <xdr:col>19</xdr:col>
      <xdr:colOff>533400</xdr:colOff>
      <xdr:row>18</xdr:row>
      <xdr:rowOff>120932</xdr:rowOff>
    </xdr:to>
    <xdr:sp macro="" textlink="">
      <xdr:nvSpPr>
        <xdr:cNvPr id="458" name="フローチャート : 判断 457"/>
        <xdr:cNvSpPr/>
      </xdr:nvSpPr>
      <xdr:spPr>
        <a:xfrm>
          <a:off x="13462000" y="310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131109</xdr:rowOff>
    </xdr:from>
    <xdr:ext cx="762000" cy="259045"/>
    <xdr:sp macro="" textlink="">
      <xdr:nvSpPr>
        <xdr:cNvPr id="459" name="テキスト ボックス 458"/>
        <xdr:cNvSpPr txBox="1"/>
      </xdr:nvSpPr>
      <xdr:spPr>
        <a:xfrm>
          <a:off x="13131800" y="287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108091</xdr:rowOff>
    </xdr:from>
    <xdr:to>
      <xdr:col>24</xdr:col>
      <xdr:colOff>609600</xdr:colOff>
      <xdr:row>21</xdr:row>
      <xdr:rowOff>38241</xdr:rowOff>
    </xdr:to>
    <xdr:sp macro="" textlink="">
      <xdr:nvSpPr>
        <xdr:cNvPr id="465" name="円/楕円 464"/>
        <xdr:cNvSpPr/>
      </xdr:nvSpPr>
      <xdr:spPr>
        <a:xfrm>
          <a:off x="16967200" y="35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3968</xdr:rowOff>
    </xdr:from>
    <xdr:ext cx="762000" cy="259045"/>
    <xdr:sp macro="" textlink="">
      <xdr:nvSpPr>
        <xdr:cNvPr id="466" name="将来負担の状況該当値テキスト"/>
        <xdr:cNvSpPr txBox="1"/>
      </xdr:nvSpPr>
      <xdr:spPr>
        <a:xfrm>
          <a:off x="17106900" y="343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116275</xdr:rowOff>
    </xdr:from>
    <xdr:to>
      <xdr:col>23</xdr:col>
      <xdr:colOff>457200</xdr:colOff>
      <xdr:row>22</xdr:row>
      <xdr:rowOff>46425</xdr:rowOff>
    </xdr:to>
    <xdr:sp macro="" textlink="">
      <xdr:nvSpPr>
        <xdr:cNvPr id="467" name="円/楕円 466"/>
        <xdr:cNvSpPr/>
      </xdr:nvSpPr>
      <xdr:spPr>
        <a:xfrm>
          <a:off x="16129000" y="37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31202</xdr:rowOff>
    </xdr:from>
    <xdr:ext cx="736600" cy="259045"/>
    <xdr:sp macro="" textlink="">
      <xdr:nvSpPr>
        <xdr:cNvPr id="468" name="テキスト ボックス 467"/>
        <xdr:cNvSpPr txBox="1"/>
      </xdr:nvSpPr>
      <xdr:spPr>
        <a:xfrm>
          <a:off x="15798800" y="3803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131022</xdr:rowOff>
    </xdr:from>
    <xdr:to>
      <xdr:col>22</xdr:col>
      <xdr:colOff>254000</xdr:colOff>
      <xdr:row>22</xdr:row>
      <xdr:rowOff>61172</xdr:rowOff>
    </xdr:to>
    <xdr:sp macro="" textlink="">
      <xdr:nvSpPr>
        <xdr:cNvPr id="469" name="円/楕円 468"/>
        <xdr:cNvSpPr/>
      </xdr:nvSpPr>
      <xdr:spPr>
        <a:xfrm>
          <a:off x="15240000" y="3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45949</xdr:rowOff>
    </xdr:from>
    <xdr:ext cx="762000" cy="259045"/>
    <xdr:sp macro="" textlink="">
      <xdr:nvSpPr>
        <xdr:cNvPr id="470" name="テキスト ボックス 469"/>
        <xdr:cNvSpPr txBox="1"/>
      </xdr:nvSpPr>
      <xdr:spPr>
        <a:xfrm>
          <a:off x="14909800" y="381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76200</xdr:rowOff>
    </xdr:from>
    <xdr:to>
      <xdr:col>21</xdr:col>
      <xdr:colOff>50800</xdr:colOff>
      <xdr:row>23</xdr:row>
      <xdr:rowOff>6350</xdr:rowOff>
    </xdr:to>
    <xdr:sp macro="" textlink="">
      <xdr:nvSpPr>
        <xdr:cNvPr id="471" name="円/楕円 470"/>
        <xdr:cNvSpPr/>
      </xdr:nvSpPr>
      <xdr:spPr>
        <a:xfrm>
          <a:off x="14351000" y="38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162577</xdr:rowOff>
    </xdr:from>
    <xdr:ext cx="762000" cy="259045"/>
    <xdr:sp macro="" textlink="">
      <xdr:nvSpPr>
        <xdr:cNvPr id="472" name="テキスト ボックス 471"/>
        <xdr:cNvSpPr txBox="1"/>
      </xdr:nvSpPr>
      <xdr:spPr>
        <a:xfrm>
          <a:off x="14020800" y="393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124460</xdr:rowOff>
    </xdr:from>
    <xdr:to>
      <xdr:col>19</xdr:col>
      <xdr:colOff>533400</xdr:colOff>
      <xdr:row>23</xdr:row>
      <xdr:rowOff>54610</xdr:rowOff>
    </xdr:to>
    <xdr:sp macro="" textlink="">
      <xdr:nvSpPr>
        <xdr:cNvPr id="473" name="円/楕円 472"/>
        <xdr:cNvSpPr/>
      </xdr:nvSpPr>
      <xdr:spPr>
        <a:xfrm>
          <a:off x="13462000" y="38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39387</xdr:rowOff>
    </xdr:from>
    <xdr:ext cx="762000" cy="259045"/>
    <xdr:sp macro="" textlink="">
      <xdr:nvSpPr>
        <xdr:cNvPr id="474" name="テキスト ボックス 473"/>
        <xdr:cNvSpPr txBox="1"/>
      </xdr:nvSpPr>
      <xdr:spPr>
        <a:xfrm>
          <a:off x="13131800" y="398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94,732
90,544
558.23
44,811,766
43,534,413
951,457
28,514,769
55,341,984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90.8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旧市町村の合併に伴い職員数が多く、類似団体と比較しても比率は高くなっている。平成２７年度から実施されている定員管理方針に基づく取り組みにより、前年度より</a:t>
          </a:r>
          <a:r>
            <a:rPr kumimoji="1" lang="en-US" altLang="ja-JP" sz="1300">
              <a:latin typeface="ＭＳ Ｐゴシック"/>
            </a:rPr>
            <a:t>0.3</a:t>
          </a:r>
          <a:r>
            <a:rPr kumimoji="1" lang="ja-JP" altLang="en-US" sz="1300">
              <a:latin typeface="ＭＳ Ｐゴシック"/>
            </a:rPr>
            <a:t>ポイント低下している。</a:t>
          </a:r>
          <a:endParaRPr kumimoji="1" lang="en-US" altLang="ja-JP" sz="1300">
            <a:latin typeface="ＭＳ Ｐゴシック"/>
          </a:endParaRPr>
        </a:p>
        <a:p>
          <a:r>
            <a:rPr kumimoji="1" lang="ja-JP" altLang="en-US" sz="1300">
              <a:latin typeface="ＭＳ Ｐゴシック"/>
            </a:rPr>
            <a:t>　今後も時間外勤務の適正化などを図り、人件費の削減に努める。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76200</xdr:rowOff>
    </xdr:from>
    <xdr:to>
      <xdr:col>7</xdr:col>
      <xdr:colOff>15875</xdr:colOff>
      <xdr:row>41</xdr:row>
      <xdr:rowOff>95250</xdr:rowOff>
    </xdr:to>
    <xdr:cxnSp macro="">
      <xdr:nvCxnSpPr>
        <xdr:cNvPr id="61" name="直線コネクタ 60"/>
        <xdr:cNvCxnSpPr/>
      </xdr:nvCxnSpPr>
      <xdr:spPr>
        <a:xfrm flipV="1">
          <a:off x="4826000" y="59055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67327</xdr:rowOff>
    </xdr:from>
    <xdr:ext cx="762000" cy="259045"/>
    <xdr:sp macro="" textlink="">
      <xdr:nvSpPr>
        <xdr:cNvPr id="62" name="人件費最小値テキスト"/>
        <xdr:cNvSpPr txBox="1"/>
      </xdr:nvSpPr>
      <xdr:spPr>
        <a:xfrm>
          <a:off x="4914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41</xdr:row>
      <xdr:rowOff>95250</xdr:rowOff>
    </xdr:from>
    <xdr:to>
      <xdr:col>7</xdr:col>
      <xdr:colOff>104775</xdr:colOff>
      <xdr:row>41</xdr:row>
      <xdr:rowOff>95250</xdr:rowOff>
    </xdr:to>
    <xdr:cxnSp macro="">
      <xdr:nvCxnSpPr>
        <xdr:cNvPr id="63" name="直線コネクタ 62"/>
        <xdr:cNvCxnSpPr/>
      </xdr:nvCxnSpPr>
      <xdr:spPr>
        <a:xfrm>
          <a:off x="4737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162577</xdr:rowOff>
    </xdr:from>
    <xdr:ext cx="762000" cy="259045"/>
    <xdr:sp macro="" textlink="">
      <xdr:nvSpPr>
        <xdr:cNvPr id="64" name="人件費最大値テキスト"/>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34</xdr:row>
      <xdr:rowOff>76200</xdr:rowOff>
    </xdr:from>
    <xdr:to>
      <xdr:col>7</xdr:col>
      <xdr:colOff>104775</xdr:colOff>
      <xdr:row>34</xdr:row>
      <xdr:rowOff>76200</xdr:rowOff>
    </xdr:to>
    <xdr:cxnSp macro="">
      <xdr:nvCxnSpPr>
        <xdr:cNvPr id="65" name="直線コネクタ 64"/>
        <xdr:cNvCxnSpPr/>
      </xdr:nvCxnSpPr>
      <xdr:spPr>
        <a:xfrm>
          <a:off x="47371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95250</xdr:rowOff>
    </xdr:from>
    <xdr:to>
      <xdr:col>7</xdr:col>
      <xdr:colOff>15875</xdr:colOff>
      <xdr:row>41</xdr:row>
      <xdr:rowOff>133350</xdr:rowOff>
    </xdr:to>
    <xdr:cxnSp macro="">
      <xdr:nvCxnSpPr>
        <xdr:cNvPr id="66" name="直線コネクタ 65"/>
        <xdr:cNvCxnSpPr/>
      </xdr:nvCxnSpPr>
      <xdr:spPr>
        <a:xfrm flipV="1">
          <a:off x="3987800" y="7124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149877</xdr:rowOff>
    </xdr:from>
    <xdr:ext cx="762000" cy="259045"/>
    <xdr:sp macro="" textlink="">
      <xdr:nvSpPr>
        <xdr:cNvPr id="67" name="人件費平均値テキスト"/>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68" name="フローチャート : 判断 67"/>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107950</xdr:rowOff>
    </xdr:from>
    <xdr:to>
      <xdr:col>5</xdr:col>
      <xdr:colOff>549275</xdr:colOff>
      <xdr:row>41</xdr:row>
      <xdr:rowOff>133350</xdr:rowOff>
    </xdr:to>
    <xdr:cxnSp macro="">
      <xdr:nvCxnSpPr>
        <xdr:cNvPr id="69" name="直線コネクタ 68"/>
        <xdr:cNvCxnSpPr/>
      </xdr:nvCxnSpPr>
      <xdr:spPr>
        <a:xfrm>
          <a:off x="3098800" y="713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158750</xdr:rowOff>
    </xdr:from>
    <xdr:to>
      <xdr:col>5</xdr:col>
      <xdr:colOff>600075</xdr:colOff>
      <xdr:row>38</xdr:row>
      <xdr:rowOff>88900</xdr:rowOff>
    </xdr:to>
    <xdr:sp macro="" textlink="">
      <xdr:nvSpPr>
        <xdr:cNvPr id="70" name="フローチャート : 判断 69"/>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99077</xdr:rowOff>
    </xdr:from>
    <xdr:ext cx="736600" cy="259045"/>
    <xdr:sp macro="" textlink="">
      <xdr:nvSpPr>
        <xdr:cNvPr id="71" name="テキスト ボックス 70"/>
        <xdr:cNvSpPr txBox="1"/>
      </xdr:nvSpPr>
      <xdr:spPr>
        <a:xfrm>
          <a:off x="3606800" y="627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107950</xdr:rowOff>
    </xdr:from>
    <xdr:to>
      <xdr:col>4</xdr:col>
      <xdr:colOff>346075</xdr:colOff>
      <xdr:row>42</xdr:row>
      <xdr:rowOff>50800</xdr:rowOff>
    </xdr:to>
    <xdr:cxnSp macro="">
      <xdr:nvCxnSpPr>
        <xdr:cNvPr id="72" name="直線コネクタ 71"/>
        <xdr:cNvCxnSpPr/>
      </xdr:nvCxnSpPr>
      <xdr:spPr>
        <a:xfrm flipV="1">
          <a:off x="2209800" y="7137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xdr:rowOff>
    </xdr:from>
    <xdr:to>
      <xdr:col>4</xdr:col>
      <xdr:colOff>396875</xdr:colOff>
      <xdr:row>38</xdr:row>
      <xdr:rowOff>114300</xdr:rowOff>
    </xdr:to>
    <xdr:sp macro="" textlink="">
      <xdr:nvSpPr>
        <xdr:cNvPr id="73" name="フローチャート : 判断 72"/>
        <xdr:cNvSpPr/>
      </xdr:nvSpPr>
      <xdr:spPr>
        <a:xfrm>
          <a:off x="3048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133350</xdr:rowOff>
    </xdr:from>
    <xdr:to>
      <xdr:col>3</xdr:col>
      <xdr:colOff>142875</xdr:colOff>
      <xdr:row>42</xdr:row>
      <xdr:rowOff>50800</xdr:rowOff>
    </xdr:to>
    <xdr:cxnSp macro="">
      <xdr:nvCxnSpPr>
        <xdr:cNvPr id="75" name="直線コネクタ 74"/>
        <xdr:cNvCxnSpPr/>
      </xdr:nvCxnSpPr>
      <xdr:spPr>
        <a:xfrm>
          <a:off x="1320800" y="7162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127000</xdr:rowOff>
    </xdr:from>
    <xdr:to>
      <xdr:col>3</xdr:col>
      <xdr:colOff>193675</xdr:colOff>
      <xdr:row>39</xdr:row>
      <xdr:rowOff>57150</xdr:rowOff>
    </xdr:to>
    <xdr:sp macro="" textlink="">
      <xdr:nvSpPr>
        <xdr:cNvPr id="76" name="フローチャート : 判断 75"/>
        <xdr:cNvSpPr/>
      </xdr:nvSpPr>
      <xdr:spPr>
        <a:xfrm>
          <a:off x="2159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6350</xdr:rowOff>
    </xdr:from>
    <xdr:to>
      <xdr:col>1</xdr:col>
      <xdr:colOff>676275</xdr:colOff>
      <xdr:row>39</xdr:row>
      <xdr:rowOff>107950</xdr:rowOff>
    </xdr:to>
    <xdr:sp macro="" textlink="">
      <xdr:nvSpPr>
        <xdr:cNvPr id="78" name="フローチャート : 判断 77"/>
        <xdr:cNvSpPr/>
      </xdr:nvSpPr>
      <xdr:spPr>
        <a:xfrm>
          <a:off x="127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118127</xdr:rowOff>
    </xdr:from>
    <xdr:ext cx="762000" cy="259045"/>
    <xdr:sp macro="" textlink="">
      <xdr:nvSpPr>
        <xdr:cNvPr id="79" name="テキスト ボックス 78"/>
        <xdr:cNvSpPr txBox="1"/>
      </xdr:nvSpPr>
      <xdr:spPr>
        <a:xfrm>
          <a:off x="93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41</xdr:row>
      <xdr:rowOff>44450</xdr:rowOff>
    </xdr:from>
    <xdr:to>
      <xdr:col>7</xdr:col>
      <xdr:colOff>66675</xdr:colOff>
      <xdr:row>41</xdr:row>
      <xdr:rowOff>146050</xdr:rowOff>
    </xdr:to>
    <xdr:sp macro="" textlink="">
      <xdr:nvSpPr>
        <xdr:cNvPr id="85" name="円/楕円 84"/>
        <xdr:cNvSpPr/>
      </xdr:nvSpPr>
      <xdr:spPr>
        <a:xfrm>
          <a:off x="47752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124477</xdr:rowOff>
    </xdr:from>
    <xdr:ext cx="762000" cy="259045"/>
    <xdr:sp macro="" textlink="">
      <xdr:nvSpPr>
        <xdr:cNvPr id="86" name="人件費該当値テキスト"/>
        <xdr:cNvSpPr txBox="1"/>
      </xdr:nvSpPr>
      <xdr:spPr>
        <a:xfrm>
          <a:off x="49149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82550</xdr:rowOff>
    </xdr:from>
    <xdr:to>
      <xdr:col>5</xdr:col>
      <xdr:colOff>600075</xdr:colOff>
      <xdr:row>42</xdr:row>
      <xdr:rowOff>12700</xdr:rowOff>
    </xdr:to>
    <xdr:sp macro="" textlink="">
      <xdr:nvSpPr>
        <xdr:cNvPr id="87" name="円/楕円 86"/>
        <xdr:cNvSpPr/>
      </xdr:nvSpPr>
      <xdr:spPr>
        <a:xfrm>
          <a:off x="3937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168927</xdr:rowOff>
    </xdr:from>
    <xdr:ext cx="736600" cy="259045"/>
    <xdr:sp macro="" textlink="">
      <xdr:nvSpPr>
        <xdr:cNvPr id="88" name="テキスト ボックス 87"/>
        <xdr:cNvSpPr txBox="1"/>
      </xdr:nvSpPr>
      <xdr:spPr>
        <a:xfrm>
          <a:off x="3606800" y="719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57150</xdr:rowOff>
    </xdr:from>
    <xdr:to>
      <xdr:col>4</xdr:col>
      <xdr:colOff>396875</xdr:colOff>
      <xdr:row>41</xdr:row>
      <xdr:rowOff>158750</xdr:rowOff>
    </xdr:to>
    <xdr:sp macro="" textlink="">
      <xdr:nvSpPr>
        <xdr:cNvPr id="89" name="円/楕円 88"/>
        <xdr:cNvSpPr/>
      </xdr:nvSpPr>
      <xdr:spPr>
        <a:xfrm>
          <a:off x="3048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143527</xdr:rowOff>
    </xdr:from>
    <xdr:ext cx="762000" cy="259045"/>
    <xdr:sp macro="" textlink="">
      <xdr:nvSpPr>
        <xdr:cNvPr id="90" name="テキスト ボックス 89"/>
        <xdr:cNvSpPr txBox="1"/>
      </xdr:nvSpPr>
      <xdr:spPr>
        <a:xfrm>
          <a:off x="2717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42</xdr:row>
      <xdr:rowOff>0</xdr:rowOff>
    </xdr:from>
    <xdr:to>
      <xdr:col>3</xdr:col>
      <xdr:colOff>193675</xdr:colOff>
      <xdr:row>42</xdr:row>
      <xdr:rowOff>101600</xdr:rowOff>
    </xdr:to>
    <xdr:sp macro="" textlink="">
      <xdr:nvSpPr>
        <xdr:cNvPr id="91" name="円/楕円 90"/>
        <xdr:cNvSpPr/>
      </xdr:nvSpPr>
      <xdr:spPr>
        <a:xfrm>
          <a:off x="2159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86377</xdr:rowOff>
    </xdr:from>
    <xdr:ext cx="762000" cy="259045"/>
    <xdr:sp macro="" textlink="">
      <xdr:nvSpPr>
        <xdr:cNvPr id="92" name="テキスト ボックス 91"/>
        <xdr:cNvSpPr txBox="1"/>
      </xdr:nvSpPr>
      <xdr:spPr>
        <a:xfrm>
          <a:off x="182880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82550</xdr:rowOff>
    </xdr:from>
    <xdr:to>
      <xdr:col>1</xdr:col>
      <xdr:colOff>676275</xdr:colOff>
      <xdr:row>42</xdr:row>
      <xdr:rowOff>12700</xdr:rowOff>
    </xdr:to>
    <xdr:sp macro="" textlink="">
      <xdr:nvSpPr>
        <xdr:cNvPr id="93" name="円/楕円 92"/>
        <xdr:cNvSpPr/>
      </xdr:nvSpPr>
      <xdr:spPr>
        <a:xfrm>
          <a:off x="1270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168927</xdr:rowOff>
    </xdr:from>
    <xdr:ext cx="762000" cy="259045"/>
    <xdr:sp macro="" textlink="">
      <xdr:nvSpPr>
        <xdr:cNvPr id="94" name="テキスト ボックス 93"/>
        <xdr:cNvSpPr txBox="1"/>
      </xdr:nvSpPr>
      <xdr:spPr>
        <a:xfrm>
          <a:off x="939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の旧市町村の施設をすべて引き継ぎ、指定管理者制度により人件費から物件費にシフトしているため、類似団体平均に比べて高くなっているが、施設の統廃合の推進や利活用の検討を行った結果、前年度より</a:t>
          </a:r>
          <a:r>
            <a:rPr kumimoji="1" lang="en-US" altLang="ja-JP" sz="1300">
              <a:latin typeface="ＭＳ Ｐゴシック"/>
            </a:rPr>
            <a:t>0.5</a:t>
          </a:r>
          <a:r>
            <a:rPr kumimoji="1" lang="ja-JP" altLang="en-US" sz="1300">
              <a:latin typeface="ＭＳ Ｐゴシック"/>
            </a:rPr>
            <a:t>ポイント低下している。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21</xdr:row>
      <xdr:rowOff>53522</xdr:rowOff>
    </xdr:to>
    <xdr:cxnSp macro="">
      <xdr:nvCxnSpPr>
        <xdr:cNvPr id="124" name="直線コネクタ 123"/>
        <xdr:cNvCxnSpPr/>
      </xdr:nvCxnSpPr>
      <xdr:spPr>
        <a:xfrm flipV="1">
          <a:off x="16510000" y="22333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5"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26" name="直線コネクタ 125"/>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78014</xdr:rowOff>
    </xdr:from>
    <xdr:to>
      <xdr:col>24</xdr:col>
      <xdr:colOff>31750</xdr:colOff>
      <xdr:row>18</xdr:row>
      <xdr:rowOff>159657</xdr:rowOff>
    </xdr:to>
    <xdr:cxnSp macro="">
      <xdr:nvCxnSpPr>
        <xdr:cNvPr id="129" name="直線コネクタ 128"/>
        <xdr:cNvCxnSpPr/>
      </xdr:nvCxnSpPr>
      <xdr:spPr>
        <a:xfrm flipV="1">
          <a:off x="15671800" y="316411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84563</xdr:rowOff>
    </xdr:from>
    <xdr:ext cx="762000" cy="259045"/>
    <xdr:sp macro="" textlink="">
      <xdr:nvSpPr>
        <xdr:cNvPr id="130" name="物件費平均値テキスト"/>
        <xdr:cNvSpPr txBox="1"/>
      </xdr:nvSpPr>
      <xdr:spPr>
        <a:xfrm>
          <a:off x="16598900" y="2827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68036</xdr:rowOff>
    </xdr:from>
    <xdr:to>
      <xdr:col>24</xdr:col>
      <xdr:colOff>82550</xdr:colOff>
      <xdr:row>17</xdr:row>
      <xdr:rowOff>169636</xdr:rowOff>
    </xdr:to>
    <xdr:sp macro="" textlink="">
      <xdr:nvSpPr>
        <xdr:cNvPr id="131" name="フローチャート : 判断 130"/>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78014</xdr:rowOff>
    </xdr:from>
    <xdr:to>
      <xdr:col>22</xdr:col>
      <xdr:colOff>565150</xdr:colOff>
      <xdr:row>18</xdr:row>
      <xdr:rowOff>159657</xdr:rowOff>
    </xdr:to>
    <xdr:cxnSp macro="">
      <xdr:nvCxnSpPr>
        <xdr:cNvPr id="132" name="直線コネクタ 131"/>
        <xdr:cNvCxnSpPr/>
      </xdr:nvCxnSpPr>
      <xdr:spPr>
        <a:xfrm>
          <a:off x="14782800" y="31641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68036</xdr:rowOff>
    </xdr:from>
    <xdr:to>
      <xdr:col>22</xdr:col>
      <xdr:colOff>615950</xdr:colOff>
      <xdr:row>17</xdr:row>
      <xdr:rowOff>169636</xdr:rowOff>
    </xdr:to>
    <xdr:sp macro="" textlink="">
      <xdr:nvSpPr>
        <xdr:cNvPr id="133" name="フローチャート : 判断 132"/>
        <xdr:cNvSpPr/>
      </xdr:nvSpPr>
      <xdr:spPr>
        <a:xfrm>
          <a:off x="15621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8363</xdr:rowOff>
    </xdr:from>
    <xdr:ext cx="736600" cy="259045"/>
    <xdr:sp macro="" textlink="">
      <xdr:nvSpPr>
        <xdr:cNvPr id="134" name="テキスト ボックス 133"/>
        <xdr:cNvSpPr txBox="1"/>
      </xdr:nvSpPr>
      <xdr:spPr>
        <a:xfrm>
          <a:off x="15290800" y="2751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45357</xdr:rowOff>
    </xdr:from>
    <xdr:to>
      <xdr:col>21</xdr:col>
      <xdr:colOff>361950</xdr:colOff>
      <xdr:row>18</xdr:row>
      <xdr:rowOff>78014</xdr:rowOff>
    </xdr:to>
    <xdr:cxnSp macro="">
      <xdr:nvCxnSpPr>
        <xdr:cNvPr id="135" name="直線コネクタ 134"/>
        <xdr:cNvCxnSpPr/>
      </xdr:nvCxnSpPr>
      <xdr:spPr>
        <a:xfrm>
          <a:off x="13893800" y="3131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118836</xdr:rowOff>
    </xdr:from>
    <xdr:to>
      <xdr:col>20</xdr:col>
      <xdr:colOff>158750</xdr:colOff>
      <xdr:row>18</xdr:row>
      <xdr:rowOff>45357</xdr:rowOff>
    </xdr:to>
    <xdr:cxnSp macro="">
      <xdr:nvCxnSpPr>
        <xdr:cNvPr id="138" name="直線コネクタ 137"/>
        <xdr:cNvCxnSpPr/>
      </xdr:nvCxnSpPr>
      <xdr:spPr>
        <a:xfrm>
          <a:off x="13004800" y="30334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43543</xdr:rowOff>
    </xdr:from>
    <xdr:to>
      <xdr:col>20</xdr:col>
      <xdr:colOff>209550</xdr:colOff>
      <xdr:row>16</xdr:row>
      <xdr:rowOff>145143</xdr:rowOff>
    </xdr:to>
    <xdr:sp macro="" textlink="">
      <xdr:nvSpPr>
        <xdr:cNvPr id="139" name="フローチャート : 判断 138"/>
        <xdr:cNvSpPr/>
      </xdr:nvSpPr>
      <xdr:spPr>
        <a:xfrm>
          <a:off x="13843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155320</xdr:rowOff>
    </xdr:from>
    <xdr:ext cx="762000" cy="259045"/>
    <xdr:sp macro="" textlink="">
      <xdr:nvSpPr>
        <xdr:cNvPr id="140" name="テキスト ボックス 139"/>
        <xdr:cNvSpPr txBox="1"/>
      </xdr:nvSpPr>
      <xdr:spPr>
        <a:xfrm>
          <a:off x="13512800" y="25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1" name="フローチャート :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2" name="テキスト ボックス 141"/>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27214</xdr:rowOff>
    </xdr:from>
    <xdr:to>
      <xdr:col>24</xdr:col>
      <xdr:colOff>82550</xdr:colOff>
      <xdr:row>18</xdr:row>
      <xdr:rowOff>128814</xdr:rowOff>
    </xdr:to>
    <xdr:sp macro="" textlink="">
      <xdr:nvSpPr>
        <xdr:cNvPr id="148" name="円/楕円 147"/>
        <xdr:cNvSpPr/>
      </xdr:nvSpPr>
      <xdr:spPr>
        <a:xfrm>
          <a:off x="164592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170741</xdr:rowOff>
    </xdr:from>
    <xdr:ext cx="762000" cy="259045"/>
    <xdr:sp macro="" textlink="">
      <xdr:nvSpPr>
        <xdr:cNvPr id="149" name="物件費該当値テキスト"/>
        <xdr:cNvSpPr txBox="1"/>
      </xdr:nvSpPr>
      <xdr:spPr>
        <a:xfrm>
          <a:off x="165989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108857</xdr:rowOff>
    </xdr:from>
    <xdr:to>
      <xdr:col>22</xdr:col>
      <xdr:colOff>615950</xdr:colOff>
      <xdr:row>19</xdr:row>
      <xdr:rowOff>39007</xdr:rowOff>
    </xdr:to>
    <xdr:sp macro="" textlink="">
      <xdr:nvSpPr>
        <xdr:cNvPr id="150" name="円/楕円 149"/>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23784</xdr:rowOff>
    </xdr:from>
    <xdr:ext cx="736600" cy="259045"/>
    <xdr:sp macro="" textlink="">
      <xdr:nvSpPr>
        <xdr:cNvPr id="151" name="テキスト ボックス 150"/>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27214</xdr:rowOff>
    </xdr:from>
    <xdr:to>
      <xdr:col>21</xdr:col>
      <xdr:colOff>412750</xdr:colOff>
      <xdr:row>18</xdr:row>
      <xdr:rowOff>128814</xdr:rowOff>
    </xdr:to>
    <xdr:sp macro="" textlink="">
      <xdr:nvSpPr>
        <xdr:cNvPr id="152" name="円/楕円 151"/>
        <xdr:cNvSpPr/>
      </xdr:nvSpPr>
      <xdr:spPr>
        <a:xfrm>
          <a:off x="147320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113591</xdr:rowOff>
    </xdr:from>
    <xdr:ext cx="762000" cy="259045"/>
    <xdr:sp macro="" textlink="">
      <xdr:nvSpPr>
        <xdr:cNvPr id="153" name="テキスト ボックス 152"/>
        <xdr:cNvSpPr txBox="1"/>
      </xdr:nvSpPr>
      <xdr:spPr>
        <a:xfrm>
          <a:off x="14401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166007</xdr:rowOff>
    </xdr:from>
    <xdr:to>
      <xdr:col>20</xdr:col>
      <xdr:colOff>209550</xdr:colOff>
      <xdr:row>18</xdr:row>
      <xdr:rowOff>96157</xdr:rowOff>
    </xdr:to>
    <xdr:sp macro="" textlink="">
      <xdr:nvSpPr>
        <xdr:cNvPr id="154" name="円/楕円 153"/>
        <xdr:cNvSpPr/>
      </xdr:nvSpPr>
      <xdr:spPr>
        <a:xfrm>
          <a:off x="13843000" y="3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80934</xdr:rowOff>
    </xdr:from>
    <xdr:ext cx="762000" cy="259045"/>
    <xdr:sp macro="" textlink="">
      <xdr:nvSpPr>
        <xdr:cNvPr id="155" name="テキスト ボックス 154"/>
        <xdr:cNvSpPr txBox="1"/>
      </xdr:nvSpPr>
      <xdr:spPr>
        <a:xfrm>
          <a:off x="135128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56" name="円/楕円 155"/>
        <xdr:cNvSpPr/>
      </xdr:nvSpPr>
      <xdr:spPr>
        <a:xfrm>
          <a:off x="12954000" y="298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154413</xdr:rowOff>
    </xdr:from>
    <xdr:ext cx="762000" cy="259045"/>
    <xdr:sp macro="" textlink="">
      <xdr:nvSpPr>
        <xdr:cNvPr id="157" name="テキスト ボックス 156"/>
        <xdr:cNvSpPr txBox="1"/>
      </xdr:nvSpPr>
      <xdr:spPr>
        <a:xfrm>
          <a:off x="12623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0.6</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今後も財政を圧迫する上昇傾向に歯止めをかけるように努める。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58420</xdr:rowOff>
    </xdr:to>
    <xdr:cxnSp macro="">
      <xdr:nvCxnSpPr>
        <xdr:cNvPr id="183" name="直線コネクタ 182"/>
        <xdr:cNvCxnSpPr/>
      </xdr:nvCxnSpPr>
      <xdr:spPr>
        <a:xfrm flipV="1">
          <a:off x="4826000" y="9156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30497</xdr:rowOff>
    </xdr:from>
    <xdr:ext cx="762000" cy="259045"/>
    <xdr:sp macro="" textlink="">
      <xdr:nvSpPr>
        <xdr:cNvPr id="184" name="扶助費最小値テキスト"/>
        <xdr:cNvSpPr txBox="1"/>
      </xdr:nvSpPr>
      <xdr:spPr>
        <a:xfrm>
          <a:off x="4914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60</xdr:row>
      <xdr:rowOff>58420</xdr:rowOff>
    </xdr:from>
    <xdr:to>
      <xdr:col>7</xdr:col>
      <xdr:colOff>104775</xdr:colOff>
      <xdr:row>60</xdr:row>
      <xdr:rowOff>58420</xdr:rowOff>
    </xdr:to>
    <xdr:cxnSp macro="">
      <xdr:nvCxnSpPr>
        <xdr:cNvPr id="185" name="直線コネクタ 184"/>
        <xdr:cNvCxnSpPr/>
      </xdr:nvCxnSpPr>
      <xdr:spPr>
        <a:xfrm>
          <a:off x="4737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46990</xdr:rowOff>
    </xdr:from>
    <xdr:to>
      <xdr:col>7</xdr:col>
      <xdr:colOff>15875</xdr:colOff>
      <xdr:row>56</xdr:row>
      <xdr:rowOff>12700</xdr:rowOff>
    </xdr:to>
    <xdr:cxnSp macro="">
      <xdr:nvCxnSpPr>
        <xdr:cNvPr id="188" name="直線コネクタ 187"/>
        <xdr:cNvCxnSpPr/>
      </xdr:nvCxnSpPr>
      <xdr:spPr>
        <a:xfrm>
          <a:off x="3987800" y="94767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25417</xdr:rowOff>
    </xdr:from>
    <xdr:ext cx="762000" cy="259045"/>
    <xdr:sp macro="" textlink="">
      <xdr:nvSpPr>
        <xdr:cNvPr id="189" name="扶助費平均値テキスト"/>
        <xdr:cNvSpPr txBox="1"/>
      </xdr:nvSpPr>
      <xdr:spPr>
        <a:xfrm>
          <a:off x="4914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190" name="フローチャート : 判断 189"/>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46990</xdr:rowOff>
    </xdr:from>
    <xdr:to>
      <xdr:col>5</xdr:col>
      <xdr:colOff>549275</xdr:colOff>
      <xdr:row>55</xdr:row>
      <xdr:rowOff>69850</xdr:rowOff>
    </xdr:to>
    <xdr:cxnSp macro="">
      <xdr:nvCxnSpPr>
        <xdr:cNvPr id="191" name="直線コネクタ 190"/>
        <xdr:cNvCxnSpPr/>
      </xdr:nvCxnSpPr>
      <xdr:spPr>
        <a:xfrm flipV="1">
          <a:off x="3098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xdr:rowOff>
    </xdr:from>
    <xdr:to>
      <xdr:col>5</xdr:col>
      <xdr:colOff>600075</xdr:colOff>
      <xdr:row>56</xdr:row>
      <xdr:rowOff>109220</xdr:rowOff>
    </xdr:to>
    <xdr:sp macro="" textlink="">
      <xdr:nvSpPr>
        <xdr:cNvPr id="192" name="フローチャート : 判断 191"/>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193" name="テキスト ボックス 192"/>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24130</xdr:rowOff>
    </xdr:from>
    <xdr:to>
      <xdr:col>4</xdr:col>
      <xdr:colOff>346075</xdr:colOff>
      <xdr:row>55</xdr:row>
      <xdr:rowOff>69850</xdr:rowOff>
    </xdr:to>
    <xdr:cxnSp macro="">
      <xdr:nvCxnSpPr>
        <xdr:cNvPr id="194" name="直線コネクタ 193"/>
        <xdr:cNvCxnSpPr/>
      </xdr:nvCxnSpPr>
      <xdr:spPr>
        <a:xfrm>
          <a:off x="2209800" y="945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156210</xdr:rowOff>
    </xdr:from>
    <xdr:to>
      <xdr:col>4</xdr:col>
      <xdr:colOff>396875</xdr:colOff>
      <xdr:row>56</xdr:row>
      <xdr:rowOff>86360</xdr:rowOff>
    </xdr:to>
    <xdr:sp macro="" textlink="">
      <xdr:nvSpPr>
        <xdr:cNvPr id="195" name="フローチャート : 判断 194"/>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71137</xdr:rowOff>
    </xdr:from>
    <xdr:ext cx="762000" cy="259045"/>
    <xdr:sp macro="" textlink="">
      <xdr:nvSpPr>
        <xdr:cNvPr id="196" name="テキスト ボックス 195"/>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104140</xdr:rowOff>
    </xdr:from>
    <xdr:to>
      <xdr:col>3</xdr:col>
      <xdr:colOff>142875</xdr:colOff>
      <xdr:row>55</xdr:row>
      <xdr:rowOff>24130</xdr:rowOff>
    </xdr:to>
    <xdr:cxnSp macro="">
      <xdr:nvCxnSpPr>
        <xdr:cNvPr id="197" name="直線コネクタ 196"/>
        <xdr:cNvCxnSpPr/>
      </xdr:nvCxnSpPr>
      <xdr:spPr>
        <a:xfrm>
          <a:off x="1320800" y="9362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198" name="フローチャート : 判断 197"/>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93997</xdr:rowOff>
    </xdr:from>
    <xdr:ext cx="762000" cy="259045"/>
    <xdr:sp macro="" textlink="">
      <xdr:nvSpPr>
        <xdr:cNvPr id="199" name="テキスト ボックス 198"/>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00" name="フローチャート : 判断 199"/>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201" name="テキスト ボックス 200"/>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7" name="円/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8"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167640</xdr:rowOff>
    </xdr:from>
    <xdr:to>
      <xdr:col>5</xdr:col>
      <xdr:colOff>600075</xdr:colOff>
      <xdr:row>55</xdr:row>
      <xdr:rowOff>97790</xdr:rowOff>
    </xdr:to>
    <xdr:sp macro="" textlink="">
      <xdr:nvSpPr>
        <xdr:cNvPr id="209" name="円/楕円 208"/>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210" name="テキスト ボックス 209"/>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1" name="円/楕円 210"/>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2" name="テキスト ボックス 21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144780</xdr:rowOff>
    </xdr:from>
    <xdr:to>
      <xdr:col>3</xdr:col>
      <xdr:colOff>193675</xdr:colOff>
      <xdr:row>55</xdr:row>
      <xdr:rowOff>74930</xdr:rowOff>
    </xdr:to>
    <xdr:sp macro="" textlink="">
      <xdr:nvSpPr>
        <xdr:cNvPr id="213" name="円/楕円 212"/>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85107</xdr:rowOff>
    </xdr:from>
    <xdr:ext cx="762000" cy="259045"/>
    <xdr:sp macro="" textlink="">
      <xdr:nvSpPr>
        <xdr:cNvPr id="214" name="テキスト ボックス 213"/>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53340</xdr:rowOff>
    </xdr:from>
    <xdr:to>
      <xdr:col>1</xdr:col>
      <xdr:colOff>676275</xdr:colOff>
      <xdr:row>54</xdr:row>
      <xdr:rowOff>154940</xdr:rowOff>
    </xdr:to>
    <xdr:sp macro="" textlink="">
      <xdr:nvSpPr>
        <xdr:cNvPr id="215" name="円/楕円 214"/>
        <xdr:cNvSpPr/>
      </xdr:nvSpPr>
      <xdr:spPr>
        <a:xfrm>
          <a:off x="1270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165117</xdr:rowOff>
    </xdr:from>
    <xdr:ext cx="762000" cy="259045"/>
    <xdr:sp macro="" textlink="">
      <xdr:nvSpPr>
        <xdr:cNvPr id="216" name="テキスト ボックス 215"/>
        <xdr:cNvSpPr txBox="1"/>
      </xdr:nvSpPr>
      <xdr:spPr>
        <a:xfrm>
          <a:off x="939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国民健康保険事業特別会計・後期高齢者医療特別会計への繰出金が増加しており、前年度と比べて</a:t>
          </a:r>
          <a:r>
            <a:rPr kumimoji="1" lang="en-US" altLang="ja-JP" sz="1300">
              <a:latin typeface="ＭＳ Ｐゴシック"/>
            </a:rPr>
            <a:t>0.3</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　今後は施設の統廃合等を推進し、維持補修費の抑制に努める必要がある。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61</xdr:row>
      <xdr:rowOff>127000</xdr:rowOff>
    </xdr:to>
    <xdr:cxnSp macro="">
      <xdr:nvCxnSpPr>
        <xdr:cNvPr id="244" name="直線コネクタ 243"/>
        <xdr:cNvCxnSpPr/>
      </xdr:nvCxnSpPr>
      <xdr:spPr>
        <a:xfrm flipV="1">
          <a:off x="16510000" y="93281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45"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46" name="直線コネクタ 245"/>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47"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48" name="直線コネクタ 247"/>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12700</xdr:rowOff>
    </xdr:from>
    <xdr:to>
      <xdr:col>24</xdr:col>
      <xdr:colOff>31750</xdr:colOff>
      <xdr:row>55</xdr:row>
      <xdr:rowOff>69850</xdr:rowOff>
    </xdr:to>
    <xdr:cxnSp macro="">
      <xdr:nvCxnSpPr>
        <xdr:cNvPr id="249" name="直線コネクタ 248"/>
        <xdr:cNvCxnSpPr/>
      </xdr:nvCxnSpPr>
      <xdr:spPr>
        <a:xfrm>
          <a:off x="15671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86377</xdr:rowOff>
    </xdr:from>
    <xdr:ext cx="762000" cy="259045"/>
    <xdr:sp macro="" textlink="">
      <xdr:nvSpPr>
        <xdr:cNvPr id="250" name="その他平均値テキスト"/>
        <xdr:cNvSpPr txBox="1"/>
      </xdr:nvSpPr>
      <xdr:spPr>
        <a:xfrm>
          <a:off x="16598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114300</xdr:rowOff>
    </xdr:from>
    <xdr:to>
      <xdr:col>24</xdr:col>
      <xdr:colOff>82550</xdr:colOff>
      <xdr:row>58</xdr:row>
      <xdr:rowOff>44450</xdr:rowOff>
    </xdr:to>
    <xdr:sp macro="" textlink="">
      <xdr:nvSpPr>
        <xdr:cNvPr id="251" name="フローチャート : 判断 250"/>
        <xdr:cNvSpPr/>
      </xdr:nvSpPr>
      <xdr:spPr>
        <a:xfrm>
          <a:off x="16459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12700</xdr:rowOff>
    </xdr:from>
    <xdr:to>
      <xdr:col>22</xdr:col>
      <xdr:colOff>565150</xdr:colOff>
      <xdr:row>55</xdr:row>
      <xdr:rowOff>50800</xdr:rowOff>
    </xdr:to>
    <xdr:cxnSp macro="">
      <xdr:nvCxnSpPr>
        <xdr:cNvPr id="252" name="直線コネクタ 251"/>
        <xdr:cNvCxnSpPr/>
      </xdr:nvCxnSpPr>
      <xdr:spPr>
        <a:xfrm flipV="1">
          <a:off x="14782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19050</xdr:rowOff>
    </xdr:from>
    <xdr:to>
      <xdr:col>22</xdr:col>
      <xdr:colOff>615950</xdr:colOff>
      <xdr:row>58</xdr:row>
      <xdr:rowOff>120650</xdr:rowOff>
    </xdr:to>
    <xdr:sp macro="" textlink="">
      <xdr:nvSpPr>
        <xdr:cNvPr id="253" name="フローチャート : 判断 252"/>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105427</xdr:rowOff>
    </xdr:from>
    <xdr:ext cx="736600" cy="259045"/>
    <xdr:sp macro="" textlink="">
      <xdr:nvSpPr>
        <xdr:cNvPr id="254" name="テキスト ボックス 253"/>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50800</xdr:rowOff>
    </xdr:from>
    <xdr:to>
      <xdr:col>21</xdr:col>
      <xdr:colOff>361950</xdr:colOff>
      <xdr:row>56</xdr:row>
      <xdr:rowOff>165100</xdr:rowOff>
    </xdr:to>
    <xdr:cxnSp macro="">
      <xdr:nvCxnSpPr>
        <xdr:cNvPr id="255" name="直線コネクタ 254"/>
        <xdr:cNvCxnSpPr/>
      </xdr:nvCxnSpPr>
      <xdr:spPr>
        <a:xfrm flipV="1">
          <a:off x="13893800" y="94805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19050</xdr:rowOff>
    </xdr:from>
    <xdr:to>
      <xdr:col>21</xdr:col>
      <xdr:colOff>412750</xdr:colOff>
      <xdr:row>58</xdr:row>
      <xdr:rowOff>120650</xdr:rowOff>
    </xdr:to>
    <xdr:sp macro="" textlink="">
      <xdr:nvSpPr>
        <xdr:cNvPr id="256" name="フローチャート : 判断 255"/>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105427</xdr:rowOff>
    </xdr:from>
    <xdr:ext cx="762000" cy="259045"/>
    <xdr:sp macro="" textlink="">
      <xdr:nvSpPr>
        <xdr:cNvPr id="257" name="テキスト ボックス 256"/>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31750</xdr:rowOff>
    </xdr:to>
    <xdr:cxnSp macro="">
      <xdr:nvCxnSpPr>
        <xdr:cNvPr id="258" name="直線コネクタ 257"/>
        <xdr:cNvCxnSpPr/>
      </xdr:nvCxnSpPr>
      <xdr:spPr>
        <a:xfrm flipV="1">
          <a:off x="13004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152400</xdr:rowOff>
    </xdr:from>
    <xdr:to>
      <xdr:col>20</xdr:col>
      <xdr:colOff>209550</xdr:colOff>
      <xdr:row>58</xdr:row>
      <xdr:rowOff>82550</xdr:rowOff>
    </xdr:to>
    <xdr:sp macro="" textlink="">
      <xdr:nvSpPr>
        <xdr:cNvPr id="259" name="フローチャート : 判断 258"/>
        <xdr:cNvSpPr/>
      </xdr:nvSpPr>
      <xdr:spPr>
        <a:xfrm>
          <a:off x="13843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67327</xdr:rowOff>
    </xdr:from>
    <xdr:ext cx="762000" cy="259045"/>
    <xdr:sp macro="" textlink="">
      <xdr:nvSpPr>
        <xdr:cNvPr id="260" name="テキスト ボックス 259"/>
        <xdr:cNvSpPr txBox="1"/>
      </xdr:nvSpPr>
      <xdr:spPr>
        <a:xfrm>
          <a:off x="13512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114300</xdr:rowOff>
    </xdr:from>
    <xdr:to>
      <xdr:col>19</xdr:col>
      <xdr:colOff>6350</xdr:colOff>
      <xdr:row>58</xdr:row>
      <xdr:rowOff>44450</xdr:rowOff>
    </xdr:to>
    <xdr:sp macro="" textlink="">
      <xdr:nvSpPr>
        <xdr:cNvPr id="261" name="フローチャート : 判断 260"/>
        <xdr:cNvSpPr/>
      </xdr:nvSpPr>
      <xdr:spPr>
        <a:xfrm>
          <a:off x="12954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29227</xdr:rowOff>
    </xdr:from>
    <xdr:ext cx="762000" cy="259045"/>
    <xdr:sp macro="" textlink="">
      <xdr:nvSpPr>
        <xdr:cNvPr id="262" name="テキスト ボックス 261"/>
        <xdr:cNvSpPr txBox="1"/>
      </xdr:nvSpPr>
      <xdr:spPr>
        <a:xfrm>
          <a:off x="12623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68" name="円/楕円 267"/>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35577</xdr:rowOff>
    </xdr:from>
    <xdr:ext cx="762000" cy="259045"/>
    <xdr:sp macro="" textlink="">
      <xdr:nvSpPr>
        <xdr:cNvPr id="269"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133350</xdr:rowOff>
    </xdr:from>
    <xdr:to>
      <xdr:col>22</xdr:col>
      <xdr:colOff>615950</xdr:colOff>
      <xdr:row>55</xdr:row>
      <xdr:rowOff>63500</xdr:rowOff>
    </xdr:to>
    <xdr:sp macro="" textlink="">
      <xdr:nvSpPr>
        <xdr:cNvPr id="270" name="円/楕円 269"/>
        <xdr:cNvSpPr/>
      </xdr:nvSpPr>
      <xdr:spPr>
        <a:xfrm>
          <a:off x="15621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73677</xdr:rowOff>
    </xdr:from>
    <xdr:ext cx="736600" cy="259045"/>
    <xdr:sp macro="" textlink="">
      <xdr:nvSpPr>
        <xdr:cNvPr id="271" name="テキスト ボックス 270"/>
        <xdr:cNvSpPr txBox="1"/>
      </xdr:nvSpPr>
      <xdr:spPr>
        <a:xfrm>
          <a:off x="15290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0</xdr:rowOff>
    </xdr:from>
    <xdr:to>
      <xdr:col>21</xdr:col>
      <xdr:colOff>412750</xdr:colOff>
      <xdr:row>55</xdr:row>
      <xdr:rowOff>101600</xdr:rowOff>
    </xdr:to>
    <xdr:sp macro="" textlink="">
      <xdr:nvSpPr>
        <xdr:cNvPr id="272" name="円/楕円 271"/>
        <xdr:cNvSpPr/>
      </xdr:nvSpPr>
      <xdr:spPr>
        <a:xfrm>
          <a:off x="14732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111777</xdr:rowOff>
    </xdr:from>
    <xdr:ext cx="762000" cy="259045"/>
    <xdr:sp macro="" textlink="">
      <xdr:nvSpPr>
        <xdr:cNvPr id="273" name="テキスト ボックス 272"/>
        <xdr:cNvSpPr txBox="1"/>
      </xdr:nvSpPr>
      <xdr:spPr>
        <a:xfrm>
          <a:off x="14401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4" name="円/楕円 273"/>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75" name="テキスト ボックス 274"/>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6" name="円/楕円 275"/>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77" name="テキスト ボックス 276"/>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a:t>
          </a:r>
          <a:r>
            <a:rPr kumimoji="1" lang="en-US" altLang="ja-JP" sz="1300">
              <a:latin typeface="ＭＳ Ｐゴシック"/>
            </a:rPr>
            <a:t>2.3</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今後も類似団体平均を上回ることのないよう、適正な補助金交付に努める。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41</xdr:row>
      <xdr:rowOff>170434</xdr:rowOff>
    </xdr:to>
    <xdr:cxnSp macro="">
      <xdr:nvCxnSpPr>
        <xdr:cNvPr id="303" name="直線コネクタ 302"/>
        <xdr:cNvCxnSpPr/>
      </xdr:nvCxnSpPr>
      <xdr:spPr>
        <a:xfrm flipV="1">
          <a:off x="16510000" y="575513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142511</xdr:rowOff>
    </xdr:from>
    <xdr:ext cx="762000" cy="259045"/>
    <xdr:sp macro="" textlink="">
      <xdr:nvSpPr>
        <xdr:cNvPr id="304" name="補助費等最小値テキスト"/>
        <xdr:cNvSpPr txBox="1"/>
      </xdr:nvSpPr>
      <xdr:spPr>
        <a:xfrm>
          <a:off x="16598900" y="717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41</xdr:row>
      <xdr:rowOff>170434</xdr:rowOff>
    </xdr:from>
    <xdr:to>
      <xdr:col>24</xdr:col>
      <xdr:colOff>120650</xdr:colOff>
      <xdr:row>41</xdr:row>
      <xdr:rowOff>170434</xdr:rowOff>
    </xdr:to>
    <xdr:cxnSp macro="">
      <xdr:nvCxnSpPr>
        <xdr:cNvPr id="305" name="直線コネクタ 304"/>
        <xdr:cNvCxnSpPr/>
      </xdr:nvCxnSpPr>
      <xdr:spPr>
        <a:xfrm>
          <a:off x="16421100" y="7199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6"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7" name="直線コネクタ 306"/>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147574</xdr:rowOff>
    </xdr:from>
    <xdr:to>
      <xdr:col>24</xdr:col>
      <xdr:colOff>31750</xdr:colOff>
      <xdr:row>36</xdr:row>
      <xdr:rowOff>49276</xdr:rowOff>
    </xdr:to>
    <xdr:cxnSp macro="">
      <xdr:nvCxnSpPr>
        <xdr:cNvPr id="308" name="直線コネクタ 307"/>
        <xdr:cNvCxnSpPr/>
      </xdr:nvCxnSpPr>
      <xdr:spPr>
        <a:xfrm flipV="1">
          <a:off x="15671800" y="61483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0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0" name="フローチャート :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10414</xdr:rowOff>
    </xdr:from>
    <xdr:to>
      <xdr:col>22</xdr:col>
      <xdr:colOff>565150</xdr:colOff>
      <xdr:row>36</xdr:row>
      <xdr:rowOff>49276</xdr:rowOff>
    </xdr:to>
    <xdr:cxnSp macro="">
      <xdr:nvCxnSpPr>
        <xdr:cNvPr id="311" name="直線コネクタ 310"/>
        <xdr:cNvCxnSpPr/>
      </xdr:nvCxnSpPr>
      <xdr:spPr>
        <a:xfrm>
          <a:off x="14782800" y="601116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2" name="フローチャート : 判断 311"/>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13" name="テキスト ボックス 312"/>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xdr:rowOff>
    </xdr:from>
    <xdr:to>
      <xdr:col>21</xdr:col>
      <xdr:colOff>361950</xdr:colOff>
      <xdr:row>35</xdr:row>
      <xdr:rowOff>10414</xdr:rowOff>
    </xdr:to>
    <xdr:cxnSp macro="">
      <xdr:nvCxnSpPr>
        <xdr:cNvPr id="314" name="直線コネクタ 313"/>
        <xdr:cNvCxnSpPr/>
      </xdr:nvCxnSpPr>
      <xdr:spPr>
        <a:xfrm>
          <a:off x="13893800" y="6002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135636</xdr:rowOff>
    </xdr:from>
    <xdr:to>
      <xdr:col>21</xdr:col>
      <xdr:colOff>412750</xdr:colOff>
      <xdr:row>37</xdr:row>
      <xdr:rowOff>65786</xdr:rowOff>
    </xdr:to>
    <xdr:sp macro="" textlink="">
      <xdr:nvSpPr>
        <xdr:cNvPr id="315" name="フローチャート : 判断 314"/>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16" name="テキスト ボックス 315"/>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92710</xdr:rowOff>
    </xdr:to>
    <xdr:cxnSp macro="">
      <xdr:nvCxnSpPr>
        <xdr:cNvPr id="317" name="直線コネクタ 316"/>
        <xdr:cNvCxnSpPr/>
      </xdr:nvCxnSpPr>
      <xdr:spPr>
        <a:xfrm flipV="1">
          <a:off x="13004800" y="6002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8" name="フローチャート : 判断 317"/>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19" name="テキスト ボックス 318"/>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20" name="フローチャート : 判断 319"/>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21" name="テキスト ボックス 320"/>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27" name="円/楕円 326"/>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113301</xdr:rowOff>
    </xdr:from>
    <xdr:ext cx="762000" cy="259045"/>
    <xdr:sp macro="" textlink="">
      <xdr:nvSpPr>
        <xdr:cNvPr id="328"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169926</xdr:rowOff>
    </xdr:from>
    <xdr:to>
      <xdr:col>22</xdr:col>
      <xdr:colOff>615950</xdr:colOff>
      <xdr:row>36</xdr:row>
      <xdr:rowOff>100076</xdr:rowOff>
    </xdr:to>
    <xdr:sp macro="" textlink="">
      <xdr:nvSpPr>
        <xdr:cNvPr id="329" name="円/楕円 328"/>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110253</xdr:rowOff>
    </xdr:from>
    <xdr:ext cx="736600" cy="259045"/>
    <xdr:sp macro="" textlink="">
      <xdr:nvSpPr>
        <xdr:cNvPr id="330" name="テキスト ボックス 329"/>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131064</xdr:rowOff>
    </xdr:from>
    <xdr:to>
      <xdr:col>21</xdr:col>
      <xdr:colOff>412750</xdr:colOff>
      <xdr:row>35</xdr:row>
      <xdr:rowOff>61214</xdr:rowOff>
    </xdr:to>
    <xdr:sp macro="" textlink="">
      <xdr:nvSpPr>
        <xdr:cNvPr id="331" name="円/楕円 330"/>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71391</xdr:rowOff>
    </xdr:from>
    <xdr:ext cx="762000" cy="259045"/>
    <xdr:sp macro="" textlink="">
      <xdr:nvSpPr>
        <xdr:cNvPr id="332" name="テキスト ボックス 331"/>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33" name="円/楕円 332"/>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34" name="テキスト ボックス 333"/>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35" name="円/楕円 334"/>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36" name="テキスト ボックス 335"/>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a:t>
          </a:r>
          <a:r>
            <a:rPr kumimoji="1" lang="en-US" altLang="ja-JP" sz="1300">
              <a:latin typeface="ＭＳ Ｐゴシック"/>
            </a:rPr>
            <a:t>6</a:t>
          </a:r>
          <a:r>
            <a:rPr kumimoji="1" lang="ja-JP" altLang="en-US" sz="1300">
              <a:latin typeface="ＭＳ Ｐゴシック"/>
            </a:rPr>
            <a:t>市町村の地方債を引き継いだ事に加え、施設整備を継続しており、類似団体平均を大きく上回っている。</a:t>
          </a:r>
          <a:endParaRPr kumimoji="1" lang="en-US" altLang="ja-JP" sz="1300">
            <a:latin typeface="ＭＳ Ｐゴシック"/>
          </a:endParaRPr>
        </a:p>
        <a:p>
          <a:r>
            <a:rPr kumimoji="1" lang="ja-JP" altLang="en-US" sz="1300">
              <a:latin typeface="ＭＳ Ｐゴシック"/>
            </a:rPr>
            <a:t>　今後も庁舎整備事業等、大型の整備事業が予定されていることから、一般財源に占める割合が高い状況が続くことが予想され、非常に負担が大きい。</a:t>
          </a:r>
          <a:endParaRPr kumimoji="1" lang="en-US" altLang="ja-JP" sz="1300">
            <a:latin typeface="ＭＳ Ｐゴシック"/>
          </a:endParaRPr>
        </a:p>
        <a:p>
          <a:r>
            <a:rPr kumimoji="1" lang="ja-JP" altLang="en-US" sz="1300">
              <a:latin typeface="ＭＳ Ｐゴシック"/>
            </a:rPr>
            <a:t>　今後は投資的経費の見直しと、市債発行の抑制等により公債費の軽減に努める。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80</xdr:row>
      <xdr:rowOff>81280</xdr:rowOff>
    </xdr:to>
    <xdr:cxnSp macro="">
      <xdr:nvCxnSpPr>
        <xdr:cNvPr id="364" name="直線コネクタ 363"/>
        <xdr:cNvCxnSpPr/>
      </xdr:nvCxnSpPr>
      <xdr:spPr>
        <a:xfrm flipV="1">
          <a:off x="4826000" y="1273048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53357</xdr:rowOff>
    </xdr:from>
    <xdr:ext cx="762000" cy="259045"/>
    <xdr:sp macro="" textlink="">
      <xdr:nvSpPr>
        <xdr:cNvPr id="365"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80</xdr:row>
      <xdr:rowOff>81280</xdr:rowOff>
    </xdr:from>
    <xdr:to>
      <xdr:col>7</xdr:col>
      <xdr:colOff>104775</xdr:colOff>
      <xdr:row>80</xdr:row>
      <xdr:rowOff>81280</xdr:rowOff>
    </xdr:to>
    <xdr:cxnSp macro="">
      <xdr:nvCxnSpPr>
        <xdr:cNvPr id="366" name="直線コネクタ 365"/>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81280</xdr:rowOff>
    </xdr:from>
    <xdr:to>
      <xdr:col>7</xdr:col>
      <xdr:colOff>15875</xdr:colOff>
      <xdr:row>80</xdr:row>
      <xdr:rowOff>165100</xdr:rowOff>
    </xdr:to>
    <xdr:cxnSp macro="">
      <xdr:nvCxnSpPr>
        <xdr:cNvPr id="369" name="直線コネクタ 368"/>
        <xdr:cNvCxnSpPr/>
      </xdr:nvCxnSpPr>
      <xdr:spPr>
        <a:xfrm flipV="1">
          <a:off x="3987800" y="137972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127016</xdr:rowOff>
    </xdr:from>
    <xdr:ext cx="762000" cy="259045"/>
    <xdr:sp macro="" textlink="">
      <xdr:nvSpPr>
        <xdr:cNvPr id="370"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1" name="フローチャート : 判断 370"/>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165100</xdr:rowOff>
    </xdr:from>
    <xdr:to>
      <xdr:col>5</xdr:col>
      <xdr:colOff>549275</xdr:colOff>
      <xdr:row>81</xdr:row>
      <xdr:rowOff>8889</xdr:rowOff>
    </xdr:to>
    <xdr:cxnSp macro="">
      <xdr:nvCxnSpPr>
        <xdr:cNvPr id="372" name="直線コネクタ 371"/>
        <xdr:cNvCxnSpPr/>
      </xdr:nvCxnSpPr>
      <xdr:spPr>
        <a:xfrm flipV="1">
          <a:off x="3098800" y="13881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3" name="フローチャート : 判断 372"/>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66057</xdr:rowOff>
    </xdr:from>
    <xdr:ext cx="736600" cy="259045"/>
    <xdr:sp macro="" textlink="">
      <xdr:nvSpPr>
        <xdr:cNvPr id="374" name="テキスト ボックス 373"/>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149861</xdr:rowOff>
    </xdr:from>
    <xdr:to>
      <xdr:col>4</xdr:col>
      <xdr:colOff>346075</xdr:colOff>
      <xdr:row>81</xdr:row>
      <xdr:rowOff>8889</xdr:rowOff>
    </xdr:to>
    <xdr:cxnSp macro="">
      <xdr:nvCxnSpPr>
        <xdr:cNvPr id="375" name="直線コネクタ 374"/>
        <xdr:cNvCxnSpPr/>
      </xdr:nvCxnSpPr>
      <xdr:spPr>
        <a:xfrm>
          <a:off x="2209800" y="13865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76" name="フローチャート : 判断 375"/>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77" name="テキスト ボックス 376"/>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73661</xdr:rowOff>
    </xdr:from>
    <xdr:to>
      <xdr:col>3</xdr:col>
      <xdr:colOff>142875</xdr:colOff>
      <xdr:row>80</xdr:row>
      <xdr:rowOff>149861</xdr:rowOff>
    </xdr:to>
    <xdr:cxnSp macro="">
      <xdr:nvCxnSpPr>
        <xdr:cNvPr id="378" name="直線コネクタ 377"/>
        <xdr:cNvCxnSpPr/>
      </xdr:nvCxnSpPr>
      <xdr:spPr>
        <a:xfrm>
          <a:off x="1320800" y="137896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79" name="フローチャート : 判断 378"/>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0" name="テキスト ボックス 379"/>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81" name="フローチャート : 判断 380"/>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111777</xdr:rowOff>
    </xdr:from>
    <xdr:ext cx="762000" cy="259045"/>
    <xdr:sp macro="" textlink="">
      <xdr:nvSpPr>
        <xdr:cNvPr id="382" name="テキスト ボックス 381"/>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30480</xdr:rowOff>
    </xdr:from>
    <xdr:to>
      <xdr:col>7</xdr:col>
      <xdr:colOff>66675</xdr:colOff>
      <xdr:row>80</xdr:row>
      <xdr:rowOff>132080</xdr:rowOff>
    </xdr:to>
    <xdr:sp macro="" textlink="">
      <xdr:nvSpPr>
        <xdr:cNvPr id="388" name="円/楕円 387"/>
        <xdr:cNvSpPr/>
      </xdr:nvSpPr>
      <xdr:spPr>
        <a:xfrm>
          <a:off x="4775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110507</xdr:rowOff>
    </xdr:from>
    <xdr:ext cx="762000" cy="259045"/>
    <xdr:sp macro="" textlink="">
      <xdr:nvSpPr>
        <xdr:cNvPr id="389" name="公債費該当値テキスト"/>
        <xdr:cNvSpPr txBox="1"/>
      </xdr:nvSpPr>
      <xdr:spPr>
        <a:xfrm>
          <a:off x="4914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114300</xdr:rowOff>
    </xdr:from>
    <xdr:to>
      <xdr:col>5</xdr:col>
      <xdr:colOff>600075</xdr:colOff>
      <xdr:row>81</xdr:row>
      <xdr:rowOff>44450</xdr:rowOff>
    </xdr:to>
    <xdr:sp macro="" textlink="">
      <xdr:nvSpPr>
        <xdr:cNvPr id="390" name="円/楕円 389"/>
        <xdr:cNvSpPr/>
      </xdr:nvSpPr>
      <xdr:spPr>
        <a:xfrm>
          <a:off x="3937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29227</xdr:rowOff>
    </xdr:from>
    <xdr:ext cx="736600" cy="259045"/>
    <xdr:sp macro="" textlink="">
      <xdr:nvSpPr>
        <xdr:cNvPr id="391" name="テキスト ボックス 390"/>
        <xdr:cNvSpPr txBox="1"/>
      </xdr:nvSpPr>
      <xdr:spPr>
        <a:xfrm>
          <a:off x="3606800" y="1391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129539</xdr:rowOff>
    </xdr:from>
    <xdr:to>
      <xdr:col>4</xdr:col>
      <xdr:colOff>396875</xdr:colOff>
      <xdr:row>81</xdr:row>
      <xdr:rowOff>59689</xdr:rowOff>
    </xdr:to>
    <xdr:sp macro="" textlink="">
      <xdr:nvSpPr>
        <xdr:cNvPr id="392" name="円/楕円 391"/>
        <xdr:cNvSpPr/>
      </xdr:nvSpPr>
      <xdr:spPr>
        <a:xfrm>
          <a:off x="3048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44466</xdr:rowOff>
    </xdr:from>
    <xdr:ext cx="762000" cy="259045"/>
    <xdr:sp macro="" textlink="">
      <xdr:nvSpPr>
        <xdr:cNvPr id="393" name="テキスト ボックス 392"/>
        <xdr:cNvSpPr txBox="1"/>
      </xdr:nvSpPr>
      <xdr:spPr>
        <a:xfrm>
          <a:off x="2717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99061</xdr:rowOff>
    </xdr:from>
    <xdr:to>
      <xdr:col>3</xdr:col>
      <xdr:colOff>193675</xdr:colOff>
      <xdr:row>81</xdr:row>
      <xdr:rowOff>29211</xdr:rowOff>
    </xdr:to>
    <xdr:sp macro="" textlink="">
      <xdr:nvSpPr>
        <xdr:cNvPr id="394" name="円/楕円 393"/>
        <xdr:cNvSpPr/>
      </xdr:nvSpPr>
      <xdr:spPr>
        <a:xfrm>
          <a:off x="2159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13988</xdr:rowOff>
    </xdr:from>
    <xdr:ext cx="762000" cy="259045"/>
    <xdr:sp macro="" textlink="">
      <xdr:nvSpPr>
        <xdr:cNvPr id="395" name="テキスト ボックス 394"/>
        <xdr:cNvSpPr txBox="1"/>
      </xdr:nvSpPr>
      <xdr:spPr>
        <a:xfrm>
          <a:off x="1828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22861</xdr:rowOff>
    </xdr:from>
    <xdr:to>
      <xdr:col>1</xdr:col>
      <xdr:colOff>676275</xdr:colOff>
      <xdr:row>80</xdr:row>
      <xdr:rowOff>124461</xdr:rowOff>
    </xdr:to>
    <xdr:sp macro="" textlink="">
      <xdr:nvSpPr>
        <xdr:cNvPr id="396" name="円/楕円 395"/>
        <xdr:cNvSpPr/>
      </xdr:nvSpPr>
      <xdr:spPr>
        <a:xfrm>
          <a:off x="1270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109238</xdr:rowOff>
    </xdr:from>
    <xdr:ext cx="762000" cy="259045"/>
    <xdr:sp macro="" textlink="">
      <xdr:nvSpPr>
        <xdr:cNvPr id="397" name="テキスト ボックス 396"/>
        <xdr:cNvSpPr txBox="1"/>
      </xdr:nvSpPr>
      <xdr:spPr>
        <a:xfrm>
          <a:off x="939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0.7</a:t>
          </a:r>
          <a:r>
            <a:rPr kumimoji="1" lang="ja-JP" altLang="en-US" sz="1300">
              <a:latin typeface="ＭＳ Ｐゴシック"/>
            </a:rPr>
            <a:t>ポイント低下し、類似団体平均より</a:t>
          </a:r>
          <a:r>
            <a:rPr kumimoji="1" lang="en-US" altLang="ja-JP" sz="1300">
              <a:latin typeface="ＭＳ Ｐゴシック"/>
            </a:rPr>
            <a:t>0.5</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今後も引き続き、定員管理方針に基づく取り組みや、公共施設最適化計画による公共施設の統廃合を推進することで経費削減に努める必要がある。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81</xdr:row>
      <xdr:rowOff>133350</xdr:rowOff>
    </xdr:to>
    <xdr:cxnSp macro="">
      <xdr:nvCxnSpPr>
        <xdr:cNvPr id="425" name="直線コネクタ 424"/>
        <xdr:cNvCxnSpPr/>
      </xdr:nvCxnSpPr>
      <xdr:spPr>
        <a:xfrm flipV="1">
          <a:off x="16510000" y="12547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105427</xdr:rowOff>
    </xdr:from>
    <xdr:ext cx="762000" cy="259045"/>
    <xdr:sp macro="" textlink="">
      <xdr:nvSpPr>
        <xdr:cNvPr id="426"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23</xdr:col>
      <xdr:colOff>628650</xdr:colOff>
      <xdr:row>81</xdr:row>
      <xdr:rowOff>133350</xdr:rowOff>
    </xdr:from>
    <xdr:to>
      <xdr:col>24</xdr:col>
      <xdr:colOff>120650</xdr:colOff>
      <xdr:row>81</xdr:row>
      <xdr:rowOff>133350</xdr:rowOff>
    </xdr:to>
    <xdr:cxnSp macro="">
      <xdr:nvCxnSpPr>
        <xdr:cNvPr id="427" name="直線コネクタ 426"/>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28"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29" name="直線コネクタ 428"/>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88900</xdr:rowOff>
    </xdr:from>
    <xdr:to>
      <xdr:col>24</xdr:col>
      <xdr:colOff>31750</xdr:colOff>
      <xdr:row>79</xdr:row>
      <xdr:rowOff>6350</xdr:rowOff>
    </xdr:to>
    <xdr:cxnSp macro="">
      <xdr:nvCxnSpPr>
        <xdr:cNvPr id="430" name="直線コネクタ 429"/>
        <xdr:cNvCxnSpPr/>
      </xdr:nvCxnSpPr>
      <xdr:spPr>
        <a:xfrm flipV="1">
          <a:off x="15671800" y="13462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31"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146050</xdr:rowOff>
    </xdr:from>
    <xdr:to>
      <xdr:col>24</xdr:col>
      <xdr:colOff>82550</xdr:colOff>
      <xdr:row>78</xdr:row>
      <xdr:rowOff>76200</xdr:rowOff>
    </xdr:to>
    <xdr:sp macro="" textlink="">
      <xdr:nvSpPr>
        <xdr:cNvPr id="432" name="フローチャート : 判断 431"/>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6350</xdr:rowOff>
    </xdr:from>
    <xdr:to>
      <xdr:col>22</xdr:col>
      <xdr:colOff>565150</xdr:colOff>
      <xdr:row>79</xdr:row>
      <xdr:rowOff>6350</xdr:rowOff>
    </xdr:to>
    <xdr:cxnSp macro="">
      <xdr:nvCxnSpPr>
        <xdr:cNvPr id="433" name="直線コネクタ 432"/>
        <xdr:cNvCxnSpPr/>
      </xdr:nvCxnSpPr>
      <xdr:spPr>
        <a:xfrm>
          <a:off x="14782800" y="132080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12700</xdr:rowOff>
    </xdr:from>
    <xdr:to>
      <xdr:col>22</xdr:col>
      <xdr:colOff>615950</xdr:colOff>
      <xdr:row>78</xdr:row>
      <xdr:rowOff>114300</xdr:rowOff>
    </xdr:to>
    <xdr:sp macro="" textlink="">
      <xdr:nvSpPr>
        <xdr:cNvPr id="434" name="フローチャート : 判断 433"/>
        <xdr:cNvSpPr/>
      </xdr:nvSpPr>
      <xdr:spPr>
        <a:xfrm>
          <a:off x="15621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124477</xdr:rowOff>
    </xdr:from>
    <xdr:ext cx="736600" cy="259045"/>
    <xdr:sp macro="" textlink="">
      <xdr:nvSpPr>
        <xdr:cNvPr id="435" name="テキスト ボックス 434"/>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6350</xdr:rowOff>
    </xdr:from>
    <xdr:to>
      <xdr:col>21</xdr:col>
      <xdr:colOff>361950</xdr:colOff>
      <xdr:row>78</xdr:row>
      <xdr:rowOff>76200</xdr:rowOff>
    </xdr:to>
    <xdr:cxnSp macro="">
      <xdr:nvCxnSpPr>
        <xdr:cNvPr id="436" name="直線コネクタ 435"/>
        <xdr:cNvCxnSpPr/>
      </xdr:nvCxnSpPr>
      <xdr:spPr>
        <a:xfrm flipV="1">
          <a:off x="13893800" y="13208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120650</xdr:rowOff>
    </xdr:from>
    <xdr:to>
      <xdr:col>21</xdr:col>
      <xdr:colOff>412750</xdr:colOff>
      <xdr:row>78</xdr:row>
      <xdr:rowOff>50800</xdr:rowOff>
    </xdr:to>
    <xdr:sp macro="" textlink="">
      <xdr:nvSpPr>
        <xdr:cNvPr id="437" name="フローチャート : 判断 436"/>
        <xdr:cNvSpPr/>
      </xdr:nvSpPr>
      <xdr:spPr>
        <a:xfrm>
          <a:off x="14732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35577</xdr:rowOff>
    </xdr:from>
    <xdr:ext cx="762000" cy="259045"/>
    <xdr:sp macro="" textlink="">
      <xdr:nvSpPr>
        <xdr:cNvPr id="438" name="テキスト ボックス 437"/>
        <xdr:cNvSpPr txBox="1"/>
      </xdr:nvSpPr>
      <xdr:spPr>
        <a:xfrm>
          <a:off x="14401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xdr:rowOff>
    </xdr:from>
    <xdr:to>
      <xdr:col>20</xdr:col>
      <xdr:colOff>158750</xdr:colOff>
      <xdr:row>78</xdr:row>
      <xdr:rowOff>76200</xdr:rowOff>
    </xdr:to>
    <xdr:cxnSp macro="">
      <xdr:nvCxnSpPr>
        <xdr:cNvPr id="439" name="直線コネクタ 438"/>
        <xdr:cNvCxnSpPr/>
      </xdr:nvCxnSpPr>
      <xdr:spPr>
        <a:xfrm>
          <a:off x="13004800" y="13385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25400</xdr:rowOff>
    </xdr:from>
    <xdr:to>
      <xdr:col>20</xdr:col>
      <xdr:colOff>209550</xdr:colOff>
      <xdr:row>78</xdr:row>
      <xdr:rowOff>127000</xdr:rowOff>
    </xdr:to>
    <xdr:sp macro="" textlink="">
      <xdr:nvSpPr>
        <xdr:cNvPr id="440" name="フローチャート : 判断 439"/>
        <xdr:cNvSpPr/>
      </xdr:nvSpPr>
      <xdr:spPr>
        <a:xfrm>
          <a:off x="13843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137177</xdr:rowOff>
    </xdr:from>
    <xdr:ext cx="762000" cy="259045"/>
    <xdr:sp macro="" textlink="">
      <xdr:nvSpPr>
        <xdr:cNvPr id="441" name="テキスト ボックス 440"/>
        <xdr:cNvSpPr txBox="1"/>
      </xdr:nvSpPr>
      <xdr:spPr>
        <a:xfrm>
          <a:off x="13512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107950</xdr:rowOff>
    </xdr:from>
    <xdr:to>
      <xdr:col>19</xdr:col>
      <xdr:colOff>6350</xdr:colOff>
      <xdr:row>78</xdr:row>
      <xdr:rowOff>38100</xdr:rowOff>
    </xdr:to>
    <xdr:sp macro="" textlink="">
      <xdr:nvSpPr>
        <xdr:cNvPr id="442" name="フローチャート : 判断 441"/>
        <xdr:cNvSpPr/>
      </xdr:nvSpPr>
      <xdr:spPr>
        <a:xfrm>
          <a:off x="12954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48277</xdr:rowOff>
    </xdr:from>
    <xdr:ext cx="762000" cy="259045"/>
    <xdr:sp macro="" textlink="">
      <xdr:nvSpPr>
        <xdr:cNvPr id="443" name="テキスト ボックス 442"/>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38100</xdr:rowOff>
    </xdr:from>
    <xdr:to>
      <xdr:col>24</xdr:col>
      <xdr:colOff>82550</xdr:colOff>
      <xdr:row>78</xdr:row>
      <xdr:rowOff>139700</xdr:rowOff>
    </xdr:to>
    <xdr:sp macro="" textlink="">
      <xdr:nvSpPr>
        <xdr:cNvPr id="449" name="円/楕円 448"/>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10177</xdr:rowOff>
    </xdr:from>
    <xdr:ext cx="762000" cy="259045"/>
    <xdr:sp macro="" textlink="">
      <xdr:nvSpPr>
        <xdr:cNvPr id="450"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127000</xdr:rowOff>
    </xdr:from>
    <xdr:to>
      <xdr:col>22</xdr:col>
      <xdr:colOff>615950</xdr:colOff>
      <xdr:row>79</xdr:row>
      <xdr:rowOff>57150</xdr:rowOff>
    </xdr:to>
    <xdr:sp macro="" textlink="">
      <xdr:nvSpPr>
        <xdr:cNvPr id="451" name="円/楕円 450"/>
        <xdr:cNvSpPr/>
      </xdr:nvSpPr>
      <xdr:spPr>
        <a:xfrm>
          <a:off x="156210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41927</xdr:rowOff>
    </xdr:from>
    <xdr:ext cx="736600" cy="259045"/>
    <xdr:sp macro="" textlink="">
      <xdr:nvSpPr>
        <xdr:cNvPr id="452" name="テキスト ボックス 451"/>
        <xdr:cNvSpPr txBox="1"/>
      </xdr:nvSpPr>
      <xdr:spPr>
        <a:xfrm>
          <a:off x="15290800" y="1358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127000</xdr:rowOff>
    </xdr:from>
    <xdr:to>
      <xdr:col>21</xdr:col>
      <xdr:colOff>412750</xdr:colOff>
      <xdr:row>77</xdr:row>
      <xdr:rowOff>57150</xdr:rowOff>
    </xdr:to>
    <xdr:sp macro="" textlink="">
      <xdr:nvSpPr>
        <xdr:cNvPr id="453" name="円/楕円 452"/>
        <xdr:cNvSpPr/>
      </xdr:nvSpPr>
      <xdr:spPr>
        <a:xfrm>
          <a:off x="147320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67327</xdr:rowOff>
    </xdr:from>
    <xdr:ext cx="762000" cy="259045"/>
    <xdr:sp macro="" textlink="">
      <xdr:nvSpPr>
        <xdr:cNvPr id="454" name="テキスト ボックス 453"/>
        <xdr:cNvSpPr txBox="1"/>
      </xdr:nvSpPr>
      <xdr:spPr>
        <a:xfrm>
          <a:off x="14401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25400</xdr:rowOff>
    </xdr:from>
    <xdr:to>
      <xdr:col>20</xdr:col>
      <xdr:colOff>209550</xdr:colOff>
      <xdr:row>78</xdr:row>
      <xdr:rowOff>127000</xdr:rowOff>
    </xdr:to>
    <xdr:sp macro="" textlink="">
      <xdr:nvSpPr>
        <xdr:cNvPr id="455" name="円/楕円 454"/>
        <xdr:cNvSpPr/>
      </xdr:nvSpPr>
      <xdr:spPr>
        <a:xfrm>
          <a:off x="13843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111777</xdr:rowOff>
    </xdr:from>
    <xdr:ext cx="762000" cy="259045"/>
    <xdr:sp macro="" textlink="">
      <xdr:nvSpPr>
        <xdr:cNvPr id="456" name="テキスト ボックス 455"/>
        <xdr:cNvSpPr txBox="1"/>
      </xdr:nvSpPr>
      <xdr:spPr>
        <a:xfrm>
          <a:off x="13512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57" name="円/楕円 456"/>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48277</xdr:rowOff>
    </xdr:from>
    <xdr:ext cx="762000" cy="259045"/>
    <xdr:sp macro="" textlink="">
      <xdr:nvSpPr>
        <xdr:cNvPr id="458" name="テキスト ボックス 457"/>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三重県伊賀市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94386</xdr:rowOff>
    </xdr:from>
    <xdr:to>
      <xdr:col>4</xdr:col>
      <xdr:colOff>1117600</xdr:colOff>
      <xdr:row>21</xdr:row>
      <xdr:rowOff>2163</xdr:rowOff>
    </xdr:to>
    <xdr:cxnSp macro="">
      <xdr:nvCxnSpPr>
        <xdr:cNvPr id="47" name="直線コネクタ 46"/>
        <xdr:cNvCxnSpPr/>
      </xdr:nvCxnSpPr>
      <xdr:spPr bwMode="auto">
        <a:xfrm flipV="1">
          <a:off x="5651500" y="2370861"/>
          <a:ext cx="0" cy="1279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145690</xdr:rowOff>
    </xdr:from>
    <xdr:ext cx="762000" cy="259045"/>
    <xdr:sp macro="" textlink="">
      <xdr:nvSpPr>
        <xdr:cNvPr id="48" name="人口1人当たり決算額の推移最小値テキスト130"/>
        <xdr:cNvSpPr txBox="1"/>
      </xdr:nvSpPr>
      <xdr:spPr>
        <a:xfrm>
          <a:off x="5740400" y="362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58,781</a:t>
          </a:r>
          <a:endParaRPr kumimoji="1" lang="ja-JP" altLang="en-US" sz="1000" b="1">
            <a:latin typeface="ＭＳ Ｐゴシック"/>
          </a:endParaRPr>
        </a:p>
      </xdr:txBody>
    </xdr:sp>
    <xdr:clientData/>
  </xdr:oneCellAnchor>
  <xdr:twoCellAnchor>
    <xdr:from>
      <xdr:col>4</xdr:col>
      <xdr:colOff>1028700</xdr:colOff>
      <xdr:row>21</xdr:row>
      <xdr:rowOff>2163</xdr:rowOff>
    </xdr:from>
    <xdr:to>
      <xdr:col>5</xdr:col>
      <xdr:colOff>73025</xdr:colOff>
      <xdr:row>21</xdr:row>
      <xdr:rowOff>2163</xdr:rowOff>
    </xdr:to>
    <xdr:cxnSp macro="">
      <xdr:nvCxnSpPr>
        <xdr:cNvPr id="49" name="直線コネクタ 48"/>
        <xdr:cNvCxnSpPr/>
      </xdr:nvCxnSpPr>
      <xdr:spPr bwMode="auto">
        <a:xfrm>
          <a:off x="5562600" y="365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9313</xdr:rowOff>
    </xdr:from>
    <xdr:ext cx="762000" cy="259045"/>
    <xdr:sp macro="" textlink="">
      <xdr:nvSpPr>
        <xdr:cNvPr id="50" name="人口1人当たり決算額の推移最大値テキスト130"/>
        <xdr:cNvSpPr txBox="1"/>
      </xdr:nvSpPr>
      <xdr:spPr>
        <a:xfrm>
          <a:off x="5740400" y="21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97,957</a:t>
          </a:r>
          <a:endParaRPr kumimoji="1" lang="ja-JP" altLang="en-US" sz="1000" b="1">
            <a:latin typeface="ＭＳ Ｐゴシック"/>
          </a:endParaRPr>
        </a:p>
      </xdr:txBody>
    </xdr:sp>
    <xdr:clientData/>
  </xdr:oneCellAnchor>
  <xdr:twoCellAnchor>
    <xdr:from>
      <xdr:col>4</xdr:col>
      <xdr:colOff>1028700</xdr:colOff>
      <xdr:row>13</xdr:row>
      <xdr:rowOff>94386</xdr:rowOff>
    </xdr:from>
    <xdr:to>
      <xdr:col>5</xdr:col>
      <xdr:colOff>73025</xdr:colOff>
      <xdr:row>13</xdr:row>
      <xdr:rowOff>94386</xdr:rowOff>
    </xdr:to>
    <xdr:cxnSp macro="">
      <xdr:nvCxnSpPr>
        <xdr:cNvPr id="51" name="直線コネクタ 50"/>
        <xdr:cNvCxnSpPr/>
      </xdr:nvCxnSpPr>
      <xdr:spPr bwMode="auto">
        <a:xfrm>
          <a:off x="5562600" y="2370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40469</xdr:rowOff>
    </xdr:from>
    <xdr:to>
      <xdr:col>4</xdr:col>
      <xdr:colOff>1117600</xdr:colOff>
      <xdr:row>14</xdr:row>
      <xdr:rowOff>13331</xdr:rowOff>
    </xdr:to>
    <xdr:cxnSp macro="">
      <xdr:nvCxnSpPr>
        <xdr:cNvPr id="52" name="直線コネクタ 51"/>
        <xdr:cNvCxnSpPr/>
      </xdr:nvCxnSpPr>
      <xdr:spPr bwMode="auto">
        <a:xfrm>
          <a:off x="5003800" y="2316944"/>
          <a:ext cx="647700" cy="144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54885</xdr:rowOff>
    </xdr:from>
    <xdr:ext cx="762000" cy="259045"/>
    <xdr:sp macro="" textlink="">
      <xdr:nvSpPr>
        <xdr:cNvPr id="53" name="人口1人当たり決算額の推移平均値テキスト130"/>
        <xdr:cNvSpPr txBox="1"/>
      </xdr:nvSpPr>
      <xdr:spPr>
        <a:xfrm>
          <a:off x="5740400" y="2845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82808</xdr:rowOff>
    </xdr:from>
    <xdr:to>
      <xdr:col>5</xdr:col>
      <xdr:colOff>34925</xdr:colOff>
      <xdr:row>17</xdr:row>
      <xdr:rowOff>12958</xdr:rowOff>
    </xdr:to>
    <xdr:sp macro="" textlink="">
      <xdr:nvSpPr>
        <xdr:cNvPr id="54" name="フローチャート : 判断 53"/>
        <xdr:cNvSpPr/>
      </xdr:nvSpPr>
      <xdr:spPr bwMode="auto">
        <a:xfrm>
          <a:off x="5600700" y="2873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40469</xdr:rowOff>
    </xdr:from>
    <xdr:to>
      <xdr:col>4</xdr:col>
      <xdr:colOff>469900</xdr:colOff>
      <xdr:row>13</xdr:row>
      <xdr:rowOff>166722</xdr:rowOff>
    </xdr:to>
    <xdr:cxnSp macro="">
      <xdr:nvCxnSpPr>
        <xdr:cNvPr id="55" name="直線コネクタ 54"/>
        <xdr:cNvCxnSpPr/>
      </xdr:nvCxnSpPr>
      <xdr:spPr bwMode="auto">
        <a:xfrm flipV="1">
          <a:off x="4305300" y="2316944"/>
          <a:ext cx="698500" cy="126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166737</xdr:rowOff>
    </xdr:from>
    <xdr:to>
      <xdr:col>4</xdr:col>
      <xdr:colOff>520700</xdr:colOff>
      <xdr:row>17</xdr:row>
      <xdr:rowOff>96887</xdr:rowOff>
    </xdr:to>
    <xdr:sp macro="" textlink="">
      <xdr:nvSpPr>
        <xdr:cNvPr id="56" name="フローチャート : 判断 55"/>
        <xdr:cNvSpPr/>
      </xdr:nvSpPr>
      <xdr:spPr bwMode="auto">
        <a:xfrm>
          <a:off x="4953000" y="2957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81664</xdr:rowOff>
    </xdr:from>
    <xdr:ext cx="736600" cy="259045"/>
    <xdr:sp macro="" textlink="">
      <xdr:nvSpPr>
        <xdr:cNvPr id="57" name="テキスト ボックス 56"/>
        <xdr:cNvSpPr txBox="1"/>
      </xdr:nvSpPr>
      <xdr:spPr>
        <a:xfrm>
          <a:off x="4622800" y="3043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25349</xdr:rowOff>
    </xdr:from>
    <xdr:to>
      <xdr:col>3</xdr:col>
      <xdr:colOff>904875</xdr:colOff>
      <xdr:row>13</xdr:row>
      <xdr:rowOff>166722</xdr:rowOff>
    </xdr:to>
    <xdr:cxnSp macro="">
      <xdr:nvCxnSpPr>
        <xdr:cNvPr id="58" name="直線コネクタ 57"/>
        <xdr:cNvCxnSpPr/>
      </xdr:nvCxnSpPr>
      <xdr:spPr bwMode="auto">
        <a:xfrm>
          <a:off x="3606800" y="2301824"/>
          <a:ext cx="698500" cy="141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43325</xdr:rowOff>
    </xdr:from>
    <xdr:to>
      <xdr:col>3</xdr:col>
      <xdr:colOff>955675</xdr:colOff>
      <xdr:row>17</xdr:row>
      <xdr:rowOff>144925</xdr:rowOff>
    </xdr:to>
    <xdr:sp macro="" textlink="">
      <xdr:nvSpPr>
        <xdr:cNvPr id="59" name="フローチャート : 判断 58"/>
        <xdr:cNvSpPr/>
      </xdr:nvSpPr>
      <xdr:spPr bwMode="auto">
        <a:xfrm>
          <a:off x="4254500" y="3005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129702</xdr:rowOff>
    </xdr:from>
    <xdr:ext cx="762000" cy="259045"/>
    <xdr:sp macro="" textlink="">
      <xdr:nvSpPr>
        <xdr:cNvPr id="60" name="テキスト ボックス 59"/>
        <xdr:cNvSpPr txBox="1"/>
      </xdr:nvSpPr>
      <xdr:spPr>
        <a:xfrm>
          <a:off x="3924300" y="30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36191</xdr:rowOff>
    </xdr:from>
    <xdr:to>
      <xdr:col>3</xdr:col>
      <xdr:colOff>206375</xdr:colOff>
      <xdr:row>13</xdr:row>
      <xdr:rowOff>25349</xdr:rowOff>
    </xdr:to>
    <xdr:cxnSp macro="">
      <xdr:nvCxnSpPr>
        <xdr:cNvPr id="61" name="直線コネクタ 60"/>
        <xdr:cNvCxnSpPr/>
      </xdr:nvCxnSpPr>
      <xdr:spPr bwMode="auto">
        <a:xfrm>
          <a:off x="2908300" y="2141216"/>
          <a:ext cx="698500" cy="160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140937</xdr:rowOff>
    </xdr:from>
    <xdr:to>
      <xdr:col>3</xdr:col>
      <xdr:colOff>257175</xdr:colOff>
      <xdr:row>17</xdr:row>
      <xdr:rowOff>71087</xdr:rowOff>
    </xdr:to>
    <xdr:sp macro="" textlink="">
      <xdr:nvSpPr>
        <xdr:cNvPr id="62" name="フローチャート : 判断 61"/>
        <xdr:cNvSpPr/>
      </xdr:nvSpPr>
      <xdr:spPr bwMode="auto">
        <a:xfrm>
          <a:off x="3556000" y="293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55864</xdr:rowOff>
    </xdr:from>
    <xdr:ext cx="762000" cy="259045"/>
    <xdr:sp macro="" textlink="">
      <xdr:nvSpPr>
        <xdr:cNvPr id="63" name="テキスト ボックス 62"/>
        <xdr:cNvSpPr txBox="1"/>
      </xdr:nvSpPr>
      <xdr:spPr>
        <a:xfrm>
          <a:off x="3225800" y="301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24221</xdr:rowOff>
    </xdr:from>
    <xdr:to>
      <xdr:col>2</xdr:col>
      <xdr:colOff>692150</xdr:colOff>
      <xdr:row>16</xdr:row>
      <xdr:rowOff>125821</xdr:rowOff>
    </xdr:to>
    <xdr:sp macro="" textlink="">
      <xdr:nvSpPr>
        <xdr:cNvPr id="64" name="フローチャート : 判断 63"/>
        <xdr:cNvSpPr/>
      </xdr:nvSpPr>
      <xdr:spPr bwMode="auto">
        <a:xfrm>
          <a:off x="2857500" y="281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110598</xdr:rowOff>
    </xdr:from>
    <xdr:ext cx="762000" cy="259045"/>
    <xdr:sp macro="" textlink="">
      <xdr:nvSpPr>
        <xdr:cNvPr id="65" name="テキスト ボックス 64"/>
        <xdr:cNvSpPr txBox="1"/>
      </xdr:nvSpPr>
      <xdr:spPr>
        <a:xfrm>
          <a:off x="2527300" y="290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133981</xdr:rowOff>
    </xdr:from>
    <xdr:to>
      <xdr:col>5</xdr:col>
      <xdr:colOff>34925</xdr:colOff>
      <xdr:row>14</xdr:row>
      <xdr:rowOff>64131</xdr:rowOff>
    </xdr:to>
    <xdr:sp macro="" textlink="">
      <xdr:nvSpPr>
        <xdr:cNvPr id="71" name="円/楕円 70"/>
        <xdr:cNvSpPr/>
      </xdr:nvSpPr>
      <xdr:spPr bwMode="auto">
        <a:xfrm>
          <a:off x="5600700" y="2410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42558</xdr:rowOff>
    </xdr:from>
    <xdr:ext cx="762000" cy="259045"/>
    <xdr:sp macro="" textlink="">
      <xdr:nvSpPr>
        <xdr:cNvPr id="72" name="人口1人当たり決算額の推移該当値テキスト130"/>
        <xdr:cNvSpPr txBox="1"/>
      </xdr:nvSpPr>
      <xdr:spPr>
        <a:xfrm>
          <a:off x="5740400" y="23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95,189</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161119</xdr:rowOff>
    </xdr:from>
    <xdr:to>
      <xdr:col>4</xdr:col>
      <xdr:colOff>520700</xdr:colOff>
      <xdr:row>13</xdr:row>
      <xdr:rowOff>91269</xdr:rowOff>
    </xdr:to>
    <xdr:sp macro="" textlink="">
      <xdr:nvSpPr>
        <xdr:cNvPr id="73" name="円/楕円 72"/>
        <xdr:cNvSpPr/>
      </xdr:nvSpPr>
      <xdr:spPr bwMode="auto">
        <a:xfrm>
          <a:off x="4953000" y="2266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101446</xdr:rowOff>
    </xdr:from>
    <xdr:ext cx="736600" cy="259045"/>
    <xdr:sp macro="" textlink="">
      <xdr:nvSpPr>
        <xdr:cNvPr id="74" name="テキスト ボックス 73"/>
        <xdr:cNvSpPr txBox="1"/>
      </xdr:nvSpPr>
      <xdr:spPr>
        <a:xfrm>
          <a:off x="4622800" y="2035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99,608</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115922</xdr:rowOff>
    </xdr:from>
    <xdr:to>
      <xdr:col>3</xdr:col>
      <xdr:colOff>955675</xdr:colOff>
      <xdr:row>14</xdr:row>
      <xdr:rowOff>46072</xdr:rowOff>
    </xdr:to>
    <xdr:sp macro="" textlink="">
      <xdr:nvSpPr>
        <xdr:cNvPr id="75" name="円/楕円 74"/>
        <xdr:cNvSpPr/>
      </xdr:nvSpPr>
      <xdr:spPr bwMode="auto">
        <a:xfrm>
          <a:off x="4254500" y="2392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56249</xdr:rowOff>
    </xdr:from>
    <xdr:ext cx="762000" cy="259045"/>
    <xdr:sp macro="" textlink="">
      <xdr:nvSpPr>
        <xdr:cNvPr id="76" name="テキスト ボックス 75"/>
        <xdr:cNvSpPr txBox="1"/>
      </xdr:nvSpPr>
      <xdr:spPr>
        <a:xfrm>
          <a:off x="3924300" y="216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95,742</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145999</xdr:rowOff>
    </xdr:from>
    <xdr:to>
      <xdr:col>3</xdr:col>
      <xdr:colOff>257175</xdr:colOff>
      <xdr:row>13</xdr:row>
      <xdr:rowOff>76149</xdr:rowOff>
    </xdr:to>
    <xdr:sp macro="" textlink="">
      <xdr:nvSpPr>
        <xdr:cNvPr id="77" name="円/楕円 76"/>
        <xdr:cNvSpPr/>
      </xdr:nvSpPr>
      <xdr:spPr bwMode="auto">
        <a:xfrm>
          <a:off x="3556000" y="2251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86326</xdr:rowOff>
    </xdr:from>
    <xdr:ext cx="762000" cy="259045"/>
    <xdr:sp macro="" textlink="">
      <xdr:nvSpPr>
        <xdr:cNvPr id="78" name="テキスト ボックス 77"/>
        <xdr:cNvSpPr txBox="1"/>
      </xdr:nvSpPr>
      <xdr:spPr>
        <a:xfrm>
          <a:off x="3225800" y="20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100,071</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156841</xdr:rowOff>
    </xdr:from>
    <xdr:to>
      <xdr:col>2</xdr:col>
      <xdr:colOff>692150</xdr:colOff>
      <xdr:row>12</xdr:row>
      <xdr:rowOff>86991</xdr:rowOff>
    </xdr:to>
    <xdr:sp macro="" textlink="">
      <xdr:nvSpPr>
        <xdr:cNvPr id="79" name="円/楕円 78"/>
        <xdr:cNvSpPr/>
      </xdr:nvSpPr>
      <xdr:spPr bwMode="auto">
        <a:xfrm>
          <a:off x="2857500" y="209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97168</xdr:rowOff>
    </xdr:from>
    <xdr:ext cx="762000" cy="259045"/>
    <xdr:sp macro="" textlink="">
      <xdr:nvSpPr>
        <xdr:cNvPr id="80" name="テキスト ボックス 79"/>
        <xdr:cNvSpPr txBox="1"/>
      </xdr:nvSpPr>
      <xdr:spPr>
        <a:xfrm>
          <a:off x="2527300" y="185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131991</xdr:rowOff>
    </xdr:from>
    <xdr:to>
      <xdr:col>4</xdr:col>
      <xdr:colOff>1117600</xdr:colOff>
      <xdr:row>37</xdr:row>
      <xdr:rowOff>266712</xdr:rowOff>
    </xdr:to>
    <xdr:cxnSp macro="">
      <xdr:nvCxnSpPr>
        <xdr:cNvPr id="109" name="直線コネクタ 108"/>
        <xdr:cNvCxnSpPr/>
      </xdr:nvCxnSpPr>
      <xdr:spPr bwMode="auto">
        <a:xfrm flipV="1">
          <a:off x="5651500" y="6399441"/>
          <a:ext cx="0" cy="9919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238789</xdr:rowOff>
    </xdr:from>
    <xdr:ext cx="762000" cy="259045"/>
    <xdr:sp macro="" textlink="">
      <xdr:nvSpPr>
        <xdr:cNvPr id="110" name="人口1人当たり決算額の推移最小値テキスト445"/>
        <xdr:cNvSpPr txBox="1"/>
      </xdr:nvSpPr>
      <xdr:spPr>
        <a:xfrm>
          <a:off x="5740400" y="736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4,333</a:t>
          </a:r>
          <a:endParaRPr kumimoji="1" lang="ja-JP" altLang="en-US" sz="1000" b="1">
            <a:latin typeface="ＭＳ Ｐゴシック"/>
          </a:endParaRPr>
        </a:p>
      </xdr:txBody>
    </xdr:sp>
    <xdr:clientData/>
  </xdr:oneCellAnchor>
  <xdr:twoCellAnchor>
    <xdr:from>
      <xdr:col>4</xdr:col>
      <xdr:colOff>1028700</xdr:colOff>
      <xdr:row>37</xdr:row>
      <xdr:rowOff>266712</xdr:rowOff>
    </xdr:from>
    <xdr:to>
      <xdr:col>5</xdr:col>
      <xdr:colOff>73025</xdr:colOff>
      <xdr:row>37</xdr:row>
      <xdr:rowOff>266712</xdr:rowOff>
    </xdr:to>
    <xdr:cxnSp macro="">
      <xdr:nvCxnSpPr>
        <xdr:cNvPr id="111" name="直線コネクタ 110"/>
        <xdr:cNvCxnSpPr/>
      </xdr:nvCxnSpPr>
      <xdr:spPr bwMode="auto">
        <a:xfrm>
          <a:off x="5562600" y="7391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218368</xdr:rowOff>
    </xdr:from>
    <xdr:ext cx="762000" cy="259045"/>
    <xdr:sp macro="" textlink="">
      <xdr:nvSpPr>
        <xdr:cNvPr id="112" name="人口1人当たり決算額の推移最大値テキスト445"/>
        <xdr:cNvSpPr txBox="1"/>
      </xdr:nvSpPr>
      <xdr:spPr>
        <a:xfrm>
          <a:off x="5740400" y="614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30,369</a:t>
          </a:r>
          <a:endParaRPr kumimoji="1" lang="ja-JP" altLang="en-US" sz="1000" b="1">
            <a:latin typeface="ＭＳ Ｐゴシック"/>
          </a:endParaRPr>
        </a:p>
      </xdr:txBody>
    </xdr:sp>
    <xdr:clientData/>
  </xdr:oneCellAnchor>
  <xdr:twoCellAnchor>
    <xdr:from>
      <xdr:col>4</xdr:col>
      <xdr:colOff>1028700</xdr:colOff>
      <xdr:row>34</xdr:row>
      <xdr:rowOff>131991</xdr:rowOff>
    </xdr:from>
    <xdr:to>
      <xdr:col>5</xdr:col>
      <xdr:colOff>73025</xdr:colOff>
      <xdr:row>34</xdr:row>
      <xdr:rowOff>131991</xdr:rowOff>
    </xdr:to>
    <xdr:cxnSp macro="">
      <xdr:nvCxnSpPr>
        <xdr:cNvPr id="113" name="直線コネクタ 112"/>
        <xdr:cNvCxnSpPr/>
      </xdr:nvCxnSpPr>
      <xdr:spPr bwMode="auto">
        <a:xfrm>
          <a:off x="5562600" y="6399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118656</xdr:rowOff>
    </xdr:from>
    <xdr:to>
      <xdr:col>4</xdr:col>
      <xdr:colOff>1117600</xdr:colOff>
      <xdr:row>34</xdr:row>
      <xdr:rowOff>131991</xdr:rowOff>
    </xdr:to>
    <xdr:cxnSp macro="">
      <xdr:nvCxnSpPr>
        <xdr:cNvPr id="114" name="直線コネクタ 113"/>
        <xdr:cNvCxnSpPr/>
      </xdr:nvCxnSpPr>
      <xdr:spPr bwMode="auto">
        <a:xfrm>
          <a:off x="5003800" y="6386106"/>
          <a:ext cx="647700" cy="13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178084</xdr:rowOff>
    </xdr:from>
    <xdr:ext cx="762000" cy="259045"/>
    <xdr:sp macro="" textlink="">
      <xdr:nvSpPr>
        <xdr:cNvPr id="115" name="人口1人当たり決算額の推移平均値テキスト445"/>
        <xdr:cNvSpPr txBox="1"/>
      </xdr:nvSpPr>
      <xdr:spPr>
        <a:xfrm>
          <a:off x="5740400" y="678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206007</xdr:rowOff>
    </xdr:from>
    <xdr:to>
      <xdr:col>5</xdr:col>
      <xdr:colOff>34925</xdr:colOff>
      <xdr:row>35</xdr:row>
      <xdr:rowOff>307607</xdr:rowOff>
    </xdr:to>
    <xdr:sp macro="" textlink="">
      <xdr:nvSpPr>
        <xdr:cNvPr id="116" name="フローチャート : 判断 115"/>
        <xdr:cNvSpPr/>
      </xdr:nvSpPr>
      <xdr:spPr bwMode="auto">
        <a:xfrm>
          <a:off x="56007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258216</xdr:rowOff>
    </xdr:from>
    <xdr:to>
      <xdr:col>4</xdr:col>
      <xdr:colOff>469900</xdr:colOff>
      <xdr:row>34</xdr:row>
      <xdr:rowOff>118656</xdr:rowOff>
    </xdr:to>
    <xdr:cxnSp macro="">
      <xdr:nvCxnSpPr>
        <xdr:cNvPr id="117" name="直線コネクタ 116"/>
        <xdr:cNvCxnSpPr/>
      </xdr:nvCxnSpPr>
      <xdr:spPr bwMode="auto">
        <a:xfrm>
          <a:off x="4305300" y="6182766"/>
          <a:ext cx="698500" cy="203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257328</xdr:rowOff>
    </xdr:from>
    <xdr:to>
      <xdr:col>4</xdr:col>
      <xdr:colOff>520700</xdr:colOff>
      <xdr:row>36</xdr:row>
      <xdr:rowOff>16028</xdr:rowOff>
    </xdr:to>
    <xdr:sp macro="" textlink="">
      <xdr:nvSpPr>
        <xdr:cNvPr id="118" name="フローチャート : 判断 117"/>
        <xdr:cNvSpPr/>
      </xdr:nvSpPr>
      <xdr:spPr bwMode="auto">
        <a:xfrm>
          <a:off x="4953000" y="6867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xdr:rowOff>
    </xdr:from>
    <xdr:ext cx="736600" cy="259045"/>
    <xdr:sp macro="" textlink="">
      <xdr:nvSpPr>
        <xdr:cNvPr id="119" name="テキスト ボックス 118"/>
        <xdr:cNvSpPr txBox="1"/>
      </xdr:nvSpPr>
      <xdr:spPr>
        <a:xfrm>
          <a:off x="4622800" y="6954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258216</xdr:rowOff>
    </xdr:from>
    <xdr:to>
      <xdr:col>3</xdr:col>
      <xdr:colOff>904875</xdr:colOff>
      <xdr:row>34</xdr:row>
      <xdr:rowOff>51</xdr:rowOff>
    </xdr:to>
    <xdr:cxnSp macro="">
      <xdr:nvCxnSpPr>
        <xdr:cNvPr id="120" name="直線コネクタ 119"/>
        <xdr:cNvCxnSpPr/>
      </xdr:nvCxnSpPr>
      <xdr:spPr bwMode="auto">
        <a:xfrm flipV="1">
          <a:off x="3606800" y="6182766"/>
          <a:ext cx="698500" cy="84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153353</xdr:rowOff>
    </xdr:from>
    <xdr:to>
      <xdr:col>3</xdr:col>
      <xdr:colOff>955675</xdr:colOff>
      <xdr:row>35</xdr:row>
      <xdr:rowOff>254953</xdr:rowOff>
    </xdr:to>
    <xdr:sp macro="" textlink="">
      <xdr:nvSpPr>
        <xdr:cNvPr id="121" name="フローチャート : 判断 120"/>
        <xdr:cNvSpPr/>
      </xdr:nvSpPr>
      <xdr:spPr bwMode="auto">
        <a:xfrm>
          <a:off x="4254500" y="67637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239730</xdr:rowOff>
    </xdr:from>
    <xdr:ext cx="762000" cy="259045"/>
    <xdr:sp macro="" textlink="">
      <xdr:nvSpPr>
        <xdr:cNvPr id="122" name="テキスト ボックス 121"/>
        <xdr:cNvSpPr txBox="1"/>
      </xdr:nvSpPr>
      <xdr:spPr>
        <a:xfrm>
          <a:off x="3924300" y="685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300774</xdr:rowOff>
    </xdr:from>
    <xdr:to>
      <xdr:col>3</xdr:col>
      <xdr:colOff>206375</xdr:colOff>
      <xdr:row>34</xdr:row>
      <xdr:rowOff>51</xdr:rowOff>
    </xdr:to>
    <xdr:cxnSp macro="">
      <xdr:nvCxnSpPr>
        <xdr:cNvPr id="123" name="直線コネクタ 122"/>
        <xdr:cNvCxnSpPr/>
      </xdr:nvCxnSpPr>
      <xdr:spPr bwMode="auto">
        <a:xfrm>
          <a:off x="2908300" y="6225324"/>
          <a:ext cx="698500" cy="42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98831</xdr:rowOff>
    </xdr:from>
    <xdr:to>
      <xdr:col>3</xdr:col>
      <xdr:colOff>257175</xdr:colOff>
      <xdr:row>35</xdr:row>
      <xdr:rowOff>200431</xdr:rowOff>
    </xdr:to>
    <xdr:sp macro="" textlink="">
      <xdr:nvSpPr>
        <xdr:cNvPr id="124" name="フローチャート : 判断 123"/>
        <xdr:cNvSpPr/>
      </xdr:nvSpPr>
      <xdr:spPr bwMode="auto">
        <a:xfrm>
          <a:off x="3556000" y="6709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185208</xdr:rowOff>
    </xdr:from>
    <xdr:ext cx="762000" cy="259045"/>
    <xdr:sp macro="" textlink="">
      <xdr:nvSpPr>
        <xdr:cNvPr id="125" name="テキスト ボックス 124"/>
        <xdr:cNvSpPr txBox="1"/>
      </xdr:nvSpPr>
      <xdr:spPr>
        <a:xfrm>
          <a:off x="3225800" y="679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3887</xdr:rowOff>
    </xdr:from>
    <xdr:to>
      <xdr:col>2</xdr:col>
      <xdr:colOff>692150</xdr:colOff>
      <xdr:row>35</xdr:row>
      <xdr:rowOff>105487</xdr:rowOff>
    </xdr:to>
    <xdr:sp macro="" textlink="">
      <xdr:nvSpPr>
        <xdr:cNvPr id="126" name="フローチャート : 判断 125"/>
        <xdr:cNvSpPr/>
      </xdr:nvSpPr>
      <xdr:spPr bwMode="auto">
        <a:xfrm>
          <a:off x="2857500" y="6614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90264</xdr:rowOff>
    </xdr:from>
    <xdr:ext cx="762000" cy="259045"/>
    <xdr:sp macro="" textlink="">
      <xdr:nvSpPr>
        <xdr:cNvPr id="127" name="テキスト ボックス 126"/>
        <xdr:cNvSpPr txBox="1"/>
      </xdr:nvSpPr>
      <xdr:spPr>
        <a:xfrm>
          <a:off x="2527300" y="670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81191</xdr:rowOff>
    </xdr:from>
    <xdr:to>
      <xdr:col>5</xdr:col>
      <xdr:colOff>34925</xdr:colOff>
      <xdr:row>34</xdr:row>
      <xdr:rowOff>182791</xdr:rowOff>
    </xdr:to>
    <xdr:sp macro="" textlink="">
      <xdr:nvSpPr>
        <xdr:cNvPr id="133" name="円/楕円 132"/>
        <xdr:cNvSpPr/>
      </xdr:nvSpPr>
      <xdr:spPr bwMode="auto">
        <a:xfrm>
          <a:off x="5600700" y="6348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27868</xdr:rowOff>
    </xdr:from>
    <xdr:ext cx="762000" cy="259045"/>
    <xdr:sp macro="" textlink="">
      <xdr:nvSpPr>
        <xdr:cNvPr id="134" name="人口1人当たり決算額の推移該当値テキスト445"/>
        <xdr:cNvSpPr txBox="1"/>
      </xdr:nvSpPr>
      <xdr:spPr>
        <a:xfrm>
          <a:off x="5740400" y="629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30,369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67856</xdr:rowOff>
    </xdr:from>
    <xdr:to>
      <xdr:col>4</xdr:col>
      <xdr:colOff>520700</xdr:colOff>
      <xdr:row>34</xdr:row>
      <xdr:rowOff>169456</xdr:rowOff>
    </xdr:to>
    <xdr:sp macro="" textlink="">
      <xdr:nvSpPr>
        <xdr:cNvPr id="135" name="円/楕円 134"/>
        <xdr:cNvSpPr/>
      </xdr:nvSpPr>
      <xdr:spPr bwMode="auto">
        <a:xfrm>
          <a:off x="4953000" y="6335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179633</xdr:rowOff>
    </xdr:from>
    <xdr:ext cx="736600" cy="259045"/>
    <xdr:sp macro="" textlink="">
      <xdr:nvSpPr>
        <xdr:cNvPr id="136" name="テキスト ボックス 135"/>
        <xdr:cNvSpPr txBox="1"/>
      </xdr:nvSpPr>
      <xdr:spPr>
        <a:xfrm>
          <a:off x="4622800" y="6104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30,719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207416</xdr:rowOff>
    </xdr:from>
    <xdr:to>
      <xdr:col>3</xdr:col>
      <xdr:colOff>955675</xdr:colOff>
      <xdr:row>33</xdr:row>
      <xdr:rowOff>309016</xdr:rowOff>
    </xdr:to>
    <xdr:sp macro="" textlink="">
      <xdr:nvSpPr>
        <xdr:cNvPr id="137" name="円/楕円 136"/>
        <xdr:cNvSpPr/>
      </xdr:nvSpPr>
      <xdr:spPr bwMode="auto">
        <a:xfrm>
          <a:off x="4254500" y="6131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147743</xdr:rowOff>
    </xdr:from>
    <xdr:ext cx="762000" cy="259045"/>
    <xdr:sp macro="" textlink="">
      <xdr:nvSpPr>
        <xdr:cNvPr id="138" name="テキスト ボックス 137"/>
        <xdr:cNvSpPr txBox="1"/>
      </xdr:nvSpPr>
      <xdr:spPr>
        <a:xfrm>
          <a:off x="3924300" y="590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36,056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292151</xdr:rowOff>
    </xdr:from>
    <xdr:to>
      <xdr:col>3</xdr:col>
      <xdr:colOff>257175</xdr:colOff>
      <xdr:row>34</xdr:row>
      <xdr:rowOff>50851</xdr:rowOff>
    </xdr:to>
    <xdr:sp macro="" textlink="">
      <xdr:nvSpPr>
        <xdr:cNvPr id="139" name="円/楕円 138"/>
        <xdr:cNvSpPr/>
      </xdr:nvSpPr>
      <xdr:spPr bwMode="auto">
        <a:xfrm>
          <a:off x="3556000" y="621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61028</xdr:rowOff>
    </xdr:from>
    <xdr:ext cx="762000" cy="259045"/>
    <xdr:sp macro="" textlink="">
      <xdr:nvSpPr>
        <xdr:cNvPr id="140" name="テキスト ボックス 139"/>
        <xdr:cNvSpPr txBox="1"/>
      </xdr:nvSpPr>
      <xdr:spPr>
        <a:xfrm>
          <a:off x="3225800" y="598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33,832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249974</xdr:rowOff>
    </xdr:from>
    <xdr:to>
      <xdr:col>2</xdr:col>
      <xdr:colOff>692150</xdr:colOff>
      <xdr:row>34</xdr:row>
      <xdr:rowOff>8674</xdr:rowOff>
    </xdr:to>
    <xdr:sp macro="" textlink="">
      <xdr:nvSpPr>
        <xdr:cNvPr id="141" name="円/楕円 140"/>
        <xdr:cNvSpPr/>
      </xdr:nvSpPr>
      <xdr:spPr bwMode="auto">
        <a:xfrm>
          <a:off x="2857500" y="6174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18851</xdr:rowOff>
    </xdr:from>
    <xdr:ext cx="762000" cy="259045"/>
    <xdr:sp macro="" textlink="">
      <xdr:nvSpPr>
        <xdr:cNvPr id="142" name="テキスト ボックス 141"/>
        <xdr:cNvSpPr txBox="1"/>
      </xdr:nvSpPr>
      <xdr:spPr>
        <a:xfrm>
          <a:off x="2527300" y="594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94,732
90,544
558.23
44,811,766
43,534,413
951,457
28,514,769
55,341,984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90.8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123828</xdr:rowOff>
    </xdr:from>
    <xdr:to>
      <xdr:col>6</xdr:col>
      <xdr:colOff>510540</xdr:colOff>
      <xdr:row>39</xdr:row>
      <xdr:rowOff>161417</xdr:rowOff>
    </xdr:to>
    <xdr:cxnSp macro="">
      <xdr:nvCxnSpPr>
        <xdr:cNvPr id="58" name="直線コネクタ 57"/>
        <xdr:cNvCxnSpPr/>
      </xdr:nvCxnSpPr>
      <xdr:spPr>
        <a:xfrm flipV="1">
          <a:off x="4633595" y="5267328"/>
          <a:ext cx="1270" cy="158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165244</xdr:rowOff>
    </xdr:from>
    <xdr:ext cx="534377" cy="259045"/>
    <xdr:sp macro="" textlink="">
      <xdr:nvSpPr>
        <xdr:cNvPr id="59" name="人件費最小値テキスト"/>
        <xdr:cNvSpPr txBox="1"/>
      </xdr:nvSpPr>
      <xdr:spPr>
        <a:xfrm>
          <a:off x="4686300" y="68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48,085</a:t>
          </a:r>
          <a:endParaRPr kumimoji="1" lang="ja-JP" altLang="en-US" sz="1000" b="1">
            <a:latin typeface="ＭＳ Ｐゴシック"/>
          </a:endParaRPr>
        </a:p>
      </xdr:txBody>
    </xdr:sp>
    <xdr:clientData/>
  </xdr:oneCellAnchor>
  <xdr:twoCellAnchor>
    <xdr:from>
      <xdr:col>6</xdr:col>
      <xdr:colOff>422275</xdr:colOff>
      <xdr:row>39</xdr:row>
      <xdr:rowOff>161417</xdr:rowOff>
    </xdr:from>
    <xdr:to>
      <xdr:col>6</xdr:col>
      <xdr:colOff>600075</xdr:colOff>
      <xdr:row>39</xdr:row>
      <xdr:rowOff>161417</xdr:rowOff>
    </xdr:to>
    <xdr:cxnSp macro="">
      <xdr:nvCxnSpPr>
        <xdr:cNvPr id="60" name="直線コネクタ 59"/>
        <xdr:cNvCxnSpPr/>
      </xdr:nvCxnSpPr>
      <xdr:spPr>
        <a:xfrm>
          <a:off x="4546600" y="684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70505</xdr:rowOff>
    </xdr:from>
    <xdr:ext cx="534377" cy="259045"/>
    <xdr:sp macro="" textlink="">
      <xdr:nvSpPr>
        <xdr:cNvPr id="61" name="人件費最大値テキスト"/>
        <xdr:cNvSpPr txBox="1"/>
      </xdr:nvSpPr>
      <xdr:spPr>
        <a:xfrm>
          <a:off x="4686300" y="50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96,486</a:t>
          </a:r>
          <a:endParaRPr kumimoji="1" lang="ja-JP" altLang="en-US" sz="1000" b="1">
            <a:latin typeface="ＭＳ Ｐゴシック"/>
          </a:endParaRPr>
        </a:p>
      </xdr:txBody>
    </xdr:sp>
    <xdr:clientData/>
  </xdr:oneCellAnchor>
  <xdr:twoCellAnchor>
    <xdr:from>
      <xdr:col>6</xdr:col>
      <xdr:colOff>422275</xdr:colOff>
      <xdr:row>30</xdr:row>
      <xdr:rowOff>123828</xdr:rowOff>
    </xdr:from>
    <xdr:to>
      <xdr:col>6</xdr:col>
      <xdr:colOff>600075</xdr:colOff>
      <xdr:row>30</xdr:row>
      <xdr:rowOff>123828</xdr:rowOff>
    </xdr:to>
    <xdr:cxnSp macro="">
      <xdr:nvCxnSpPr>
        <xdr:cNvPr id="62" name="直線コネクタ 61"/>
        <xdr:cNvCxnSpPr/>
      </xdr:nvCxnSpPr>
      <xdr:spPr>
        <a:xfrm>
          <a:off x="4546600" y="526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98258</xdr:rowOff>
    </xdr:from>
    <xdr:to>
      <xdr:col>6</xdr:col>
      <xdr:colOff>511175</xdr:colOff>
      <xdr:row>31</xdr:row>
      <xdr:rowOff>129511</xdr:rowOff>
    </xdr:to>
    <xdr:cxnSp macro="">
      <xdr:nvCxnSpPr>
        <xdr:cNvPr id="63" name="直線コネクタ 62"/>
        <xdr:cNvCxnSpPr/>
      </xdr:nvCxnSpPr>
      <xdr:spPr>
        <a:xfrm flipV="1">
          <a:off x="3797300" y="5413208"/>
          <a:ext cx="838200" cy="3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94955</xdr:rowOff>
    </xdr:from>
    <xdr:ext cx="534377" cy="259045"/>
    <xdr:sp macro="" textlink="">
      <xdr:nvSpPr>
        <xdr:cNvPr id="64" name="人件費平均値テキスト"/>
        <xdr:cNvSpPr txBox="1"/>
      </xdr:nvSpPr>
      <xdr:spPr>
        <a:xfrm>
          <a:off x="4686300" y="609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116528</xdr:rowOff>
    </xdr:from>
    <xdr:to>
      <xdr:col>6</xdr:col>
      <xdr:colOff>561975</xdr:colOff>
      <xdr:row>36</xdr:row>
      <xdr:rowOff>46678</xdr:rowOff>
    </xdr:to>
    <xdr:sp macro="" textlink="">
      <xdr:nvSpPr>
        <xdr:cNvPr id="65" name="フローチャート : 判断 64"/>
        <xdr:cNvSpPr/>
      </xdr:nvSpPr>
      <xdr:spPr>
        <a:xfrm>
          <a:off x="45847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129511</xdr:rowOff>
    </xdr:from>
    <xdr:to>
      <xdr:col>5</xdr:col>
      <xdr:colOff>358775</xdr:colOff>
      <xdr:row>32</xdr:row>
      <xdr:rowOff>19815</xdr:rowOff>
    </xdr:to>
    <xdr:cxnSp macro="">
      <xdr:nvCxnSpPr>
        <xdr:cNvPr id="66" name="直線コネクタ 65"/>
        <xdr:cNvCxnSpPr/>
      </xdr:nvCxnSpPr>
      <xdr:spPr>
        <a:xfrm flipV="1">
          <a:off x="2908300" y="5444461"/>
          <a:ext cx="889000" cy="6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34428</xdr:rowOff>
    </xdr:from>
    <xdr:to>
      <xdr:col>5</xdr:col>
      <xdr:colOff>409575</xdr:colOff>
      <xdr:row>36</xdr:row>
      <xdr:rowOff>136028</xdr:rowOff>
    </xdr:to>
    <xdr:sp macro="" textlink="">
      <xdr:nvSpPr>
        <xdr:cNvPr id="67" name="フローチャート : 判断 66"/>
        <xdr:cNvSpPr/>
      </xdr:nvSpPr>
      <xdr:spPr>
        <a:xfrm>
          <a:off x="3746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127155</xdr:rowOff>
    </xdr:from>
    <xdr:ext cx="534377" cy="259045"/>
    <xdr:sp macro="" textlink="">
      <xdr:nvSpPr>
        <xdr:cNvPr id="68" name="テキスト ボックス 67"/>
        <xdr:cNvSpPr txBox="1"/>
      </xdr:nvSpPr>
      <xdr:spPr>
        <a:xfrm>
          <a:off x="3530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121836</xdr:rowOff>
    </xdr:from>
    <xdr:to>
      <xdr:col>4</xdr:col>
      <xdr:colOff>155575</xdr:colOff>
      <xdr:row>32</xdr:row>
      <xdr:rowOff>19815</xdr:rowOff>
    </xdr:to>
    <xdr:cxnSp macro="">
      <xdr:nvCxnSpPr>
        <xdr:cNvPr id="69" name="直線コネクタ 68"/>
        <xdr:cNvCxnSpPr/>
      </xdr:nvCxnSpPr>
      <xdr:spPr>
        <a:xfrm>
          <a:off x="2019300" y="5436786"/>
          <a:ext cx="889000" cy="6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56961</xdr:rowOff>
    </xdr:from>
    <xdr:to>
      <xdr:col>4</xdr:col>
      <xdr:colOff>206375</xdr:colOff>
      <xdr:row>36</xdr:row>
      <xdr:rowOff>158561</xdr:rowOff>
    </xdr:to>
    <xdr:sp macro="" textlink="">
      <xdr:nvSpPr>
        <xdr:cNvPr id="70" name="フローチャート : 判断 69"/>
        <xdr:cNvSpPr/>
      </xdr:nvSpPr>
      <xdr:spPr>
        <a:xfrm>
          <a:off x="2857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149688</xdr:rowOff>
    </xdr:from>
    <xdr:ext cx="534377" cy="259045"/>
    <xdr:sp macro="" textlink="">
      <xdr:nvSpPr>
        <xdr:cNvPr id="71" name="テキスト ボックス 70"/>
        <xdr:cNvSpPr txBox="1"/>
      </xdr:nvSpPr>
      <xdr:spPr>
        <a:xfrm>
          <a:off x="2641111" y="63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85065</xdr:rowOff>
    </xdr:from>
    <xdr:to>
      <xdr:col>2</xdr:col>
      <xdr:colOff>638175</xdr:colOff>
      <xdr:row>31</xdr:row>
      <xdr:rowOff>121836</xdr:rowOff>
    </xdr:to>
    <xdr:cxnSp macro="">
      <xdr:nvCxnSpPr>
        <xdr:cNvPr id="72" name="直線コネクタ 71"/>
        <xdr:cNvCxnSpPr/>
      </xdr:nvCxnSpPr>
      <xdr:spPr>
        <a:xfrm>
          <a:off x="1130300" y="5400015"/>
          <a:ext cx="889000" cy="3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153822</xdr:rowOff>
    </xdr:from>
    <xdr:to>
      <xdr:col>3</xdr:col>
      <xdr:colOff>3175</xdr:colOff>
      <xdr:row>36</xdr:row>
      <xdr:rowOff>83972</xdr:rowOff>
    </xdr:to>
    <xdr:sp macro="" textlink="">
      <xdr:nvSpPr>
        <xdr:cNvPr id="73" name="フローチャート : 判断 72"/>
        <xdr:cNvSpPr/>
      </xdr:nvSpPr>
      <xdr:spPr>
        <a:xfrm>
          <a:off x="1968500" y="615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75099</xdr:rowOff>
    </xdr:from>
    <xdr:ext cx="534377" cy="259045"/>
    <xdr:sp macro="" textlink="">
      <xdr:nvSpPr>
        <xdr:cNvPr id="74" name="テキスト ボックス 73"/>
        <xdr:cNvSpPr txBox="1"/>
      </xdr:nvSpPr>
      <xdr:spPr>
        <a:xfrm>
          <a:off x="1752111" y="624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56145</xdr:rowOff>
    </xdr:from>
    <xdr:to>
      <xdr:col>1</xdr:col>
      <xdr:colOff>485775</xdr:colOff>
      <xdr:row>35</xdr:row>
      <xdr:rowOff>157745</xdr:rowOff>
    </xdr:to>
    <xdr:sp macro="" textlink="">
      <xdr:nvSpPr>
        <xdr:cNvPr id="75" name="フローチャート : 判断 74"/>
        <xdr:cNvSpPr/>
      </xdr:nvSpPr>
      <xdr:spPr>
        <a:xfrm>
          <a:off x="1079500" y="60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148872</xdr:rowOff>
    </xdr:from>
    <xdr:ext cx="534377" cy="259045"/>
    <xdr:sp macro="" textlink="">
      <xdr:nvSpPr>
        <xdr:cNvPr id="76" name="テキスト ボックス 75"/>
        <xdr:cNvSpPr txBox="1"/>
      </xdr:nvSpPr>
      <xdr:spPr>
        <a:xfrm>
          <a:off x="863111" y="614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47458</xdr:rowOff>
    </xdr:from>
    <xdr:to>
      <xdr:col>6</xdr:col>
      <xdr:colOff>561975</xdr:colOff>
      <xdr:row>31</xdr:row>
      <xdr:rowOff>149058</xdr:rowOff>
    </xdr:to>
    <xdr:sp macro="" textlink="">
      <xdr:nvSpPr>
        <xdr:cNvPr id="82" name="円/楕円 81"/>
        <xdr:cNvSpPr/>
      </xdr:nvSpPr>
      <xdr:spPr>
        <a:xfrm>
          <a:off x="4584700" y="536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70335</xdr:rowOff>
    </xdr:from>
    <xdr:ext cx="534377" cy="259045"/>
    <xdr:sp macro="" textlink="">
      <xdr:nvSpPr>
        <xdr:cNvPr id="83" name="人件費該当値テキスト"/>
        <xdr:cNvSpPr txBox="1"/>
      </xdr:nvSpPr>
      <xdr:spPr>
        <a:xfrm>
          <a:off x="4686300" y="521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92,019</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78711</xdr:rowOff>
    </xdr:from>
    <xdr:to>
      <xdr:col>5</xdr:col>
      <xdr:colOff>409575</xdr:colOff>
      <xdr:row>32</xdr:row>
      <xdr:rowOff>8861</xdr:rowOff>
    </xdr:to>
    <xdr:sp macro="" textlink="">
      <xdr:nvSpPr>
        <xdr:cNvPr id="84" name="円/楕円 83"/>
        <xdr:cNvSpPr/>
      </xdr:nvSpPr>
      <xdr:spPr>
        <a:xfrm>
          <a:off x="3746500" y="539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25388</xdr:rowOff>
    </xdr:from>
    <xdr:ext cx="534377" cy="259045"/>
    <xdr:sp macro="" textlink="">
      <xdr:nvSpPr>
        <xdr:cNvPr id="85" name="テキスト ボックス 84"/>
        <xdr:cNvSpPr txBox="1"/>
      </xdr:nvSpPr>
      <xdr:spPr>
        <a:xfrm>
          <a:off x="3530111" y="51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91,062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140465</xdr:rowOff>
    </xdr:from>
    <xdr:to>
      <xdr:col>4</xdr:col>
      <xdr:colOff>206375</xdr:colOff>
      <xdr:row>32</xdr:row>
      <xdr:rowOff>70615</xdr:rowOff>
    </xdr:to>
    <xdr:sp macro="" textlink="">
      <xdr:nvSpPr>
        <xdr:cNvPr id="86" name="円/楕円 85"/>
        <xdr:cNvSpPr/>
      </xdr:nvSpPr>
      <xdr:spPr>
        <a:xfrm>
          <a:off x="2857500" y="54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87142</xdr:rowOff>
    </xdr:from>
    <xdr:ext cx="534377" cy="259045"/>
    <xdr:sp macro="" textlink="">
      <xdr:nvSpPr>
        <xdr:cNvPr id="87" name="テキスト ボックス 86"/>
        <xdr:cNvSpPr txBox="1"/>
      </xdr:nvSpPr>
      <xdr:spPr>
        <a:xfrm>
          <a:off x="2641111" y="52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89,171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71036</xdr:rowOff>
    </xdr:from>
    <xdr:to>
      <xdr:col>3</xdr:col>
      <xdr:colOff>3175</xdr:colOff>
      <xdr:row>32</xdr:row>
      <xdr:rowOff>1186</xdr:rowOff>
    </xdr:to>
    <xdr:sp macro="" textlink="">
      <xdr:nvSpPr>
        <xdr:cNvPr id="88" name="円/楕円 87"/>
        <xdr:cNvSpPr/>
      </xdr:nvSpPr>
      <xdr:spPr>
        <a:xfrm>
          <a:off x="1968500" y="53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17713</xdr:rowOff>
    </xdr:from>
    <xdr:ext cx="534377" cy="259045"/>
    <xdr:sp macro="" textlink="">
      <xdr:nvSpPr>
        <xdr:cNvPr id="89" name="テキスト ボックス 88"/>
        <xdr:cNvSpPr txBox="1"/>
      </xdr:nvSpPr>
      <xdr:spPr>
        <a:xfrm>
          <a:off x="1752111" y="51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91,297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34265</xdr:rowOff>
    </xdr:from>
    <xdr:to>
      <xdr:col>1</xdr:col>
      <xdr:colOff>485775</xdr:colOff>
      <xdr:row>31</xdr:row>
      <xdr:rowOff>135865</xdr:rowOff>
    </xdr:to>
    <xdr:sp macro="" textlink="">
      <xdr:nvSpPr>
        <xdr:cNvPr id="90" name="円/楕円 89"/>
        <xdr:cNvSpPr/>
      </xdr:nvSpPr>
      <xdr:spPr>
        <a:xfrm>
          <a:off x="1079500" y="534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152392</xdr:rowOff>
    </xdr:from>
    <xdr:ext cx="534377" cy="259045"/>
    <xdr:sp macro="" textlink="">
      <xdr:nvSpPr>
        <xdr:cNvPr id="91" name="テキスト ボックス 90"/>
        <xdr:cNvSpPr txBox="1"/>
      </xdr:nvSpPr>
      <xdr:spPr>
        <a:xfrm>
          <a:off x="863111" y="512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87918</xdr:rowOff>
    </xdr:from>
    <xdr:to>
      <xdr:col>6</xdr:col>
      <xdr:colOff>510540</xdr:colOff>
      <xdr:row>57</xdr:row>
      <xdr:rowOff>160260</xdr:rowOff>
    </xdr:to>
    <xdr:cxnSp macro="">
      <xdr:nvCxnSpPr>
        <xdr:cNvPr id="113" name="直線コネクタ 112"/>
        <xdr:cNvCxnSpPr/>
      </xdr:nvCxnSpPr>
      <xdr:spPr>
        <a:xfrm flipV="1">
          <a:off x="4633595" y="8660418"/>
          <a:ext cx="1270" cy="127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164087</xdr:rowOff>
    </xdr:from>
    <xdr:ext cx="534377" cy="259045"/>
    <xdr:sp macro="" textlink="">
      <xdr:nvSpPr>
        <xdr:cNvPr id="114" name="物件費最小値テキスト"/>
        <xdr:cNvSpPr txBox="1"/>
      </xdr:nvSpPr>
      <xdr:spPr>
        <a:xfrm>
          <a:off x="4686300" y="993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33,003</a:t>
          </a:r>
          <a:endParaRPr kumimoji="1" lang="ja-JP" altLang="en-US" sz="1000" b="1">
            <a:latin typeface="ＭＳ Ｐゴシック"/>
          </a:endParaRPr>
        </a:p>
      </xdr:txBody>
    </xdr:sp>
    <xdr:clientData/>
  </xdr:oneCellAnchor>
  <xdr:twoCellAnchor>
    <xdr:from>
      <xdr:col>6</xdr:col>
      <xdr:colOff>422275</xdr:colOff>
      <xdr:row>57</xdr:row>
      <xdr:rowOff>160260</xdr:rowOff>
    </xdr:from>
    <xdr:to>
      <xdr:col>6</xdr:col>
      <xdr:colOff>600075</xdr:colOff>
      <xdr:row>57</xdr:row>
      <xdr:rowOff>160260</xdr:rowOff>
    </xdr:to>
    <xdr:cxnSp macro="">
      <xdr:nvCxnSpPr>
        <xdr:cNvPr id="115" name="直線コネクタ 114"/>
        <xdr:cNvCxnSpPr/>
      </xdr:nvCxnSpPr>
      <xdr:spPr>
        <a:xfrm>
          <a:off x="4546600" y="993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34595</xdr:rowOff>
    </xdr:from>
    <xdr:ext cx="599010" cy="259045"/>
    <xdr:sp macro="" textlink="">
      <xdr:nvSpPr>
        <xdr:cNvPr id="116" name="物件費最大値テキスト"/>
        <xdr:cNvSpPr txBox="1"/>
      </xdr:nvSpPr>
      <xdr:spPr>
        <a:xfrm>
          <a:off x="4686300" y="843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311,326</a:t>
          </a:r>
          <a:endParaRPr kumimoji="1" lang="ja-JP" altLang="en-US" sz="1000" b="1">
            <a:latin typeface="ＭＳ Ｐゴシック"/>
          </a:endParaRPr>
        </a:p>
      </xdr:txBody>
    </xdr:sp>
    <xdr:clientData/>
  </xdr:oneCellAnchor>
  <xdr:twoCellAnchor>
    <xdr:from>
      <xdr:col>6</xdr:col>
      <xdr:colOff>422275</xdr:colOff>
      <xdr:row>50</xdr:row>
      <xdr:rowOff>87918</xdr:rowOff>
    </xdr:from>
    <xdr:to>
      <xdr:col>6</xdr:col>
      <xdr:colOff>600075</xdr:colOff>
      <xdr:row>50</xdr:row>
      <xdr:rowOff>87918</xdr:rowOff>
    </xdr:to>
    <xdr:cxnSp macro="">
      <xdr:nvCxnSpPr>
        <xdr:cNvPr id="117" name="直線コネクタ 116"/>
        <xdr:cNvCxnSpPr/>
      </xdr:nvCxnSpPr>
      <xdr:spPr>
        <a:xfrm>
          <a:off x="4546600" y="866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4922</xdr:rowOff>
    </xdr:from>
    <xdr:to>
      <xdr:col>6</xdr:col>
      <xdr:colOff>511175</xdr:colOff>
      <xdr:row>57</xdr:row>
      <xdr:rowOff>7551</xdr:rowOff>
    </xdr:to>
    <xdr:cxnSp macro="">
      <xdr:nvCxnSpPr>
        <xdr:cNvPr id="118" name="直線コネクタ 117"/>
        <xdr:cNvCxnSpPr/>
      </xdr:nvCxnSpPr>
      <xdr:spPr>
        <a:xfrm>
          <a:off x="3797300" y="9777572"/>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79618</xdr:rowOff>
    </xdr:from>
    <xdr:ext cx="534377" cy="259045"/>
    <xdr:sp macro="" textlink="">
      <xdr:nvSpPr>
        <xdr:cNvPr id="119" name="物件費平均値テキスト"/>
        <xdr:cNvSpPr txBox="1"/>
      </xdr:nvSpPr>
      <xdr:spPr>
        <a:xfrm>
          <a:off x="4686300" y="950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56741</xdr:rowOff>
    </xdr:from>
    <xdr:to>
      <xdr:col>6</xdr:col>
      <xdr:colOff>561975</xdr:colOff>
      <xdr:row>56</xdr:row>
      <xdr:rowOff>158341</xdr:rowOff>
    </xdr:to>
    <xdr:sp macro="" textlink="">
      <xdr:nvSpPr>
        <xdr:cNvPr id="120" name="フローチャート : 判断 119"/>
        <xdr:cNvSpPr/>
      </xdr:nvSpPr>
      <xdr:spPr>
        <a:xfrm>
          <a:off x="4584700" y="965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4922</xdr:rowOff>
    </xdr:from>
    <xdr:to>
      <xdr:col>5</xdr:col>
      <xdr:colOff>358775</xdr:colOff>
      <xdr:row>57</xdr:row>
      <xdr:rowOff>9082</xdr:rowOff>
    </xdr:to>
    <xdr:cxnSp macro="">
      <xdr:nvCxnSpPr>
        <xdr:cNvPr id="121" name="直線コネクタ 120"/>
        <xdr:cNvCxnSpPr/>
      </xdr:nvCxnSpPr>
      <xdr:spPr>
        <a:xfrm flipV="1">
          <a:off x="2908300" y="9777572"/>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117201</xdr:rowOff>
    </xdr:from>
    <xdr:to>
      <xdr:col>5</xdr:col>
      <xdr:colOff>409575</xdr:colOff>
      <xdr:row>57</xdr:row>
      <xdr:rowOff>47351</xdr:rowOff>
    </xdr:to>
    <xdr:sp macro="" textlink="">
      <xdr:nvSpPr>
        <xdr:cNvPr id="122" name="フローチャート : 判断 121"/>
        <xdr:cNvSpPr/>
      </xdr:nvSpPr>
      <xdr:spPr>
        <a:xfrm>
          <a:off x="3746500" y="97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63878</xdr:rowOff>
    </xdr:from>
    <xdr:ext cx="534377" cy="259045"/>
    <xdr:sp macro="" textlink="">
      <xdr:nvSpPr>
        <xdr:cNvPr id="123" name="テキスト ボックス 122"/>
        <xdr:cNvSpPr txBox="1"/>
      </xdr:nvSpPr>
      <xdr:spPr>
        <a:xfrm>
          <a:off x="3530111" y="94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9082</xdr:rowOff>
    </xdr:from>
    <xdr:to>
      <xdr:col>4</xdr:col>
      <xdr:colOff>155575</xdr:colOff>
      <xdr:row>57</xdr:row>
      <xdr:rowOff>23626</xdr:rowOff>
    </xdr:to>
    <xdr:cxnSp macro="">
      <xdr:nvCxnSpPr>
        <xdr:cNvPr id="124" name="直線コネクタ 123"/>
        <xdr:cNvCxnSpPr/>
      </xdr:nvCxnSpPr>
      <xdr:spPr>
        <a:xfrm flipV="1">
          <a:off x="2019300" y="9781732"/>
          <a:ext cx="889000" cy="1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116025</xdr:rowOff>
    </xdr:from>
    <xdr:to>
      <xdr:col>4</xdr:col>
      <xdr:colOff>206375</xdr:colOff>
      <xdr:row>57</xdr:row>
      <xdr:rowOff>46175</xdr:rowOff>
    </xdr:to>
    <xdr:sp macro="" textlink="">
      <xdr:nvSpPr>
        <xdr:cNvPr id="125" name="フローチャート : 判断 124"/>
        <xdr:cNvSpPr/>
      </xdr:nvSpPr>
      <xdr:spPr>
        <a:xfrm>
          <a:off x="2857500" y="97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62702</xdr:rowOff>
    </xdr:from>
    <xdr:ext cx="534377" cy="259045"/>
    <xdr:sp macro="" textlink="">
      <xdr:nvSpPr>
        <xdr:cNvPr id="126" name="テキスト ボックス 125"/>
        <xdr:cNvSpPr txBox="1"/>
      </xdr:nvSpPr>
      <xdr:spPr>
        <a:xfrm>
          <a:off x="2641111" y="949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23626</xdr:rowOff>
    </xdr:from>
    <xdr:to>
      <xdr:col>2</xdr:col>
      <xdr:colOff>638175</xdr:colOff>
      <xdr:row>57</xdr:row>
      <xdr:rowOff>25894</xdr:rowOff>
    </xdr:to>
    <xdr:cxnSp macro="">
      <xdr:nvCxnSpPr>
        <xdr:cNvPr id="127" name="直線コネクタ 126"/>
        <xdr:cNvCxnSpPr/>
      </xdr:nvCxnSpPr>
      <xdr:spPr>
        <a:xfrm flipV="1">
          <a:off x="1130300" y="9796276"/>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142822</xdr:rowOff>
    </xdr:from>
    <xdr:to>
      <xdr:col>3</xdr:col>
      <xdr:colOff>3175</xdr:colOff>
      <xdr:row>57</xdr:row>
      <xdr:rowOff>72972</xdr:rowOff>
    </xdr:to>
    <xdr:sp macro="" textlink="">
      <xdr:nvSpPr>
        <xdr:cNvPr id="128" name="フローチャート : 判断 127"/>
        <xdr:cNvSpPr/>
      </xdr:nvSpPr>
      <xdr:spPr>
        <a:xfrm>
          <a:off x="1968500" y="974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89499</xdr:rowOff>
    </xdr:from>
    <xdr:ext cx="534377" cy="259045"/>
    <xdr:sp macro="" textlink="">
      <xdr:nvSpPr>
        <xdr:cNvPr id="129" name="テキスト ボックス 128"/>
        <xdr:cNvSpPr txBox="1"/>
      </xdr:nvSpPr>
      <xdr:spPr>
        <a:xfrm>
          <a:off x="1752111" y="951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163977</xdr:rowOff>
    </xdr:from>
    <xdr:to>
      <xdr:col>1</xdr:col>
      <xdr:colOff>485775</xdr:colOff>
      <xdr:row>57</xdr:row>
      <xdr:rowOff>94127</xdr:rowOff>
    </xdr:to>
    <xdr:sp macro="" textlink="">
      <xdr:nvSpPr>
        <xdr:cNvPr id="130" name="フローチャート : 判断 129"/>
        <xdr:cNvSpPr/>
      </xdr:nvSpPr>
      <xdr:spPr>
        <a:xfrm>
          <a:off x="1079500" y="97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85254</xdr:rowOff>
    </xdr:from>
    <xdr:ext cx="534377" cy="259045"/>
    <xdr:sp macro="" textlink="">
      <xdr:nvSpPr>
        <xdr:cNvPr id="131" name="テキスト ボックス 130"/>
        <xdr:cNvSpPr txBox="1"/>
      </xdr:nvSpPr>
      <xdr:spPr>
        <a:xfrm>
          <a:off x="863111" y="985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128201</xdr:rowOff>
    </xdr:from>
    <xdr:to>
      <xdr:col>6</xdr:col>
      <xdr:colOff>561975</xdr:colOff>
      <xdr:row>57</xdr:row>
      <xdr:rowOff>58351</xdr:rowOff>
    </xdr:to>
    <xdr:sp macro="" textlink="">
      <xdr:nvSpPr>
        <xdr:cNvPr id="137" name="円/楕円 136"/>
        <xdr:cNvSpPr/>
      </xdr:nvSpPr>
      <xdr:spPr>
        <a:xfrm>
          <a:off x="4584700" y="972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106628</xdr:rowOff>
    </xdr:from>
    <xdr:ext cx="534377" cy="259045"/>
    <xdr:sp macro="" textlink="">
      <xdr:nvSpPr>
        <xdr:cNvPr id="138" name="物件費該当値テキスト"/>
        <xdr:cNvSpPr txBox="1"/>
      </xdr:nvSpPr>
      <xdr:spPr>
        <a:xfrm>
          <a:off x="4686300" y="970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66,404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125572</xdr:rowOff>
    </xdr:from>
    <xdr:to>
      <xdr:col>5</xdr:col>
      <xdr:colOff>409575</xdr:colOff>
      <xdr:row>57</xdr:row>
      <xdr:rowOff>55722</xdr:rowOff>
    </xdr:to>
    <xdr:sp macro="" textlink="">
      <xdr:nvSpPr>
        <xdr:cNvPr id="139" name="円/楕円 138"/>
        <xdr:cNvSpPr/>
      </xdr:nvSpPr>
      <xdr:spPr>
        <a:xfrm>
          <a:off x="3746500" y="972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46849</xdr:rowOff>
    </xdr:from>
    <xdr:ext cx="534377" cy="259045"/>
    <xdr:sp macro="" textlink="">
      <xdr:nvSpPr>
        <xdr:cNvPr id="140" name="テキスト ボックス 139"/>
        <xdr:cNvSpPr txBox="1"/>
      </xdr:nvSpPr>
      <xdr:spPr>
        <a:xfrm>
          <a:off x="3530111" y="98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66,979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129732</xdr:rowOff>
    </xdr:from>
    <xdr:to>
      <xdr:col>4</xdr:col>
      <xdr:colOff>206375</xdr:colOff>
      <xdr:row>57</xdr:row>
      <xdr:rowOff>59882</xdr:rowOff>
    </xdr:to>
    <xdr:sp macro="" textlink="">
      <xdr:nvSpPr>
        <xdr:cNvPr id="141" name="円/楕円 140"/>
        <xdr:cNvSpPr/>
      </xdr:nvSpPr>
      <xdr:spPr>
        <a:xfrm>
          <a:off x="2857500" y="973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51009</xdr:rowOff>
    </xdr:from>
    <xdr:ext cx="534377" cy="259045"/>
    <xdr:sp macro="" textlink="">
      <xdr:nvSpPr>
        <xdr:cNvPr id="142" name="テキスト ボックス 141"/>
        <xdr:cNvSpPr txBox="1"/>
      </xdr:nvSpPr>
      <xdr:spPr>
        <a:xfrm>
          <a:off x="2641111" y="982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144276</xdr:rowOff>
    </xdr:from>
    <xdr:to>
      <xdr:col>3</xdr:col>
      <xdr:colOff>3175</xdr:colOff>
      <xdr:row>57</xdr:row>
      <xdr:rowOff>74426</xdr:rowOff>
    </xdr:to>
    <xdr:sp macro="" textlink="">
      <xdr:nvSpPr>
        <xdr:cNvPr id="143" name="円/楕円 142"/>
        <xdr:cNvSpPr/>
      </xdr:nvSpPr>
      <xdr:spPr>
        <a:xfrm>
          <a:off x="1968500" y="974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65553</xdr:rowOff>
    </xdr:from>
    <xdr:ext cx="534377" cy="259045"/>
    <xdr:sp macro="" textlink="">
      <xdr:nvSpPr>
        <xdr:cNvPr id="144" name="テキスト ボックス 143"/>
        <xdr:cNvSpPr txBox="1"/>
      </xdr:nvSpPr>
      <xdr:spPr>
        <a:xfrm>
          <a:off x="1752111" y="983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146544</xdr:rowOff>
    </xdr:from>
    <xdr:to>
      <xdr:col>1</xdr:col>
      <xdr:colOff>485775</xdr:colOff>
      <xdr:row>57</xdr:row>
      <xdr:rowOff>76694</xdr:rowOff>
    </xdr:to>
    <xdr:sp macro="" textlink="">
      <xdr:nvSpPr>
        <xdr:cNvPr id="145" name="円/楕円 144"/>
        <xdr:cNvSpPr/>
      </xdr:nvSpPr>
      <xdr:spPr>
        <a:xfrm>
          <a:off x="1079500" y="974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93221</xdr:rowOff>
    </xdr:from>
    <xdr:ext cx="534377" cy="259045"/>
    <xdr:sp macro="" textlink="">
      <xdr:nvSpPr>
        <xdr:cNvPr id="146" name="テキスト ボックス 145"/>
        <xdr:cNvSpPr txBox="1"/>
      </xdr:nvSpPr>
      <xdr:spPr>
        <a:xfrm>
          <a:off x="863111" y="95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68961</xdr:rowOff>
    </xdr:from>
    <xdr:to>
      <xdr:col>6</xdr:col>
      <xdr:colOff>510540</xdr:colOff>
      <xdr:row>77</xdr:row>
      <xdr:rowOff>159386</xdr:rowOff>
    </xdr:to>
    <xdr:cxnSp macro="">
      <xdr:nvCxnSpPr>
        <xdr:cNvPr id="170" name="直線コネクタ 169"/>
        <xdr:cNvCxnSpPr/>
      </xdr:nvCxnSpPr>
      <xdr:spPr>
        <a:xfrm flipV="1">
          <a:off x="4633595" y="12070461"/>
          <a:ext cx="1270" cy="129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163213</xdr:rowOff>
    </xdr:from>
    <xdr:ext cx="469744" cy="259045"/>
    <xdr:sp macro="" textlink="">
      <xdr:nvSpPr>
        <xdr:cNvPr id="171" name="維持補修費最小値テキスト"/>
        <xdr:cNvSpPr txBox="1"/>
      </xdr:nvSpPr>
      <xdr:spPr>
        <a:xfrm>
          <a:off x="4686300" y="13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1,795</a:t>
          </a:r>
          <a:endParaRPr kumimoji="1" lang="ja-JP" altLang="en-US" sz="1000" b="1">
            <a:latin typeface="ＭＳ Ｐゴシック"/>
          </a:endParaRPr>
        </a:p>
      </xdr:txBody>
    </xdr:sp>
    <xdr:clientData/>
  </xdr:oneCellAnchor>
  <xdr:twoCellAnchor>
    <xdr:from>
      <xdr:col>6</xdr:col>
      <xdr:colOff>422275</xdr:colOff>
      <xdr:row>77</xdr:row>
      <xdr:rowOff>159386</xdr:rowOff>
    </xdr:from>
    <xdr:to>
      <xdr:col>6</xdr:col>
      <xdr:colOff>600075</xdr:colOff>
      <xdr:row>77</xdr:row>
      <xdr:rowOff>159386</xdr:rowOff>
    </xdr:to>
    <xdr:cxnSp macro="">
      <xdr:nvCxnSpPr>
        <xdr:cNvPr id="172" name="直線コネクタ 171"/>
        <xdr:cNvCxnSpPr/>
      </xdr:nvCxnSpPr>
      <xdr:spPr>
        <a:xfrm>
          <a:off x="4546600" y="1336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15638</xdr:rowOff>
    </xdr:from>
    <xdr:ext cx="534377" cy="259045"/>
    <xdr:sp macro="" textlink="">
      <xdr:nvSpPr>
        <xdr:cNvPr id="173" name="維持補修費最大値テキスト"/>
        <xdr:cNvSpPr txBox="1"/>
      </xdr:nvSpPr>
      <xdr:spPr>
        <a:xfrm>
          <a:off x="4686300" y="1184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11,957</a:t>
          </a:r>
          <a:endParaRPr kumimoji="1" lang="ja-JP" altLang="en-US" sz="1000" b="1">
            <a:latin typeface="ＭＳ Ｐゴシック"/>
          </a:endParaRPr>
        </a:p>
      </xdr:txBody>
    </xdr:sp>
    <xdr:clientData/>
  </xdr:oneCellAnchor>
  <xdr:twoCellAnchor>
    <xdr:from>
      <xdr:col>6</xdr:col>
      <xdr:colOff>422275</xdr:colOff>
      <xdr:row>70</xdr:row>
      <xdr:rowOff>68961</xdr:rowOff>
    </xdr:from>
    <xdr:to>
      <xdr:col>6</xdr:col>
      <xdr:colOff>600075</xdr:colOff>
      <xdr:row>70</xdr:row>
      <xdr:rowOff>68961</xdr:rowOff>
    </xdr:to>
    <xdr:cxnSp macro="">
      <xdr:nvCxnSpPr>
        <xdr:cNvPr id="174" name="直線コネクタ 173"/>
        <xdr:cNvCxnSpPr/>
      </xdr:nvCxnSpPr>
      <xdr:spPr>
        <a:xfrm>
          <a:off x="4546600" y="1207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134112</xdr:rowOff>
    </xdr:from>
    <xdr:to>
      <xdr:col>6</xdr:col>
      <xdr:colOff>511175</xdr:colOff>
      <xdr:row>75</xdr:row>
      <xdr:rowOff>141478</xdr:rowOff>
    </xdr:to>
    <xdr:cxnSp macro="">
      <xdr:nvCxnSpPr>
        <xdr:cNvPr id="175" name="直線コネクタ 174"/>
        <xdr:cNvCxnSpPr/>
      </xdr:nvCxnSpPr>
      <xdr:spPr>
        <a:xfrm>
          <a:off x="3797300" y="12821412"/>
          <a:ext cx="838200" cy="17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166641</xdr:rowOff>
    </xdr:from>
    <xdr:ext cx="469744" cy="259045"/>
    <xdr:sp macro="" textlink="">
      <xdr:nvSpPr>
        <xdr:cNvPr id="176" name="維持補修費平均値テキスト"/>
        <xdr:cNvSpPr txBox="1"/>
      </xdr:nvSpPr>
      <xdr:spPr>
        <a:xfrm>
          <a:off x="4686300" y="1268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143764</xdr:rowOff>
    </xdr:from>
    <xdr:to>
      <xdr:col>6</xdr:col>
      <xdr:colOff>561975</xdr:colOff>
      <xdr:row>75</xdr:row>
      <xdr:rowOff>73914</xdr:rowOff>
    </xdr:to>
    <xdr:sp macro="" textlink="">
      <xdr:nvSpPr>
        <xdr:cNvPr id="177" name="フローチャート : 判断 176"/>
        <xdr:cNvSpPr/>
      </xdr:nvSpPr>
      <xdr:spPr>
        <a:xfrm>
          <a:off x="45847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134112</xdr:rowOff>
    </xdr:from>
    <xdr:to>
      <xdr:col>5</xdr:col>
      <xdr:colOff>358775</xdr:colOff>
      <xdr:row>75</xdr:row>
      <xdr:rowOff>99568</xdr:rowOff>
    </xdr:to>
    <xdr:cxnSp macro="">
      <xdr:nvCxnSpPr>
        <xdr:cNvPr id="178" name="直線コネクタ 177"/>
        <xdr:cNvCxnSpPr/>
      </xdr:nvCxnSpPr>
      <xdr:spPr>
        <a:xfrm flipV="1">
          <a:off x="2908300" y="12821412"/>
          <a:ext cx="889000" cy="1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12827</xdr:rowOff>
    </xdr:from>
    <xdr:to>
      <xdr:col>5</xdr:col>
      <xdr:colOff>409575</xdr:colOff>
      <xdr:row>75</xdr:row>
      <xdr:rowOff>114427</xdr:rowOff>
    </xdr:to>
    <xdr:sp macro="" textlink="">
      <xdr:nvSpPr>
        <xdr:cNvPr id="179" name="フローチャート : 判断 178"/>
        <xdr:cNvSpPr/>
      </xdr:nvSpPr>
      <xdr:spPr>
        <a:xfrm>
          <a:off x="3746500" y="1287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105554</xdr:rowOff>
    </xdr:from>
    <xdr:ext cx="469744" cy="259045"/>
    <xdr:sp macro="" textlink="">
      <xdr:nvSpPr>
        <xdr:cNvPr id="180" name="テキスト ボックス 179"/>
        <xdr:cNvSpPr txBox="1"/>
      </xdr:nvSpPr>
      <xdr:spPr>
        <a:xfrm>
          <a:off x="3562427" y="1296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59436</xdr:rowOff>
    </xdr:from>
    <xdr:to>
      <xdr:col>4</xdr:col>
      <xdr:colOff>155575</xdr:colOff>
      <xdr:row>75</xdr:row>
      <xdr:rowOff>99568</xdr:rowOff>
    </xdr:to>
    <xdr:cxnSp macro="">
      <xdr:nvCxnSpPr>
        <xdr:cNvPr id="181" name="直線コネクタ 180"/>
        <xdr:cNvCxnSpPr/>
      </xdr:nvCxnSpPr>
      <xdr:spPr>
        <a:xfrm>
          <a:off x="2019300" y="12746736"/>
          <a:ext cx="889000" cy="2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80645</xdr:rowOff>
    </xdr:from>
    <xdr:to>
      <xdr:col>4</xdr:col>
      <xdr:colOff>206375</xdr:colOff>
      <xdr:row>76</xdr:row>
      <xdr:rowOff>10795</xdr:rowOff>
    </xdr:to>
    <xdr:sp macro="" textlink="">
      <xdr:nvSpPr>
        <xdr:cNvPr id="182" name="フローチャート : 判断 181"/>
        <xdr:cNvSpPr/>
      </xdr:nvSpPr>
      <xdr:spPr>
        <a:xfrm>
          <a:off x="2857500" y="1293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1922</xdr:rowOff>
    </xdr:from>
    <xdr:ext cx="469744" cy="259045"/>
    <xdr:sp macro="" textlink="">
      <xdr:nvSpPr>
        <xdr:cNvPr id="183" name="テキスト ボックス 182"/>
        <xdr:cNvSpPr txBox="1"/>
      </xdr:nvSpPr>
      <xdr:spPr>
        <a:xfrm>
          <a:off x="2673427" y="1303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85598</xdr:rowOff>
    </xdr:from>
    <xdr:to>
      <xdr:col>2</xdr:col>
      <xdr:colOff>638175</xdr:colOff>
      <xdr:row>74</xdr:row>
      <xdr:rowOff>59436</xdr:rowOff>
    </xdr:to>
    <xdr:cxnSp macro="">
      <xdr:nvCxnSpPr>
        <xdr:cNvPr id="184" name="直線コネクタ 183"/>
        <xdr:cNvCxnSpPr/>
      </xdr:nvCxnSpPr>
      <xdr:spPr>
        <a:xfrm>
          <a:off x="1130300" y="12601448"/>
          <a:ext cx="889000" cy="14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109982</xdr:rowOff>
    </xdr:from>
    <xdr:to>
      <xdr:col>3</xdr:col>
      <xdr:colOff>3175</xdr:colOff>
      <xdr:row>76</xdr:row>
      <xdr:rowOff>40131</xdr:rowOff>
    </xdr:to>
    <xdr:sp macro="" textlink="">
      <xdr:nvSpPr>
        <xdr:cNvPr id="185" name="フローチャート : 判断 184"/>
        <xdr:cNvSpPr/>
      </xdr:nvSpPr>
      <xdr:spPr>
        <a:xfrm>
          <a:off x="1968500" y="12968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31259</xdr:rowOff>
    </xdr:from>
    <xdr:ext cx="469744" cy="259045"/>
    <xdr:sp macro="" textlink="">
      <xdr:nvSpPr>
        <xdr:cNvPr id="186" name="テキスト ボックス 185"/>
        <xdr:cNvSpPr txBox="1"/>
      </xdr:nvSpPr>
      <xdr:spPr>
        <a:xfrm>
          <a:off x="1784427" y="1306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135509</xdr:rowOff>
    </xdr:from>
    <xdr:to>
      <xdr:col>1</xdr:col>
      <xdr:colOff>485775</xdr:colOff>
      <xdr:row>76</xdr:row>
      <xdr:rowOff>65658</xdr:rowOff>
    </xdr:to>
    <xdr:sp macro="" textlink="">
      <xdr:nvSpPr>
        <xdr:cNvPr id="187" name="フローチャート : 判断 186"/>
        <xdr:cNvSpPr/>
      </xdr:nvSpPr>
      <xdr:spPr>
        <a:xfrm>
          <a:off x="1079500" y="129942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56787</xdr:rowOff>
    </xdr:from>
    <xdr:ext cx="469744" cy="259045"/>
    <xdr:sp macro="" textlink="">
      <xdr:nvSpPr>
        <xdr:cNvPr id="188" name="テキスト ボックス 187"/>
        <xdr:cNvSpPr txBox="1"/>
      </xdr:nvSpPr>
      <xdr:spPr>
        <a:xfrm>
          <a:off x="895427" y="1308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90678</xdr:rowOff>
    </xdr:from>
    <xdr:to>
      <xdr:col>6</xdr:col>
      <xdr:colOff>561975</xdr:colOff>
      <xdr:row>76</xdr:row>
      <xdr:rowOff>20828</xdr:rowOff>
    </xdr:to>
    <xdr:sp macro="" textlink="">
      <xdr:nvSpPr>
        <xdr:cNvPr id="194" name="円/楕円 193"/>
        <xdr:cNvSpPr/>
      </xdr:nvSpPr>
      <xdr:spPr>
        <a:xfrm>
          <a:off x="4584700" y="1294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69105</xdr:rowOff>
    </xdr:from>
    <xdr:ext cx="469744" cy="259045"/>
    <xdr:sp macro="" textlink="">
      <xdr:nvSpPr>
        <xdr:cNvPr id="195" name="維持補修費該当値テキスト"/>
        <xdr:cNvSpPr txBox="1"/>
      </xdr:nvSpPr>
      <xdr:spPr>
        <a:xfrm>
          <a:off x="4686300" y="1292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83312</xdr:rowOff>
    </xdr:from>
    <xdr:to>
      <xdr:col>5</xdr:col>
      <xdr:colOff>409575</xdr:colOff>
      <xdr:row>75</xdr:row>
      <xdr:rowOff>13462</xdr:rowOff>
    </xdr:to>
    <xdr:sp macro="" textlink="">
      <xdr:nvSpPr>
        <xdr:cNvPr id="196" name="円/楕円 195"/>
        <xdr:cNvSpPr/>
      </xdr:nvSpPr>
      <xdr:spPr>
        <a:xfrm>
          <a:off x="3746500" y="127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29989</xdr:rowOff>
    </xdr:from>
    <xdr:ext cx="469744" cy="259045"/>
    <xdr:sp macro="" textlink="">
      <xdr:nvSpPr>
        <xdr:cNvPr id="197" name="テキスト ボックス 196"/>
        <xdr:cNvSpPr txBox="1"/>
      </xdr:nvSpPr>
      <xdr:spPr>
        <a:xfrm>
          <a:off x="3562427" y="1254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48768</xdr:rowOff>
    </xdr:from>
    <xdr:to>
      <xdr:col>4</xdr:col>
      <xdr:colOff>206375</xdr:colOff>
      <xdr:row>75</xdr:row>
      <xdr:rowOff>150369</xdr:rowOff>
    </xdr:to>
    <xdr:sp macro="" textlink="">
      <xdr:nvSpPr>
        <xdr:cNvPr id="198" name="円/楕円 197"/>
        <xdr:cNvSpPr/>
      </xdr:nvSpPr>
      <xdr:spPr>
        <a:xfrm>
          <a:off x="2857500" y="129075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166895</xdr:rowOff>
    </xdr:from>
    <xdr:ext cx="469744" cy="259045"/>
    <xdr:sp macro="" textlink="">
      <xdr:nvSpPr>
        <xdr:cNvPr id="199" name="テキスト ボックス 198"/>
        <xdr:cNvSpPr txBox="1"/>
      </xdr:nvSpPr>
      <xdr:spPr>
        <a:xfrm>
          <a:off x="2673427" y="1268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8636</xdr:rowOff>
    </xdr:from>
    <xdr:to>
      <xdr:col>3</xdr:col>
      <xdr:colOff>3175</xdr:colOff>
      <xdr:row>74</xdr:row>
      <xdr:rowOff>110236</xdr:rowOff>
    </xdr:to>
    <xdr:sp macro="" textlink="">
      <xdr:nvSpPr>
        <xdr:cNvPr id="200" name="円/楕円 199"/>
        <xdr:cNvSpPr/>
      </xdr:nvSpPr>
      <xdr:spPr>
        <a:xfrm>
          <a:off x="1968500" y="126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126763</xdr:rowOff>
    </xdr:from>
    <xdr:ext cx="469744" cy="259045"/>
    <xdr:sp macro="" textlink="">
      <xdr:nvSpPr>
        <xdr:cNvPr id="201" name="テキスト ボックス 200"/>
        <xdr:cNvSpPr txBox="1"/>
      </xdr:nvSpPr>
      <xdr:spPr>
        <a:xfrm>
          <a:off x="1784427" y="1247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6,632</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34798</xdr:rowOff>
    </xdr:from>
    <xdr:to>
      <xdr:col>1</xdr:col>
      <xdr:colOff>485775</xdr:colOff>
      <xdr:row>73</xdr:row>
      <xdr:rowOff>136398</xdr:rowOff>
    </xdr:to>
    <xdr:sp macro="" textlink="">
      <xdr:nvSpPr>
        <xdr:cNvPr id="202" name="円/楕円 201"/>
        <xdr:cNvSpPr/>
      </xdr:nvSpPr>
      <xdr:spPr>
        <a:xfrm>
          <a:off x="1079500" y="1255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71</xdr:row>
      <xdr:rowOff>152925</xdr:rowOff>
    </xdr:from>
    <xdr:ext cx="469744" cy="259045"/>
    <xdr:sp macro="" textlink="">
      <xdr:nvSpPr>
        <xdr:cNvPr id="203" name="テキスト ボックス 202"/>
        <xdr:cNvSpPr txBox="1"/>
      </xdr:nvSpPr>
      <xdr:spPr>
        <a:xfrm>
          <a:off x="895427" y="1232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161265</xdr:rowOff>
    </xdr:from>
    <xdr:to>
      <xdr:col>6</xdr:col>
      <xdr:colOff>510540</xdr:colOff>
      <xdr:row>98</xdr:row>
      <xdr:rowOff>121298</xdr:rowOff>
    </xdr:to>
    <xdr:cxnSp macro="">
      <xdr:nvCxnSpPr>
        <xdr:cNvPr id="228" name="直線コネクタ 227"/>
        <xdr:cNvCxnSpPr/>
      </xdr:nvCxnSpPr>
      <xdr:spPr>
        <a:xfrm flipV="1">
          <a:off x="4633595" y="15591765"/>
          <a:ext cx="1270" cy="1331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125125</xdr:rowOff>
    </xdr:from>
    <xdr:ext cx="534377" cy="259045"/>
    <xdr:sp macro="" textlink="">
      <xdr:nvSpPr>
        <xdr:cNvPr id="229" name="扶助費最小値テキスト"/>
        <xdr:cNvSpPr txBox="1"/>
      </xdr:nvSpPr>
      <xdr:spPr>
        <a:xfrm>
          <a:off x="4686300" y="169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52,483</a:t>
          </a:r>
          <a:endParaRPr kumimoji="1" lang="ja-JP" altLang="en-US" sz="1000" b="1">
            <a:latin typeface="ＭＳ Ｐゴシック"/>
          </a:endParaRPr>
        </a:p>
      </xdr:txBody>
    </xdr:sp>
    <xdr:clientData/>
  </xdr:oneCellAnchor>
  <xdr:twoCellAnchor>
    <xdr:from>
      <xdr:col>6</xdr:col>
      <xdr:colOff>422275</xdr:colOff>
      <xdr:row>98</xdr:row>
      <xdr:rowOff>121298</xdr:rowOff>
    </xdr:from>
    <xdr:to>
      <xdr:col>6</xdr:col>
      <xdr:colOff>600075</xdr:colOff>
      <xdr:row>98</xdr:row>
      <xdr:rowOff>121298</xdr:rowOff>
    </xdr:to>
    <xdr:cxnSp macro="">
      <xdr:nvCxnSpPr>
        <xdr:cNvPr id="230" name="直線コネクタ 229"/>
        <xdr:cNvCxnSpPr/>
      </xdr:nvCxnSpPr>
      <xdr:spPr>
        <a:xfrm>
          <a:off x="4546600" y="1692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107942</xdr:rowOff>
    </xdr:from>
    <xdr:ext cx="534377" cy="259045"/>
    <xdr:sp macro="" textlink="">
      <xdr:nvSpPr>
        <xdr:cNvPr id="231" name="扶助費最大値テキスト"/>
        <xdr:cNvSpPr txBox="1"/>
      </xdr:nvSpPr>
      <xdr:spPr>
        <a:xfrm>
          <a:off x="4686300" y="153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87,434</a:t>
          </a:r>
          <a:endParaRPr kumimoji="1" lang="ja-JP" altLang="en-US" sz="1000" b="1">
            <a:latin typeface="ＭＳ Ｐゴシック"/>
          </a:endParaRPr>
        </a:p>
      </xdr:txBody>
    </xdr:sp>
    <xdr:clientData/>
  </xdr:oneCellAnchor>
  <xdr:twoCellAnchor>
    <xdr:from>
      <xdr:col>6</xdr:col>
      <xdr:colOff>422275</xdr:colOff>
      <xdr:row>90</xdr:row>
      <xdr:rowOff>161265</xdr:rowOff>
    </xdr:from>
    <xdr:to>
      <xdr:col>6</xdr:col>
      <xdr:colOff>600075</xdr:colOff>
      <xdr:row>90</xdr:row>
      <xdr:rowOff>161265</xdr:rowOff>
    </xdr:to>
    <xdr:cxnSp macro="">
      <xdr:nvCxnSpPr>
        <xdr:cNvPr id="232" name="直線コネクタ 231"/>
        <xdr:cNvCxnSpPr/>
      </xdr:nvCxnSpPr>
      <xdr:spPr>
        <a:xfrm>
          <a:off x="4546600" y="1559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115125</xdr:rowOff>
    </xdr:from>
    <xdr:to>
      <xdr:col>6</xdr:col>
      <xdr:colOff>511175</xdr:colOff>
      <xdr:row>92</xdr:row>
      <xdr:rowOff>169151</xdr:rowOff>
    </xdr:to>
    <xdr:cxnSp macro="">
      <xdr:nvCxnSpPr>
        <xdr:cNvPr id="233" name="直線コネクタ 232"/>
        <xdr:cNvCxnSpPr/>
      </xdr:nvCxnSpPr>
      <xdr:spPr>
        <a:xfrm flipV="1">
          <a:off x="3797300" y="15888525"/>
          <a:ext cx="8382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170121</xdr:rowOff>
    </xdr:from>
    <xdr:ext cx="534377" cy="259045"/>
    <xdr:sp macro="" textlink="">
      <xdr:nvSpPr>
        <xdr:cNvPr id="234" name="扶助費平均値テキスト"/>
        <xdr:cNvSpPr txBox="1"/>
      </xdr:nvSpPr>
      <xdr:spPr>
        <a:xfrm>
          <a:off x="4686300" y="16114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20244</xdr:rowOff>
    </xdr:from>
    <xdr:to>
      <xdr:col>6</xdr:col>
      <xdr:colOff>561975</xdr:colOff>
      <xdr:row>94</xdr:row>
      <xdr:rowOff>121844</xdr:rowOff>
    </xdr:to>
    <xdr:sp macro="" textlink="">
      <xdr:nvSpPr>
        <xdr:cNvPr id="235" name="フローチャート : 判断 234"/>
        <xdr:cNvSpPr/>
      </xdr:nvSpPr>
      <xdr:spPr>
        <a:xfrm>
          <a:off x="4584700" y="1613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169151</xdr:rowOff>
    </xdr:from>
    <xdr:to>
      <xdr:col>5</xdr:col>
      <xdr:colOff>358775</xdr:colOff>
      <xdr:row>93</xdr:row>
      <xdr:rowOff>136919</xdr:rowOff>
    </xdr:to>
    <xdr:cxnSp macro="">
      <xdr:nvCxnSpPr>
        <xdr:cNvPr id="236" name="直線コネクタ 235"/>
        <xdr:cNvCxnSpPr/>
      </xdr:nvCxnSpPr>
      <xdr:spPr>
        <a:xfrm flipV="1">
          <a:off x="2908300" y="15942551"/>
          <a:ext cx="889000" cy="1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126428</xdr:rowOff>
    </xdr:from>
    <xdr:to>
      <xdr:col>5</xdr:col>
      <xdr:colOff>409575</xdr:colOff>
      <xdr:row>95</xdr:row>
      <xdr:rowOff>56578</xdr:rowOff>
    </xdr:to>
    <xdr:sp macro="" textlink="">
      <xdr:nvSpPr>
        <xdr:cNvPr id="237" name="フローチャート : 判断 236"/>
        <xdr:cNvSpPr/>
      </xdr:nvSpPr>
      <xdr:spPr>
        <a:xfrm>
          <a:off x="3746500" y="162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47705</xdr:rowOff>
    </xdr:from>
    <xdr:ext cx="534377" cy="259045"/>
    <xdr:sp macro="" textlink="">
      <xdr:nvSpPr>
        <xdr:cNvPr id="238" name="テキスト ボックス 237"/>
        <xdr:cNvSpPr txBox="1"/>
      </xdr:nvSpPr>
      <xdr:spPr>
        <a:xfrm>
          <a:off x="3530111" y="163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136919</xdr:rowOff>
    </xdr:from>
    <xdr:to>
      <xdr:col>4</xdr:col>
      <xdr:colOff>155575</xdr:colOff>
      <xdr:row>94</xdr:row>
      <xdr:rowOff>25667</xdr:rowOff>
    </xdr:to>
    <xdr:cxnSp macro="">
      <xdr:nvCxnSpPr>
        <xdr:cNvPr id="239" name="直線コネクタ 238"/>
        <xdr:cNvCxnSpPr/>
      </xdr:nvCxnSpPr>
      <xdr:spPr>
        <a:xfrm flipV="1">
          <a:off x="2019300" y="16081769"/>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124371</xdr:rowOff>
    </xdr:from>
    <xdr:to>
      <xdr:col>4</xdr:col>
      <xdr:colOff>206375</xdr:colOff>
      <xdr:row>96</xdr:row>
      <xdr:rowOff>54521</xdr:rowOff>
    </xdr:to>
    <xdr:sp macro="" textlink="">
      <xdr:nvSpPr>
        <xdr:cNvPr id="240" name="フローチャート : 判断 239"/>
        <xdr:cNvSpPr/>
      </xdr:nvSpPr>
      <xdr:spPr>
        <a:xfrm>
          <a:off x="2857500" y="164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45648</xdr:rowOff>
    </xdr:from>
    <xdr:ext cx="534377" cy="259045"/>
    <xdr:sp macro="" textlink="">
      <xdr:nvSpPr>
        <xdr:cNvPr id="241" name="テキスト ボックス 240"/>
        <xdr:cNvSpPr txBox="1"/>
      </xdr:nvSpPr>
      <xdr:spPr>
        <a:xfrm>
          <a:off x="2641111" y="165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110058</xdr:rowOff>
    </xdr:from>
    <xdr:to>
      <xdr:col>2</xdr:col>
      <xdr:colOff>638175</xdr:colOff>
      <xdr:row>94</xdr:row>
      <xdr:rowOff>25667</xdr:rowOff>
    </xdr:to>
    <xdr:cxnSp macro="">
      <xdr:nvCxnSpPr>
        <xdr:cNvPr id="242" name="直線コネクタ 241"/>
        <xdr:cNvCxnSpPr/>
      </xdr:nvCxnSpPr>
      <xdr:spPr>
        <a:xfrm>
          <a:off x="1130300" y="16054908"/>
          <a:ext cx="889000" cy="8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58382</xdr:rowOff>
    </xdr:from>
    <xdr:to>
      <xdr:col>3</xdr:col>
      <xdr:colOff>3175</xdr:colOff>
      <xdr:row>95</xdr:row>
      <xdr:rowOff>159982</xdr:rowOff>
    </xdr:to>
    <xdr:sp macro="" textlink="">
      <xdr:nvSpPr>
        <xdr:cNvPr id="243" name="フローチャート : 判断 242"/>
        <xdr:cNvSpPr/>
      </xdr:nvSpPr>
      <xdr:spPr>
        <a:xfrm>
          <a:off x="1968500" y="163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151109</xdr:rowOff>
    </xdr:from>
    <xdr:ext cx="534377" cy="259045"/>
    <xdr:sp macro="" textlink="">
      <xdr:nvSpPr>
        <xdr:cNvPr id="244" name="テキスト ボックス 243"/>
        <xdr:cNvSpPr txBox="1"/>
      </xdr:nvSpPr>
      <xdr:spPr>
        <a:xfrm>
          <a:off x="1752111" y="164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138125</xdr:rowOff>
    </xdr:from>
    <xdr:to>
      <xdr:col>1</xdr:col>
      <xdr:colOff>485775</xdr:colOff>
      <xdr:row>96</xdr:row>
      <xdr:rowOff>68275</xdr:rowOff>
    </xdr:to>
    <xdr:sp macro="" textlink="">
      <xdr:nvSpPr>
        <xdr:cNvPr id="245" name="フローチャート : 判断 244"/>
        <xdr:cNvSpPr/>
      </xdr:nvSpPr>
      <xdr:spPr>
        <a:xfrm>
          <a:off x="1079500" y="164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59402</xdr:rowOff>
    </xdr:from>
    <xdr:ext cx="534377" cy="259045"/>
    <xdr:sp macro="" textlink="">
      <xdr:nvSpPr>
        <xdr:cNvPr id="246" name="テキスト ボックス 245"/>
        <xdr:cNvSpPr txBox="1"/>
      </xdr:nvSpPr>
      <xdr:spPr>
        <a:xfrm>
          <a:off x="863111" y="1651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64325</xdr:rowOff>
    </xdr:from>
    <xdr:to>
      <xdr:col>6</xdr:col>
      <xdr:colOff>561975</xdr:colOff>
      <xdr:row>92</xdr:row>
      <xdr:rowOff>165925</xdr:rowOff>
    </xdr:to>
    <xdr:sp macro="" textlink="">
      <xdr:nvSpPr>
        <xdr:cNvPr id="252" name="円/楕円 251"/>
        <xdr:cNvSpPr/>
      </xdr:nvSpPr>
      <xdr:spPr>
        <a:xfrm>
          <a:off x="4584700" y="158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87202</xdr:rowOff>
    </xdr:from>
    <xdr:ext cx="534377" cy="259045"/>
    <xdr:sp macro="" textlink="">
      <xdr:nvSpPr>
        <xdr:cNvPr id="253" name="扶助費該当値テキスト"/>
        <xdr:cNvSpPr txBox="1"/>
      </xdr:nvSpPr>
      <xdr:spPr>
        <a:xfrm>
          <a:off x="4686300" y="1568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79,645</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118351</xdr:rowOff>
    </xdr:from>
    <xdr:to>
      <xdr:col>5</xdr:col>
      <xdr:colOff>409575</xdr:colOff>
      <xdr:row>93</xdr:row>
      <xdr:rowOff>48501</xdr:rowOff>
    </xdr:to>
    <xdr:sp macro="" textlink="">
      <xdr:nvSpPr>
        <xdr:cNvPr id="254" name="円/楕円 253"/>
        <xdr:cNvSpPr/>
      </xdr:nvSpPr>
      <xdr:spPr>
        <a:xfrm>
          <a:off x="3746500" y="1589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65028</xdr:rowOff>
    </xdr:from>
    <xdr:ext cx="534377" cy="259045"/>
    <xdr:sp macro="" textlink="">
      <xdr:nvSpPr>
        <xdr:cNvPr id="255" name="テキスト ボックス 254"/>
        <xdr:cNvSpPr txBox="1"/>
      </xdr:nvSpPr>
      <xdr:spPr>
        <a:xfrm>
          <a:off x="3530111" y="1566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78,227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86119</xdr:rowOff>
    </xdr:from>
    <xdr:to>
      <xdr:col>4</xdr:col>
      <xdr:colOff>206375</xdr:colOff>
      <xdr:row>94</xdr:row>
      <xdr:rowOff>16269</xdr:rowOff>
    </xdr:to>
    <xdr:sp macro="" textlink="">
      <xdr:nvSpPr>
        <xdr:cNvPr id="256" name="円/楕円 255"/>
        <xdr:cNvSpPr/>
      </xdr:nvSpPr>
      <xdr:spPr>
        <a:xfrm>
          <a:off x="2857500" y="1603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32796</xdr:rowOff>
    </xdr:from>
    <xdr:ext cx="534377" cy="259045"/>
    <xdr:sp macro="" textlink="">
      <xdr:nvSpPr>
        <xdr:cNvPr id="257" name="テキスト ボックス 256"/>
        <xdr:cNvSpPr txBox="1"/>
      </xdr:nvSpPr>
      <xdr:spPr>
        <a:xfrm>
          <a:off x="2641111" y="1580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74,573</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146317</xdr:rowOff>
    </xdr:from>
    <xdr:to>
      <xdr:col>3</xdr:col>
      <xdr:colOff>3175</xdr:colOff>
      <xdr:row>94</xdr:row>
      <xdr:rowOff>76467</xdr:rowOff>
    </xdr:to>
    <xdr:sp macro="" textlink="">
      <xdr:nvSpPr>
        <xdr:cNvPr id="258" name="円/楕円 257"/>
        <xdr:cNvSpPr/>
      </xdr:nvSpPr>
      <xdr:spPr>
        <a:xfrm>
          <a:off x="1968500" y="160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92994</xdr:rowOff>
    </xdr:from>
    <xdr:ext cx="534377" cy="259045"/>
    <xdr:sp macro="" textlink="">
      <xdr:nvSpPr>
        <xdr:cNvPr id="259" name="テキスト ボックス 258"/>
        <xdr:cNvSpPr txBox="1"/>
      </xdr:nvSpPr>
      <xdr:spPr>
        <a:xfrm>
          <a:off x="1752111" y="1586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72,993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59258</xdr:rowOff>
    </xdr:from>
    <xdr:to>
      <xdr:col>1</xdr:col>
      <xdr:colOff>485775</xdr:colOff>
      <xdr:row>93</xdr:row>
      <xdr:rowOff>160858</xdr:rowOff>
    </xdr:to>
    <xdr:sp macro="" textlink="">
      <xdr:nvSpPr>
        <xdr:cNvPr id="260" name="円/楕円 259"/>
        <xdr:cNvSpPr/>
      </xdr:nvSpPr>
      <xdr:spPr>
        <a:xfrm>
          <a:off x="1079500" y="1600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5935</xdr:rowOff>
    </xdr:from>
    <xdr:ext cx="534377" cy="259045"/>
    <xdr:sp macro="" textlink="">
      <xdr:nvSpPr>
        <xdr:cNvPr id="261" name="テキスト ボックス 260"/>
        <xdr:cNvSpPr txBox="1"/>
      </xdr:nvSpPr>
      <xdr:spPr>
        <a:xfrm>
          <a:off x="863111" y="1577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111601</xdr:rowOff>
    </xdr:from>
    <xdr:to>
      <xdr:col>15</xdr:col>
      <xdr:colOff>180340</xdr:colOff>
      <xdr:row>38</xdr:row>
      <xdr:rowOff>20751</xdr:rowOff>
    </xdr:to>
    <xdr:cxnSp macro="">
      <xdr:nvCxnSpPr>
        <xdr:cNvPr id="286" name="直線コネクタ 285"/>
        <xdr:cNvCxnSpPr/>
      </xdr:nvCxnSpPr>
      <xdr:spPr>
        <a:xfrm flipV="1">
          <a:off x="10475595" y="5255101"/>
          <a:ext cx="1270" cy="128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24578</xdr:rowOff>
    </xdr:from>
    <xdr:ext cx="534377" cy="259045"/>
    <xdr:sp macro="" textlink="">
      <xdr:nvSpPr>
        <xdr:cNvPr id="287" name="補助費等最小値テキスト"/>
        <xdr:cNvSpPr txBox="1"/>
      </xdr:nvSpPr>
      <xdr:spPr>
        <a:xfrm>
          <a:off x="10528300" y="65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30,244</a:t>
          </a:r>
          <a:endParaRPr kumimoji="1" lang="ja-JP" altLang="en-US" sz="1000" b="1">
            <a:latin typeface="ＭＳ Ｐゴシック"/>
          </a:endParaRPr>
        </a:p>
      </xdr:txBody>
    </xdr:sp>
    <xdr:clientData/>
  </xdr:oneCellAnchor>
  <xdr:twoCellAnchor>
    <xdr:from>
      <xdr:col>15</xdr:col>
      <xdr:colOff>92075</xdr:colOff>
      <xdr:row>38</xdr:row>
      <xdr:rowOff>20751</xdr:rowOff>
    </xdr:from>
    <xdr:to>
      <xdr:col>15</xdr:col>
      <xdr:colOff>269875</xdr:colOff>
      <xdr:row>38</xdr:row>
      <xdr:rowOff>20751</xdr:rowOff>
    </xdr:to>
    <xdr:cxnSp macro="">
      <xdr:nvCxnSpPr>
        <xdr:cNvPr id="288" name="直線コネクタ 287"/>
        <xdr:cNvCxnSpPr/>
      </xdr:nvCxnSpPr>
      <xdr:spPr>
        <a:xfrm>
          <a:off x="10388600" y="653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58278</xdr:rowOff>
    </xdr:from>
    <xdr:ext cx="534377" cy="259045"/>
    <xdr:sp macro="" textlink="">
      <xdr:nvSpPr>
        <xdr:cNvPr id="289" name="補助費等最大値テキスト"/>
        <xdr:cNvSpPr txBox="1"/>
      </xdr:nvSpPr>
      <xdr:spPr>
        <a:xfrm>
          <a:off x="10528300" y="50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97,475</a:t>
          </a:r>
          <a:endParaRPr kumimoji="1" lang="ja-JP" altLang="en-US" sz="1000" b="1">
            <a:latin typeface="ＭＳ Ｐゴシック"/>
          </a:endParaRPr>
        </a:p>
      </xdr:txBody>
    </xdr:sp>
    <xdr:clientData/>
  </xdr:oneCellAnchor>
  <xdr:twoCellAnchor>
    <xdr:from>
      <xdr:col>15</xdr:col>
      <xdr:colOff>92075</xdr:colOff>
      <xdr:row>30</xdr:row>
      <xdr:rowOff>111601</xdr:rowOff>
    </xdr:from>
    <xdr:to>
      <xdr:col>15</xdr:col>
      <xdr:colOff>269875</xdr:colOff>
      <xdr:row>30</xdr:row>
      <xdr:rowOff>111601</xdr:rowOff>
    </xdr:to>
    <xdr:cxnSp macro="">
      <xdr:nvCxnSpPr>
        <xdr:cNvPr id="290" name="直線コネクタ 289"/>
        <xdr:cNvCxnSpPr/>
      </xdr:nvCxnSpPr>
      <xdr:spPr>
        <a:xfrm>
          <a:off x="10388600" y="525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3607</xdr:rowOff>
    </xdr:from>
    <xdr:to>
      <xdr:col>15</xdr:col>
      <xdr:colOff>180975</xdr:colOff>
      <xdr:row>36</xdr:row>
      <xdr:rowOff>17647</xdr:rowOff>
    </xdr:to>
    <xdr:cxnSp macro="">
      <xdr:nvCxnSpPr>
        <xdr:cNvPr id="291" name="直線コネクタ 290"/>
        <xdr:cNvCxnSpPr/>
      </xdr:nvCxnSpPr>
      <xdr:spPr>
        <a:xfrm>
          <a:off x="9639300" y="6175807"/>
          <a:ext cx="8382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7478</xdr:rowOff>
    </xdr:from>
    <xdr:ext cx="534377" cy="259045"/>
    <xdr:sp macro="" textlink="">
      <xdr:nvSpPr>
        <xdr:cNvPr id="292" name="補助費等平均値テキスト"/>
        <xdr:cNvSpPr txBox="1"/>
      </xdr:nvSpPr>
      <xdr:spPr>
        <a:xfrm>
          <a:off x="10528300" y="583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156051</xdr:rowOff>
    </xdr:from>
    <xdr:to>
      <xdr:col>15</xdr:col>
      <xdr:colOff>231775</xdr:colOff>
      <xdr:row>35</xdr:row>
      <xdr:rowOff>86201</xdr:rowOff>
    </xdr:to>
    <xdr:sp macro="" textlink="">
      <xdr:nvSpPr>
        <xdr:cNvPr id="293" name="フローチャート : 判断 292"/>
        <xdr:cNvSpPr/>
      </xdr:nvSpPr>
      <xdr:spPr>
        <a:xfrm>
          <a:off x="10426700" y="598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3607</xdr:rowOff>
    </xdr:from>
    <xdr:to>
      <xdr:col>14</xdr:col>
      <xdr:colOff>28575</xdr:colOff>
      <xdr:row>36</xdr:row>
      <xdr:rowOff>107410</xdr:rowOff>
    </xdr:to>
    <xdr:cxnSp macro="">
      <xdr:nvCxnSpPr>
        <xdr:cNvPr id="294" name="直線コネクタ 293"/>
        <xdr:cNvCxnSpPr/>
      </xdr:nvCxnSpPr>
      <xdr:spPr>
        <a:xfrm flipV="1">
          <a:off x="8750300" y="6175807"/>
          <a:ext cx="889000" cy="10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124733</xdr:rowOff>
    </xdr:from>
    <xdr:to>
      <xdr:col>14</xdr:col>
      <xdr:colOff>79375</xdr:colOff>
      <xdr:row>36</xdr:row>
      <xdr:rowOff>54883</xdr:rowOff>
    </xdr:to>
    <xdr:sp macro="" textlink="">
      <xdr:nvSpPr>
        <xdr:cNvPr id="295" name="フローチャート : 判断 294"/>
        <xdr:cNvSpPr/>
      </xdr:nvSpPr>
      <xdr:spPr>
        <a:xfrm>
          <a:off x="9588500" y="612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46010</xdr:rowOff>
    </xdr:from>
    <xdr:ext cx="534377" cy="259045"/>
    <xdr:sp macro="" textlink="">
      <xdr:nvSpPr>
        <xdr:cNvPr id="296" name="テキスト ボックス 295"/>
        <xdr:cNvSpPr txBox="1"/>
      </xdr:nvSpPr>
      <xdr:spPr>
        <a:xfrm>
          <a:off x="9372111" y="62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35477</xdr:rowOff>
    </xdr:from>
    <xdr:to>
      <xdr:col>12</xdr:col>
      <xdr:colOff>511175</xdr:colOff>
      <xdr:row>36</xdr:row>
      <xdr:rowOff>107410</xdr:rowOff>
    </xdr:to>
    <xdr:cxnSp macro="">
      <xdr:nvCxnSpPr>
        <xdr:cNvPr id="297" name="直線コネクタ 296"/>
        <xdr:cNvCxnSpPr/>
      </xdr:nvCxnSpPr>
      <xdr:spPr>
        <a:xfrm>
          <a:off x="7861300" y="6207677"/>
          <a:ext cx="889000" cy="7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124923</xdr:rowOff>
    </xdr:from>
    <xdr:to>
      <xdr:col>12</xdr:col>
      <xdr:colOff>561975</xdr:colOff>
      <xdr:row>36</xdr:row>
      <xdr:rowOff>55073</xdr:rowOff>
    </xdr:to>
    <xdr:sp macro="" textlink="">
      <xdr:nvSpPr>
        <xdr:cNvPr id="298" name="フローチャート : 判断 297"/>
        <xdr:cNvSpPr/>
      </xdr:nvSpPr>
      <xdr:spPr>
        <a:xfrm>
          <a:off x="8699500" y="612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71600</xdr:rowOff>
    </xdr:from>
    <xdr:ext cx="534377" cy="259045"/>
    <xdr:sp macro="" textlink="">
      <xdr:nvSpPr>
        <xdr:cNvPr id="299" name="テキスト ボックス 298"/>
        <xdr:cNvSpPr txBox="1"/>
      </xdr:nvSpPr>
      <xdr:spPr>
        <a:xfrm>
          <a:off x="8483111" y="590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273</xdr:rowOff>
    </xdr:from>
    <xdr:to>
      <xdr:col>11</xdr:col>
      <xdr:colOff>307975</xdr:colOff>
      <xdr:row>36</xdr:row>
      <xdr:rowOff>35477</xdr:rowOff>
    </xdr:to>
    <xdr:cxnSp macro="">
      <xdr:nvCxnSpPr>
        <xdr:cNvPr id="300" name="直線コネクタ 299"/>
        <xdr:cNvCxnSpPr/>
      </xdr:nvCxnSpPr>
      <xdr:spPr>
        <a:xfrm>
          <a:off x="6972300" y="6172473"/>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7404</xdr:rowOff>
    </xdr:from>
    <xdr:to>
      <xdr:col>11</xdr:col>
      <xdr:colOff>358775</xdr:colOff>
      <xdr:row>36</xdr:row>
      <xdr:rowOff>109004</xdr:rowOff>
    </xdr:to>
    <xdr:sp macro="" textlink="">
      <xdr:nvSpPr>
        <xdr:cNvPr id="301" name="フローチャート : 判断 300"/>
        <xdr:cNvSpPr/>
      </xdr:nvSpPr>
      <xdr:spPr>
        <a:xfrm>
          <a:off x="7810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100131</xdr:rowOff>
    </xdr:from>
    <xdr:ext cx="534377" cy="259045"/>
    <xdr:sp macro="" textlink="">
      <xdr:nvSpPr>
        <xdr:cNvPr id="302" name="テキスト ボックス 301"/>
        <xdr:cNvSpPr txBox="1"/>
      </xdr:nvSpPr>
      <xdr:spPr>
        <a:xfrm>
          <a:off x="7594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21692</xdr:rowOff>
    </xdr:from>
    <xdr:to>
      <xdr:col>10</xdr:col>
      <xdr:colOff>155575</xdr:colOff>
      <xdr:row>36</xdr:row>
      <xdr:rowOff>123292</xdr:rowOff>
    </xdr:to>
    <xdr:sp macro="" textlink="">
      <xdr:nvSpPr>
        <xdr:cNvPr id="303" name="フローチャート : 判断 302"/>
        <xdr:cNvSpPr/>
      </xdr:nvSpPr>
      <xdr:spPr>
        <a:xfrm>
          <a:off x="6921500" y="619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114419</xdr:rowOff>
    </xdr:from>
    <xdr:ext cx="534377" cy="259045"/>
    <xdr:sp macro="" textlink="">
      <xdr:nvSpPr>
        <xdr:cNvPr id="304" name="テキスト ボックス 303"/>
        <xdr:cNvSpPr txBox="1"/>
      </xdr:nvSpPr>
      <xdr:spPr>
        <a:xfrm>
          <a:off x="6705111" y="628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138297</xdr:rowOff>
    </xdr:from>
    <xdr:to>
      <xdr:col>15</xdr:col>
      <xdr:colOff>231775</xdr:colOff>
      <xdr:row>36</xdr:row>
      <xdr:rowOff>68447</xdr:rowOff>
    </xdr:to>
    <xdr:sp macro="" textlink="">
      <xdr:nvSpPr>
        <xdr:cNvPr id="310" name="円/楕円 309"/>
        <xdr:cNvSpPr/>
      </xdr:nvSpPr>
      <xdr:spPr>
        <a:xfrm>
          <a:off x="10426700" y="613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116724</xdr:rowOff>
    </xdr:from>
    <xdr:ext cx="534377" cy="259045"/>
    <xdr:sp macro="" textlink="">
      <xdr:nvSpPr>
        <xdr:cNvPr id="311" name="補助費等該当値テキスト"/>
        <xdr:cNvSpPr txBox="1"/>
      </xdr:nvSpPr>
      <xdr:spPr>
        <a:xfrm>
          <a:off x="10528300" y="611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48,407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124257</xdr:rowOff>
    </xdr:from>
    <xdr:to>
      <xdr:col>14</xdr:col>
      <xdr:colOff>79375</xdr:colOff>
      <xdr:row>36</xdr:row>
      <xdr:rowOff>54407</xdr:rowOff>
    </xdr:to>
    <xdr:sp macro="" textlink="">
      <xdr:nvSpPr>
        <xdr:cNvPr id="312" name="円/楕円 311"/>
        <xdr:cNvSpPr/>
      </xdr:nvSpPr>
      <xdr:spPr>
        <a:xfrm>
          <a:off x="9588500" y="612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70934</xdr:rowOff>
    </xdr:from>
    <xdr:ext cx="534377" cy="259045"/>
    <xdr:sp macro="" textlink="">
      <xdr:nvSpPr>
        <xdr:cNvPr id="313" name="テキスト ボックス 312"/>
        <xdr:cNvSpPr txBox="1"/>
      </xdr:nvSpPr>
      <xdr:spPr>
        <a:xfrm>
          <a:off x="9372111" y="590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56610</xdr:rowOff>
    </xdr:from>
    <xdr:to>
      <xdr:col>12</xdr:col>
      <xdr:colOff>561975</xdr:colOff>
      <xdr:row>36</xdr:row>
      <xdr:rowOff>158210</xdr:rowOff>
    </xdr:to>
    <xdr:sp macro="" textlink="">
      <xdr:nvSpPr>
        <xdr:cNvPr id="314" name="円/楕円 313"/>
        <xdr:cNvSpPr/>
      </xdr:nvSpPr>
      <xdr:spPr>
        <a:xfrm>
          <a:off x="8699500" y="62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149337</xdr:rowOff>
    </xdr:from>
    <xdr:ext cx="534377" cy="259045"/>
    <xdr:sp macro="" textlink="">
      <xdr:nvSpPr>
        <xdr:cNvPr id="315" name="テキスト ボックス 314"/>
        <xdr:cNvSpPr txBox="1"/>
      </xdr:nvSpPr>
      <xdr:spPr>
        <a:xfrm>
          <a:off x="8483111" y="632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156127</xdr:rowOff>
    </xdr:from>
    <xdr:to>
      <xdr:col>11</xdr:col>
      <xdr:colOff>358775</xdr:colOff>
      <xdr:row>36</xdr:row>
      <xdr:rowOff>86277</xdr:rowOff>
    </xdr:to>
    <xdr:sp macro="" textlink="">
      <xdr:nvSpPr>
        <xdr:cNvPr id="316" name="円/楕円 315"/>
        <xdr:cNvSpPr/>
      </xdr:nvSpPr>
      <xdr:spPr>
        <a:xfrm>
          <a:off x="7810500" y="615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102804</xdr:rowOff>
    </xdr:from>
    <xdr:ext cx="534377" cy="259045"/>
    <xdr:sp macro="" textlink="">
      <xdr:nvSpPr>
        <xdr:cNvPr id="317" name="テキスト ボックス 316"/>
        <xdr:cNvSpPr txBox="1"/>
      </xdr:nvSpPr>
      <xdr:spPr>
        <a:xfrm>
          <a:off x="7594111" y="593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120923</xdr:rowOff>
    </xdr:from>
    <xdr:to>
      <xdr:col>10</xdr:col>
      <xdr:colOff>155575</xdr:colOff>
      <xdr:row>36</xdr:row>
      <xdr:rowOff>51073</xdr:rowOff>
    </xdr:to>
    <xdr:sp macro="" textlink="">
      <xdr:nvSpPr>
        <xdr:cNvPr id="318" name="円/楕円 317"/>
        <xdr:cNvSpPr/>
      </xdr:nvSpPr>
      <xdr:spPr>
        <a:xfrm>
          <a:off x="6921500" y="612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67600</xdr:rowOff>
    </xdr:from>
    <xdr:ext cx="534377" cy="259045"/>
    <xdr:sp macro="" textlink="">
      <xdr:nvSpPr>
        <xdr:cNvPr id="319" name="テキスト ボックス 318"/>
        <xdr:cNvSpPr txBox="1"/>
      </xdr:nvSpPr>
      <xdr:spPr>
        <a:xfrm>
          <a:off x="6705111" y="589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165691</xdr:rowOff>
    </xdr:from>
    <xdr:to>
      <xdr:col>15</xdr:col>
      <xdr:colOff>180340</xdr:colOff>
      <xdr:row>57</xdr:row>
      <xdr:rowOff>62715</xdr:rowOff>
    </xdr:to>
    <xdr:cxnSp macro="">
      <xdr:nvCxnSpPr>
        <xdr:cNvPr id="343" name="直線コネクタ 342"/>
        <xdr:cNvCxnSpPr/>
      </xdr:nvCxnSpPr>
      <xdr:spPr>
        <a:xfrm flipV="1">
          <a:off x="10475595" y="8738191"/>
          <a:ext cx="1270" cy="109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66542</xdr:rowOff>
    </xdr:from>
    <xdr:ext cx="534377" cy="259045"/>
    <xdr:sp macro="" textlink="">
      <xdr:nvSpPr>
        <xdr:cNvPr id="344" name="普通建設事業費最小値テキスト"/>
        <xdr:cNvSpPr txBox="1"/>
      </xdr:nvSpPr>
      <xdr:spPr>
        <a:xfrm>
          <a:off x="10528300" y="983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42,603</a:t>
          </a:r>
          <a:endParaRPr kumimoji="1" lang="ja-JP" altLang="en-US" sz="1000" b="1">
            <a:latin typeface="ＭＳ Ｐゴシック"/>
          </a:endParaRPr>
        </a:p>
      </xdr:txBody>
    </xdr:sp>
    <xdr:clientData/>
  </xdr:oneCellAnchor>
  <xdr:twoCellAnchor>
    <xdr:from>
      <xdr:col>15</xdr:col>
      <xdr:colOff>92075</xdr:colOff>
      <xdr:row>57</xdr:row>
      <xdr:rowOff>62715</xdr:rowOff>
    </xdr:from>
    <xdr:to>
      <xdr:col>15</xdr:col>
      <xdr:colOff>269875</xdr:colOff>
      <xdr:row>57</xdr:row>
      <xdr:rowOff>62715</xdr:rowOff>
    </xdr:to>
    <xdr:cxnSp macro="">
      <xdr:nvCxnSpPr>
        <xdr:cNvPr id="345" name="直線コネクタ 344"/>
        <xdr:cNvCxnSpPr/>
      </xdr:nvCxnSpPr>
      <xdr:spPr>
        <a:xfrm>
          <a:off x="10388600" y="983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112368</xdr:rowOff>
    </xdr:from>
    <xdr:ext cx="599010" cy="259045"/>
    <xdr:sp macro="" textlink="">
      <xdr:nvSpPr>
        <xdr:cNvPr id="346" name="普通建設事業費最大値テキスト"/>
        <xdr:cNvSpPr txBox="1"/>
      </xdr:nvSpPr>
      <xdr:spPr>
        <a:xfrm>
          <a:off x="10528300" y="851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186,589</a:t>
          </a:r>
          <a:endParaRPr kumimoji="1" lang="ja-JP" altLang="en-US" sz="1000" b="1">
            <a:latin typeface="ＭＳ Ｐゴシック"/>
          </a:endParaRPr>
        </a:p>
      </xdr:txBody>
    </xdr:sp>
    <xdr:clientData/>
  </xdr:oneCellAnchor>
  <xdr:twoCellAnchor>
    <xdr:from>
      <xdr:col>15</xdr:col>
      <xdr:colOff>92075</xdr:colOff>
      <xdr:row>50</xdr:row>
      <xdr:rowOff>165691</xdr:rowOff>
    </xdr:from>
    <xdr:to>
      <xdr:col>15</xdr:col>
      <xdr:colOff>269875</xdr:colOff>
      <xdr:row>50</xdr:row>
      <xdr:rowOff>165691</xdr:rowOff>
    </xdr:to>
    <xdr:cxnSp macro="">
      <xdr:nvCxnSpPr>
        <xdr:cNvPr id="347" name="直線コネクタ 346"/>
        <xdr:cNvCxnSpPr/>
      </xdr:nvCxnSpPr>
      <xdr:spPr>
        <a:xfrm>
          <a:off x="10388600" y="873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82291</xdr:rowOff>
    </xdr:from>
    <xdr:to>
      <xdr:col>15</xdr:col>
      <xdr:colOff>180975</xdr:colOff>
      <xdr:row>57</xdr:row>
      <xdr:rowOff>62715</xdr:rowOff>
    </xdr:to>
    <xdr:cxnSp macro="">
      <xdr:nvCxnSpPr>
        <xdr:cNvPr id="348" name="直線コネクタ 347"/>
        <xdr:cNvCxnSpPr/>
      </xdr:nvCxnSpPr>
      <xdr:spPr>
        <a:xfrm>
          <a:off x="9639300" y="9683491"/>
          <a:ext cx="838200" cy="15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111724</xdr:rowOff>
    </xdr:from>
    <xdr:ext cx="534377" cy="259045"/>
    <xdr:sp macro="" textlink="">
      <xdr:nvSpPr>
        <xdr:cNvPr id="349" name="普通建設事業費平均値テキスト"/>
        <xdr:cNvSpPr txBox="1"/>
      </xdr:nvSpPr>
      <xdr:spPr>
        <a:xfrm>
          <a:off x="10528300" y="93700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88847</xdr:rowOff>
    </xdr:from>
    <xdr:to>
      <xdr:col>15</xdr:col>
      <xdr:colOff>231775</xdr:colOff>
      <xdr:row>56</xdr:row>
      <xdr:rowOff>18997</xdr:rowOff>
    </xdr:to>
    <xdr:sp macro="" textlink="">
      <xdr:nvSpPr>
        <xdr:cNvPr id="350" name="フローチャート : 判断 349"/>
        <xdr:cNvSpPr/>
      </xdr:nvSpPr>
      <xdr:spPr>
        <a:xfrm>
          <a:off x="10426700" y="951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82291</xdr:rowOff>
    </xdr:from>
    <xdr:to>
      <xdr:col>14</xdr:col>
      <xdr:colOff>28575</xdr:colOff>
      <xdr:row>56</xdr:row>
      <xdr:rowOff>157325</xdr:rowOff>
    </xdr:to>
    <xdr:cxnSp macro="">
      <xdr:nvCxnSpPr>
        <xdr:cNvPr id="351" name="直線コネクタ 350"/>
        <xdr:cNvCxnSpPr/>
      </xdr:nvCxnSpPr>
      <xdr:spPr>
        <a:xfrm flipV="1">
          <a:off x="8750300" y="9683491"/>
          <a:ext cx="889000" cy="7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5172</xdr:rowOff>
    </xdr:from>
    <xdr:to>
      <xdr:col>14</xdr:col>
      <xdr:colOff>79375</xdr:colOff>
      <xdr:row>56</xdr:row>
      <xdr:rowOff>106772</xdr:rowOff>
    </xdr:to>
    <xdr:sp macro="" textlink="">
      <xdr:nvSpPr>
        <xdr:cNvPr id="352" name="フローチャート : 判断 351"/>
        <xdr:cNvSpPr/>
      </xdr:nvSpPr>
      <xdr:spPr>
        <a:xfrm>
          <a:off x="9588500" y="960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123299</xdr:rowOff>
    </xdr:from>
    <xdr:ext cx="534377" cy="259045"/>
    <xdr:sp macro="" textlink="">
      <xdr:nvSpPr>
        <xdr:cNvPr id="353" name="テキスト ボックス 352"/>
        <xdr:cNvSpPr txBox="1"/>
      </xdr:nvSpPr>
      <xdr:spPr>
        <a:xfrm>
          <a:off x="9372111" y="938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157325</xdr:rowOff>
    </xdr:from>
    <xdr:to>
      <xdr:col>12</xdr:col>
      <xdr:colOff>511175</xdr:colOff>
      <xdr:row>57</xdr:row>
      <xdr:rowOff>109022</xdr:rowOff>
    </xdr:to>
    <xdr:cxnSp macro="">
      <xdr:nvCxnSpPr>
        <xdr:cNvPr id="354" name="直線コネクタ 353"/>
        <xdr:cNvCxnSpPr/>
      </xdr:nvCxnSpPr>
      <xdr:spPr>
        <a:xfrm flipV="1">
          <a:off x="7861300" y="9758525"/>
          <a:ext cx="889000" cy="12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149403</xdr:rowOff>
    </xdr:from>
    <xdr:to>
      <xdr:col>12</xdr:col>
      <xdr:colOff>561975</xdr:colOff>
      <xdr:row>56</xdr:row>
      <xdr:rowOff>79553</xdr:rowOff>
    </xdr:to>
    <xdr:sp macro="" textlink="">
      <xdr:nvSpPr>
        <xdr:cNvPr id="355" name="フローチャート : 判断 354"/>
        <xdr:cNvSpPr/>
      </xdr:nvSpPr>
      <xdr:spPr>
        <a:xfrm>
          <a:off x="8699500" y="957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96080</xdr:rowOff>
    </xdr:from>
    <xdr:ext cx="534377" cy="259045"/>
    <xdr:sp macro="" textlink="">
      <xdr:nvSpPr>
        <xdr:cNvPr id="356" name="テキスト ボックス 355"/>
        <xdr:cNvSpPr txBox="1"/>
      </xdr:nvSpPr>
      <xdr:spPr>
        <a:xfrm>
          <a:off x="8483111" y="93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100426</xdr:rowOff>
    </xdr:from>
    <xdr:to>
      <xdr:col>11</xdr:col>
      <xdr:colOff>307975</xdr:colOff>
      <xdr:row>57</xdr:row>
      <xdr:rowOff>109022</xdr:rowOff>
    </xdr:to>
    <xdr:cxnSp macro="">
      <xdr:nvCxnSpPr>
        <xdr:cNvPr id="357" name="直線コネクタ 356"/>
        <xdr:cNvCxnSpPr/>
      </xdr:nvCxnSpPr>
      <xdr:spPr>
        <a:xfrm>
          <a:off x="6972300" y="9530176"/>
          <a:ext cx="889000" cy="35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106593</xdr:rowOff>
    </xdr:from>
    <xdr:to>
      <xdr:col>11</xdr:col>
      <xdr:colOff>358775</xdr:colOff>
      <xdr:row>57</xdr:row>
      <xdr:rowOff>36743</xdr:rowOff>
    </xdr:to>
    <xdr:sp macro="" textlink="">
      <xdr:nvSpPr>
        <xdr:cNvPr id="358" name="フローチャート : 判断 357"/>
        <xdr:cNvSpPr/>
      </xdr:nvSpPr>
      <xdr:spPr>
        <a:xfrm>
          <a:off x="7810500" y="970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53270</xdr:rowOff>
    </xdr:from>
    <xdr:ext cx="534377" cy="259045"/>
    <xdr:sp macro="" textlink="">
      <xdr:nvSpPr>
        <xdr:cNvPr id="359" name="テキスト ボックス 358"/>
        <xdr:cNvSpPr txBox="1"/>
      </xdr:nvSpPr>
      <xdr:spPr>
        <a:xfrm>
          <a:off x="7594111" y="948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114016</xdr:rowOff>
    </xdr:from>
    <xdr:to>
      <xdr:col>10</xdr:col>
      <xdr:colOff>155575</xdr:colOff>
      <xdr:row>57</xdr:row>
      <xdr:rowOff>44166</xdr:rowOff>
    </xdr:to>
    <xdr:sp macro="" textlink="">
      <xdr:nvSpPr>
        <xdr:cNvPr id="360" name="フローチャート : 判断 359"/>
        <xdr:cNvSpPr/>
      </xdr:nvSpPr>
      <xdr:spPr>
        <a:xfrm>
          <a:off x="6921500" y="9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35293</xdr:rowOff>
    </xdr:from>
    <xdr:ext cx="534377" cy="259045"/>
    <xdr:sp macro="" textlink="">
      <xdr:nvSpPr>
        <xdr:cNvPr id="361" name="テキスト ボックス 360"/>
        <xdr:cNvSpPr txBox="1"/>
      </xdr:nvSpPr>
      <xdr:spPr>
        <a:xfrm>
          <a:off x="6705111" y="980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11915</xdr:rowOff>
    </xdr:from>
    <xdr:to>
      <xdr:col>15</xdr:col>
      <xdr:colOff>231775</xdr:colOff>
      <xdr:row>57</xdr:row>
      <xdr:rowOff>113515</xdr:rowOff>
    </xdr:to>
    <xdr:sp macro="" textlink="">
      <xdr:nvSpPr>
        <xdr:cNvPr id="367" name="円/楕円 366"/>
        <xdr:cNvSpPr/>
      </xdr:nvSpPr>
      <xdr:spPr>
        <a:xfrm>
          <a:off x="10426700" y="978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98292</xdr:rowOff>
    </xdr:from>
    <xdr:ext cx="534377" cy="259045"/>
    <xdr:sp macro="" textlink="">
      <xdr:nvSpPr>
        <xdr:cNvPr id="368" name="普通建設事業費該当値テキスト"/>
        <xdr:cNvSpPr txBox="1"/>
      </xdr:nvSpPr>
      <xdr:spPr>
        <a:xfrm>
          <a:off x="10528300" y="969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42,603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31491</xdr:rowOff>
    </xdr:from>
    <xdr:to>
      <xdr:col>14</xdr:col>
      <xdr:colOff>79375</xdr:colOff>
      <xdr:row>56</xdr:row>
      <xdr:rowOff>133091</xdr:rowOff>
    </xdr:to>
    <xdr:sp macro="" textlink="">
      <xdr:nvSpPr>
        <xdr:cNvPr id="369" name="円/楕円 368"/>
        <xdr:cNvSpPr/>
      </xdr:nvSpPr>
      <xdr:spPr>
        <a:xfrm>
          <a:off x="9588500" y="963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124218</xdr:rowOff>
    </xdr:from>
    <xdr:ext cx="534377" cy="259045"/>
    <xdr:sp macro="" textlink="">
      <xdr:nvSpPr>
        <xdr:cNvPr id="370" name="テキスト ボックス 369"/>
        <xdr:cNvSpPr txBox="1"/>
      </xdr:nvSpPr>
      <xdr:spPr>
        <a:xfrm>
          <a:off x="9372111" y="97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62,534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106525</xdr:rowOff>
    </xdr:from>
    <xdr:to>
      <xdr:col>12</xdr:col>
      <xdr:colOff>561975</xdr:colOff>
      <xdr:row>57</xdr:row>
      <xdr:rowOff>36675</xdr:rowOff>
    </xdr:to>
    <xdr:sp macro="" textlink="">
      <xdr:nvSpPr>
        <xdr:cNvPr id="371" name="円/楕円 370"/>
        <xdr:cNvSpPr/>
      </xdr:nvSpPr>
      <xdr:spPr>
        <a:xfrm>
          <a:off x="8699500" y="970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27802</xdr:rowOff>
    </xdr:from>
    <xdr:ext cx="534377" cy="259045"/>
    <xdr:sp macro="" textlink="">
      <xdr:nvSpPr>
        <xdr:cNvPr id="372" name="テキスト ボックス 371"/>
        <xdr:cNvSpPr txBox="1"/>
      </xdr:nvSpPr>
      <xdr:spPr>
        <a:xfrm>
          <a:off x="8483111" y="980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58222</xdr:rowOff>
    </xdr:from>
    <xdr:to>
      <xdr:col>11</xdr:col>
      <xdr:colOff>358775</xdr:colOff>
      <xdr:row>57</xdr:row>
      <xdr:rowOff>159822</xdr:rowOff>
    </xdr:to>
    <xdr:sp macro="" textlink="">
      <xdr:nvSpPr>
        <xdr:cNvPr id="373" name="円/楕円 372"/>
        <xdr:cNvSpPr/>
      </xdr:nvSpPr>
      <xdr:spPr>
        <a:xfrm>
          <a:off x="7810500" y="98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150949</xdr:rowOff>
    </xdr:from>
    <xdr:ext cx="534377" cy="259045"/>
    <xdr:sp macro="" textlink="">
      <xdr:nvSpPr>
        <xdr:cNvPr id="374" name="テキスト ボックス 373"/>
        <xdr:cNvSpPr txBox="1"/>
      </xdr:nvSpPr>
      <xdr:spPr>
        <a:xfrm>
          <a:off x="7594111" y="992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49626</xdr:rowOff>
    </xdr:from>
    <xdr:to>
      <xdr:col>10</xdr:col>
      <xdr:colOff>155575</xdr:colOff>
      <xdr:row>55</xdr:row>
      <xdr:rowOff>151226</xdr:rowOff>
    </xdr:to>
    <xdr:sp macro="" textlink="">
      <xdr:nvSpPr>
        <xdr:cNvPr id="375" name="円/楕円 374"/>
        <xdr:cNvSpPr/>
      </xdr:nvSpPr>
      <xdr:spPr>
        <a:xfrm>
          <a:off x="6921500" y="947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167753</xdr:rowOff>
    </xdr:from>
    <xdr:ext cx="534377" cy="259045"/>
    <xdr:sp macro="" textlink="">
      <xdr:nvSpPr>
        <xdr:cNvPr id="376" name="テキスト ボックス 375"/>
        <xdr:cNvSpPr txBox="1"/>
      </xdr:nvSpPr>
      <xdr:spPr>
        <a:xfrm>
          <a:off x="6705111" y="925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1143</xdr:rowOff>
    </xdr:from>
    <xdr:to>
      <xdr:col>15</xdr:col>
      <xdr:colOff>180340</xdr:colOff>
      <xdr:row>78</xdr:row>
      <xdr:rowOff>98577</xdr:rowOff>
    </xdr:to>
    <xdr:cxnSp macro="">
      <xdr:nvCxnSpPr>
        <xdr:cNvPr id="400" name="直線コネクタ 399"/>
        <xdr:cNvCxnSpPr/>
      </xdr:nvCxnSpPr>
      <xdr:spPr>
        <a:xfrm flipV="1">
          <a:off x="10475595" y="12002643"/>
          <a:ext cx="1270" cy="1469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102404</xdr:rowOff>
    </xdr:from>
    <xdr:ext cx="469744" cy="259045"/>
    <xdr:sp macro="" textlink="">
      <xdr:nvSpPr>
        <xdr:cNvPr id="401" name="普通建設事業費 （ うち新規整備　）最小値テキスト"/>
        <xdr:cNvSpPr txBox="1"/>
      </xdr:nvSpPr>
      <xdr:spPr>
        <a:xfrm>
          <a:off x="10528300" y="134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9,238</a:t>
          </a:r>
          <a:endParaRPr kumimoji="1" lang="ja-JP" altLang="en-US" sz="1000" b="1">
            <a:latin typeface="ＭＳ Ｐゴシック"/>
          </a:endParaRPr>
        </a:p>
      </xdr:txBody>
    </xdr:sp>
    <xdr:clientData/>
  </xdr:oneCellAnchor>
  <xdr:twoCellAnchor>
    <xdr:from>
      <xdr:col>15</xdr:col>
      <xdr:colOff>92075</xdr:colOff>
      <xdr:row>78</xdr:row>
      <xdr:rowOff>98577</xdr:rowOff>
    </xdr:from>
    <xdr:to>
      <xdr:col>15</xdr:col>
      <xdr:colOff>269875</xdr:colOff>
      <xdr:row>78</xdr:row>
      <xdr:rowOff>98577</xdr:rowOff>
    </xdr:to>
    <xdr:cxnSp macro="">
      <xdr:nvCxnSpPr>
        <xdr:cNvPr id="402" name="直線コネクタ 401"/>
        <xdr:cNvCxnSpPr/>
      </xdr:nvCxnSpPr>
      <xdr:spPr>
        <a:xfrm>
          <a:off x="10388600" y="1347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119270</xdr:rowOff>
    </xdr:from>
    <xdr:ext cx="599010" cy="259045"/>
    <xdr:sp macro="" textlink="">
      <xdr:nvSpPr>
        <xdr:cNvPr id="403" name="普通建設事業費 （ うち新規整備　）最大値テキスト"/>
        <xdr:cNvSpPr txBox="1"/>
      </xdr:nvSpPr>
      <xdr:spPr>
        <a:xfrm>
          <a:off x="10528300" y="1177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124,910</a:t>
          </a:r>
          <a:endParaRPr kumimoji="1" lang="ja-JP" altLang="en-US" sz="1000" b="1">
            <a:latin typeface="ＭＳ Ｐゴシック"/>
          </a:endParaRPr>
        </a:p>
      </xdr:txBody>
    </xdr:sp>
    <xdr:clientData/>
  </xdr:oneCellAnchor>
  <xdr:twoCellAnchor>
    <xdr:from>
      <xdr:col>15</xdr:col>
      <xdr:colOff>92075</xdr:colOff>
      <xdr:row>70</xdr:row>
      <xdr:rowOff>1143</xdr:rowOff>
    </xdr:from>
    <xdr:to>
      <xdr:col>15</xdr:col>
      <xdr:colOff>269875</xdr:colOff>
      <xdr:row>70</xdr:row>
      <xdr:rowOff>1143</xdr:rowOff>
    </xdr:to>
    <xdr:cxnSp macro="">
      <xdr:nvCxnSpPr>
        <xdr:cNvPr id="404" name="直線コネクタ 403"/>
        <xdr:cNvCxnSpPr/>
      </xdr:nvCxnSpPr>
      <xdr:spPr>
        <a:xfrm>
          <a:off x="10388600" y="1200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34061</xdr:rowOff>
    </xdr:from>
    <xdr:to>
      <xdr:col>15</xdr:col>
      <xdr:colOff>180975</xdr:colOff>
      <xdr:row>78</xdr:row>
      <xdr:rowOff>98577</xdr:rowOff>
    </xdr:to>
    <xdr:cxnSp macro="">
      <xdr:nvCxnSpPr>
        <xdr:cNvPr id="405" name="直線コネクタ 404"/>
        <xdr:cNvCxnSpPr/>
      </xdr:nvCxnSpPr>
      <xdr:spPr>
        <a:xfrm>
          <a:off x="9639300" y="13407161"/>
          <a:ext cx="838200" cy="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70604</xdr:rowOff>
    </xdr:from>
    <xdr:ext cx="534377" cy="259045"/>
    <xdr:sp macro="" textlink="">
      <xdr:nvSpPr>
        <xdr:cNvPr id="406" name="普通建設事業費 （ うち新規整備　）平均値テキスト"/>
        <xdr:cNvSpPr txBox="1"/>
      </xdr:nvSpPr>
      <xdr:spPr>
        <a:xfrm>
          <a:off x="10528300" y="12929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47727</xdr:rowOff>
    </xdr:from>
    <xdr:to>
      <xdr:col>15</xdr:col>
      <xdr:colOff>231775</xdr:colOff>
      <xdr:row>76</xdr:row>
      <xdr:rowOff>149327</xdr:rowOff>
    </xdr:to>
    <xdr:sp macro="" textlink="">
      <xdr:nvSpPr>
        <xdr:cNvPr id="407" name="フローチャート : 判断 406"/>
        <xdr:cNvSpPr/>
      </xdr:nvSpPr>
      <xdr:spPr>
        <a:xfrm>
          <a:off x="10426700" y="130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163157</xdr:rowOff>
    </xdr:from>
    <xdr:to>
      <xdr:col>14</xdr:col>
      <xdr:colOff>79375</xdr:colOff>
      <xdr:row>77</xdr:row>
      <xdr:rowOff>93307</xdr:rowOff>
    </xdr:to>
    <xdr:sp macro="" textlink="">
      <xdr:nvSpPr>
        <xdr:cNvPr id="408" name="フローチャート : 判断 407"/>
        <xdr:cNvSpPr/>
      </xdr:nvSpPr>
      <xdr:spPr>
        <a:xfrm>
          <a:off x="9588500" y="1319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109834</xdr:rowOff>
    </xdr:from>
    <xdr:ext cx="534377" cy="259045"/>
    <xdr:sp macro="" textlink="">
      <xdr:nvSpPr>
        <xdr:cNvPr id="409" name="テキスト ボックス 408"/>
        <xdr:cNvSpPr txBox="1"/>
      </xdr:nvSpPr>
      <xdr:spPr>
        <a:xfrm>
          <a:off x="9372111" y="1296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47777</xdr:rowOff>
    </xdr:from>
    <xdr:to>
      <xdr:col>15</xdr:col>
      <xdr:colOff>231775</xdr:colOff>
      <xdr:row>78</xdr:row>
      <xdr:rowOff>149377</xdr:rowOff>
    </xdr:to>
    <xdr:sp macro="" textlink="">
      <xdr:nvSpPr>
        <xdr:cNvPr id="415" name="円/楕円 414"/>
        <xdr:cNvSpPr/>
      </xdr:nvSpPr>
      <xdr:spPr>
        <a:xfrm>
          <a:off x="10426700" y="1342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134154</xdr:rowOff>
    </xdr:from>
    <xdr:ext cx="469744" cy="259045"/>
    <xdr:sp macro="" textlink="">
      <xdr:nvSpPr>
        <xdr:cNvPr id="416" name="普通建設事業費 （ うち新規整備　）該当値テキスト"/>
        <xdr:cNvSpPr txBox="1"/>
      </xdr:nvSpPr>
      <xdr:spPr>
        <a:xfrm>
          <a:off x="10528300" y="1333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154711</xdr:rowOff>
    </xdr:from>
    <xdr:to>
      <xdr:col>14</xdr:col>
      <xdr:colOff>79375</xdr:colOff>
      <xdr:row>78</xdr:row>
      <xdr:rowOff>84861</xdr:rowOff>
    </xdr:to>
    <xdr:sp macro="" textlink="">
      <xdr:nvSpPr>
        <xdr:cNvPr id="417" name="円/楕円 416"/>
        <xdr:cNvSpPr/>
      </xdr:nvSpPr>
      <xdr:spPr>
        <a:xfrm>
          <a:off x="9588500" y="1335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75988</xdr:rowOff>
    </xdr:from>
    <xdr:ext cx="534377" cy="259045"/>
    <xdr:sp macro="" textlink="">
      <xdr:nvSpPr>
        <xdr:cNvPr id="418" name="テキスト ボックス 417"/>
        <xdr:cNvSpPr txBox="1"/>
      </xdr:nvSpPr>
      <xdr:spPr>
        <a:xfrm>
          <a:off x="9372111" y="1344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9" name="直線コネクタ 42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0" name="テキスト ボックス 42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1" name="直線コネクタ 43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2" name="テキスト ボックス 43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3" name="直線コネクタ 43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4" name="テキスト ボックス 43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5" name="直線コネクタ 43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6" name="テキスト ボックス 43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7" name="直線コネクタ 43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38" name="テキスト ボックス 43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9" name="直線コネクタ 43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0" name="テキスト ボックス 43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69945</xdr:rowOff>
    </xdr:from>
    <xdr:to>
      <xdr:col>15</xdr:col>
      <xdr:colOff>180340</xdr:colOff>
      <xdr:row>99</xdr:row>
      <xdr:rowOff>24682</xdr:rowOff>
    </xdr:to>
    <xdr:cxnSp macro="">
      <xdr:nvCxnSpPr>
        <xdr:cNvPr id="444" name="直線コネクタ 443"/>
        <xdr:cNvCxnSpPr/>
      </xdr:nvCxnSpPr>
      <xdr:spPr>
        <a:xfrm flipV="1">
          <a:off x="10475595" y="15500445"/>
          <a:ext cx="1270" cy="1497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28509</xdr:rowOff>
    </xdr:from>
    <xdr:ext cx="469744" cy="259045"/>
    <xdr:sp macro="" textlink="">
      <xdr:nvSpPr>
        <xdr:cNvPr id="445" name="普通建設事業費 （ うち更新整備　）最小値テキスト"/>
        <xdr:cNvSpPr txBox="1"/>
      </xdr:nvSpPr>
      <xdr:spPr>
        <a:xfrm>
          <a:off x="10528300" y="1700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6,816</a:t>
          </a:r>
          <a:endParaRPr kumimoji="1" lang="ja-JP" altLang="en-US" sz="1000" b="1">
            <a:latin typeface="ＭＳ Ｐゴシック"/>
          </a:endParaRPr>
        </a:p>
      </xdr:txBody>
    </xdr:sp>
    <xdr:clientData/>
  </xdr:oneCellAnchor>
  <xdr:twoCellAnchor>
    <xdr:from>
      <xdr:col>15</xdr:col>
      <xdr:colOff>92075</xdr:colOff>
      <xdr:row>99</xdr:row>
      <xdr:rowOff>24682</xdr:rowOff>
    </xdr:from>
    <xdr:to>
      <xdr:col>15</xdr:col>
      <xdr:colOff>269875</xdr:colOff>
      <xdr:row>99</xdr:row>
      <xdr:rowOff>24682</xdr:rowOff>
    </xdr:to>
    <xdr:cxnSp macro="">
      <xdr:nvCxnSpPr>
        <xdr:cNvPr id="446" name="直線コネクタ 445"/>
        <xdr:cNvCxnSpPr/>
      </xdr:nvCxnSpPr>
      <xdr:spPr>
        <a:xfrm>
          <a:off x="10388600" y="1699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16622</xdr:rowOff>
    </xdr:from>
    <xdr:ext cx="599010" cy="259045"/>
    <xdr:sp macro="" textlink="">
      <xdr:nvSpPr>
        <xdr:cNvPr id="447" name="普通建設事業費 （ うち更新整備　）最大値テキスト"/>
        <xdr:cNvSpPr txBox="1"/>
      </xdr:nvSpPr>
      <xdr:spPr>
        <a:xfrm>
          <a:off x="10528300" y="1527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144,408</a:t>
          </a:r>
          <a:endParaRPr kumimoji="1" lang="ja-JP" altLang="en-US" sz="1000" b="1">
            <a:latin typeface="ＭＳ Ｐゴシック"/>
          </a:endParaRPr>
        </a:p>
      </xdr:txBody>
    </xdr:sp>
    <xdr:clientData/>
  </xdr:oneCellAnchor>
  <xdr:twoCellAnchor>
    <xdr:from>
      <xdr:col>15</xdr:col>
      <xdr:colOff>92075</xdr:colOff>
      <xdr:row>90</xdr:row>
      <xdr:rowOff>69945</xdr:rowOff>
    </xdr:from>
    <xdr:to>
      <xdr:col>15</xdr:col>
      <xdr:colOff>269875</xdr:colOff>
      <xdr:row>90</xdr:row>
      <xdr:rowOff>69945</xdr:rowOff>
    </xdr:to>
    <xdr:cxnSp macro="">
      <xdr:nvCxnSpPr>
        <xdr:cNvPr id="448" name="直線コネクタ 447"/>
        <xdr:cNvCxnSpPr/>
      </xdr:nvCxnSpPr>
      <xdr:spPr>
        <a:xfrm>
          <a:off x="10388600" y="1550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114684</xdr:rowOff>
    </xdr:from>
    <xdr:to>
      <xdr:col>15</xdr:col>
      <xdr:colOff>180975</xdr:colOff>
      <xdr:row>97</xdr:row>
      <xdr:rowOff>128564</xdr:rowOff>
    </xdr:to>
    <xdr:cxnSp macro="">
      <xdr:nvCxnSpPr>
        <xdr:cNvPr id="449" name="直線コネクタ 448"/>
        <xdr:cNvCxnSpPr/>
      </xdr:nvCxnSpPr>
      <xdr:spPr>
        <a:xfrm flipV="1">
          <a:off x="9639300" y="16745334"/>
          <a:ext cx="8382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44195</xdr:rowOff>
    </xdr:from>
    <xdr:ext cx="534377" cy="259045"/>
    <xdr:sp macro="" textlink="">
      <xdr:nvSpPr>
        <xdr:cNvPr id="450" name="普通建設事業費 （ うち更新整備　）平均値テキスト"/>
        <xdr:cNvSpPr txBox="1"/>
      </xdr:nvSpPr>
      <xdr:spPr>
        <a:xfrm>
          <a:off x="10528300" y="1667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65768</xdr:rowOff>
    </xdr:from>
    <xdr:to>
      <xdr:col>15</xdr:col>
      <xdr:colOff>231775</xdr:colOff>
      <xdr:row>97</xdr:row>
      <xdr:rowOff>167368</xdr:rowOff>
    </xdr:to>
    <xdr:sp macro="" textlink="">
      <xdr:nvSpPr>
        <xdr:cNvPr id="451" name="フローチャート : 判断 450"/>
        <xdr:cNvSpPr/>
      </xdr:nvSpPr>
      <xdr:spPr>
        <a:xfrm>
          <a:off x="10426700" y="1669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83969</xdr:rowOff>
    </xdr:from>
    <xdr:to>
      <xdr:col>14</xdr:col>
      <xdr:colOff>79375</xdr:colOff>
      <xdr:row>98</xdr:row>
      <xdr:rowOff>14119</xdr:rowOff>
    </xdr:to>
    <xdr:sp macro="" textlink="">
      <xdr:nvSpPr>
        <xdr:cNvPr id="452" name="フローチャート : 判断 451"/>
        <xdr:cNvSpPr/>
      </xdr:nvSpPr>
      <xdr:spPr>
        <a:xfrm>
          <a:off x="9588500" y="1671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5246</xdr:rowOff>
    </xdr:from>
    <xdr:ext cx="534377" cy="259045"/>
    <xdr:sp macro="" textlink="">
      <xdr:nvSpPr>
        <xdr:cNvPr id="453" name="テキスト ボックス 452"/>
        <xdr:cNvSpPr txBox="1"/>
      </xdr:nvSpPr>
      <xdr:spPr>
        <a:xfrm>
          <a:off x="9372111" y="1680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63884</xdr:rowOff>
    </xdr:from>
    <xdr:to>
      <xdr:col>15</xdr:col>
      <xdr:colOff>231775</xdr:colOff>
      <xdr:row>97</xdr:row>
      <xdr:rowOff>165484</xdr:rowOff>
    </xdr:to>
    <xdr:sp macro="" textlink="">
      <xdr:nvSpPr>
        <xdr:cNvPr id="459" name="円/楕円 458"/>
        <xdr:cNvSpPr/>
      </xdr:nvSpPr>
      <xdr:spPr>
        <a:xfrm>
          <a:off x="10426700" y="1669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86761</xdr:rowOff>
    </xdr:from>
    <xdr:ext cx="534377" cy="259045"/>
    <xdr:sp macro="" textlink="">
      <xdr:nvSpPr>
        <xdr:cNvPr id="460" name="普通建設事業費 （ うち更新整備　）該当値テキスト"/>
        <xdr:cNvSpPr txBox="1"/>
      </xdr:nvSpPr>
      <xdr:spPr>
        <a:xfrm>
          <a:off x="10528300" y="1654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30,048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77764</xdr:rowOff>
    </xdr:from>
    <xdr:to>
      <xdr:col>14</xdr:col>
      <xdr:colOff>79375</xdr:colOff>
      <xdr:row>98</xdr:row>
      <xdr:rowOff>7914</xdr:rowOff>
    </xdr:to>
    <xdr:sp macro="" textlink="">
      <xdr:nvSpPr>
        <xdr:cNvPr id="461" name="円/楕円 460"/>
        <xdr:cNvSpPr/>
      </xdr:nvSpPr>
      <xdr:spPr>
        <a:xfrm>
          <a:off x="9588500" y="1670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24441</xdr:rowOff>
    </xdr:from>
    <xdr:ext cx="534377" cy="259045"/>
    <xdr:sp macro="" textlink="">
      <xdr:nvSpPr>
        <xdr:cNvPr id="462" name="テキスト ボックス 461"/>
        <xdr:cNvSpPr txBox="1"/>
      </xdr:nvSpPr>
      <xdr:spPr>
        <a:xfrm>
          <a:off x="9372111" y="1648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6" name="テキスト ボックス 47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8" name="テキスト ボックス 47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0" name="テキスト ボックス 47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42179</xdr:rowOff>
    </xdr:from>
    <xdr:to>
      <xdr:col>23</xdr:col>
      <xdr:colOff>516889</xdr:colOff>
      <xdr:row>38</xdr:row>
      <xdr:rowOff>139700</xdr:rowOff>
    </xdr:to>
    <xdr:cxnSp macro="">
      <xdr:nvCxnSpPr>
        <xdr:cNvPr id="484" name="直線コネクタ 483"/>
        <xdr:cNvCxnSpPr/>
      </xdr:nvCxnSpPr>
      <xdr:spPr>
        <a:xfrm flipV="1">
          <a:off x="16317595" y="5185679"/>
          <a:ext cx="1269" cy="146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160306</xdr:rowOff>
    </xdr:from>
    <xdr:ext cx="534377" cy="259045"/>
    <xdr:sp macro="" textlink="">
      <xdr:nvSpPr>
        <xdr:cNvPr id="487" name="災害復旧事業費最大値テキスト"/>
        <xdr:cNvSpPr txBox="1"/>
      </xdr:nvSpPr>
      <xdr:spPr>
        <a:xfrm>
          <a:off x="16370300" y="49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30</xdr:row>
      <xdr:rowOff>42179</xdr:rowOff>
    </xdr:from>
    <xdr:to>
      <xdr:col>23</xdr:col>
      <xdr:colOff>606425</xdr:colOff>
      <xdr:row>30</xdr:row>
      <xdr:rowOff>42179</xdr:rowOff>
    </xdr:to>
    <xdr:cxnSp macro="">
      <xdr:nvCxnSpPr>
        <xdr:cNvPr id="488" name="直線コネクタ 487"/>
        <xdr:cNvCxnSpPr/>
      </xdr:nvCxnSpPr>
      <xdr:spPr>
        <a:xfrm>
          <a:off x="16230600" y="5185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75098</xdr:rowOff>
    </xdr:from>
    <xdr:to>
      <xdr:col>23</xdr:col>
      <xdr:colOff>517525</xdr:colOff>
      <xdr:row>37</xdr:row>
      <xdr:rowOff>159222</xdr:rowOff>
    </xdr:to>
    <xdr:cxnSp macro="">
      <xdr:nvCxnSpPr>
        <xdr:cNvPr id="489" name="直線コネクタ 488"/>
        <xdr:cNvCxnSpPr/>
      </xdr:nvCxnSpPr>
      <xdr:spPr>
        <a:xfrm>
          <a:off x="15481300" y="6247298"/>
          <a:ext cx="838200" cy="25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13250</xdr:rowOff>
    </xdr:from>
    <xdr:ext cx="469744" cy="259045"/>
    <xdr:sp macro="" textlink="">
      <xdr:nvSpPr>
        <xdr:cNvPr id="490" name="災害復旧事業費平均値テキスト"/>
        <xdr:cNvSpPr txBox="1"/>
      </xdr:nvSpPr>
      <xdr:spPr>
        <a:xfrm>
          <a:off x="16370300" y="6185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161823</xdr:rowOff>
    </xdr:from>
    <xdr:to>
      <xdr:col>23</xdr:col>
      <xdr:colOff>568325</xdr:colOff>
      <xdr:row>37</xdr:row>
      <xdr:rowOff>91973</xdr:rowOff>
    </xdr:to>
    <xdr:sp macro="" textlink="">
      <xdr:nvSpPr>
        <xdr:cNvPr id="491" name="フローチャート : 判断 490"/>
        <xdr:cNvSpPr/>
      </xdr:nvSpPr>
      <xdr:spPr>
        <a:xfrm>
          <a:off x="16268700" y="63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31984</xdr:rowOff>
    </xdr:from>
    <xdr:to>
      <xdr:col>22</xdr:col>
      <xdr:colOff>365125</xdr:colOff>
      <xdr:row>36</xdr:row>
      <xdr:rowOff>75098</xdr:rowOff>
    </xdr:to>
    <xdr:cxnSp macro="">
      <xdr:nvCxnSpPr>
        <xdr:cNvPr id="492" name="直線コネクタ 491"/>
        <xdr:cNvCxnSpPr/>
      </xdr:nvCxnSpPr>
      <xdr:spPr>
        <a:xfrm>
          <a:off x="14592300" y="6204184"/>
          <a:ext cx="889000" cy="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64577</xdr:rowOff>
    </xdr:from>
    <xdr:to>
      <xdr:col>22</xdr:col>
      <xdr:colOff>415925</xdr:colOff>
      <xdr:row>37</xdr:row>
      <xdr:rowOff>166177</xdr:rowOff>
    </xdr:to>
    <xdr:sp macro="" textlink="">
      <xdr:nvSpPr>
        <xdr:cNvPr id="493" name="フローチャート : 判断 492"/>
        <xdr:cNvSpPr/>
      </xdr:nvSpPr>
      <xdr:spPr>
        <a:xfrm>
          <a:off x="15430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157304</xdr:rowOff>
    </xdr:from>
    <xdr:ext cx="469744" cy="259045"/>
    <xdr:sp macro="" textlink="">
      <xdr:nvSpPr>
        <xdr:cNvPr id="494" name="テキスト ボックス 493"/>
        <xdr:cNvSpPr txBox="1"/>
      </xdr:nvSpPr>
      <xdr:spPr>
        <a:xfrm>
          <a:off x="15246427" y="650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31984</xdr:rowOff>
    </xdr:from>
    <xdr:to>
      <xdr:col>21</xdr:col>
      <xdr:colOff>161925</xdr:colOff>
      <xdr:row>36</xdr:row>
      <xdr:rowOff>123652</xdr:rowOff>
    </xdr:to>
    <xdr:cxnSp macro="">
      <xdr:nvCxnSpPr>
        <xdr:cNvPr id="495" name="直線コネクタ 494"/>
        <xdr:cNvCxnSpPr/>
      </xdr:nvCxnSpPr>
      <xdr:spPr>
        <a:xfrm flipV="1">
          <a:off x="13703300" y="6204184"/>
          <a:ext cx="889000" cy="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63160</xdr:rowOff>
    </xdr:from>
    <xdr:to>
      <xdr:col>21</xdr:col>
      <xdr:colOff>212725</xdr:colOff>
      <xdr:row>36</xdr:row>
      <xdr:rowOff>164760</xdr:rowOff>
    </xdr:to>
    <xdr:sp macro="" textlink="">
      <xdr:nvSpPr>
        <xdr:cNvPr id="496" name="フローチャート : 判断 495"/>
        <xdr:cNvSpPr/>
      </xdr:nvSpPr>
      <xdr:spPr>
        <a:xfrm>
          <a:off x="14541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155887</xdr:rowOff>
    </xdr:from>
    <xdr:ext cx="469744" cy="259045"/>
    <xdr:sp macro="" textlink="">
      <xdr:nvSpPr>
        <xdr:cNvPr id="497" name="テキスト ボックス 496"/>
        <xdr:cNvSpPr txBox="1"/>
      </xdr:nvSpPr>
      <xdr:spPr>
        <a:xfrm>
          <a:off x="14357427" y="632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123652</xdr:rowOff>
    </xdr:from>
    <xdr:to>
      <xdr:col>19</xdr:col>
      <xdr:colOff>644525</xdr:colOff>
      <xdr:row>38</xdr:row>
      <xdr:rowOff>8484</xdr:rowOff>
    </xdr:to>
    <xdr:cxnSp macro="">
      <xdr:nvCxnSpPr>
        <xdr:cNvPr id="498" name="直線コネクタ 497"/>
        <xdr:cNvCxnSpPr/>
      </xdr:nvCxnSpPr>
      <xdr:spPr>
        <a:xfrm flipV="1">
          <a:off x="12814300" y="6295852"/>
          <a:ext cx="889000" cy="22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65949</xdr:rowOff>
    </xdr:from>
    <xdr:to>
      <xdr:col>20</xdr:col>
      <xdr:colOff>9525</xdr:colOff>
      <xdr:row>36</xdr:row>
      <xdr:rowOff>167549</xdr:rowOff>
    </xdr:to>
    <xdr:sp macro="" textlink="">
      <xdr:nvSpPr>
        <xdr:cNvPr id="499" name="フローチャート : 判断 498"/>
        <xdr:cNvSpPr/>
      </xdr:nvSpPr>
      <xdr:spPr>
        <a:xfrm>
          <a:off x="13652500" y="623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12626</xdr:rowOff>
    </xdr:from>
    <xdr:ext cx="469744" cy="259045"/>
    <xdr:sp macro="" textlink="">
      <xdr:nvSpPr>
        <xdr:cNvPr id="500" name="テキスト ボックス 499"/>
        <xdr:cNvSpPr txBox="1"/>
      </xdr:nvSpPr>
      <xdr:spPr>
        <a:xfrm>
          <a:off x="13468427" y="60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122733</xdr:rowOff>
    </xdr:from>
    <xdr:to>
      <xdr:col>18</xdr:col>
      <xdr:colOff>492125</xdr:colOff>
      <xdr:row>37</xdr:row>
      <xdr:rowOff>52883</xdr:rowOff>
    </xdr:to>
    <xdr:sp macro="" textlink="">
      <xdr:nvSpPr>
        <xdr:cNvPr id="501" name="フローチャート : 判断 500"/>
        <xdr:cNvSpPr/>
      </xdr:nvSpPr>
      <xdr:spPr>
        <a:xfrm>
          <a:off x="12763500" y="629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69410</xdr:rowOff>
    </xdr:from>
    <xdr:ext cx="469744" cy="259045"/>
    <xdr:sp macro="" textlink="">
      <xdr:nvSpPr>
        <xdr:cNvPr id="502" name="テキスト ボックス 501"/>
        <xdr:cNvSpPr txBox="1"/>
      </xdr:nvSpPr>
      <xdr:spPr>
        <a:xfrm>
          <a:off x="12579427" y="607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108422</xdr:rowOff>
    </xdr:from>
    <xdr:to>
      <xdr:col>23</xdr:col>
      <xdr:colOff>568325</xdr:colOff>
      <xdr:row>38</xdr:row>
      <xdr:rowOff>38573</xdr:rowOff>
    </xdr:to>
    <xdr:sp macro="" textlink="">
      <xdr:nvSpPr>
        <xdr:cNvPr id="508" name="円/楕円 507"/>
        <xdr:cNvSpPr/>
      </xdr:nvSpPr>
      <xdr:spPr>
        <a:xfrm>
          <a:off x="16268700" y="64520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86849</xdr:rowOff>
    </xdr:from>
    <xdr:ext cx="469744" cy="259045"/>
    <xdr:sp macro="" textlink="">
      <xdr:nvSpPr>
        <xdr:cNvPr id="509" name="災害復旧事業費該当値テキスト"/>
        <xdr:cNvSpPr txBox="1"/>
      </xdr:nvSpPr>
      <xdr:spPr>
        <a:xfrm>
          <a:off x="16370300" y="643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24298</xdr:rowOff>
    </xdr:from>
    <xdr:to>
      <xdr:col>22</xdr:col>
      <xdr:colOff>415925</xdr:colOff>
      <xdr:row>36</xdr:row>
      <xdr:rowOff>125898</xdr:rowOff>
    </xdr:to>
    <xdr:sp macro="" textlink="">
      <xdr:nvSpPr>
        <xdr:cNvPr id="510" name="円/楕円 509"/>
        <xdr:cNvSpPr/>
      </xdr:nvSpPr>
      <xdr:spPr>
        <a:xfrm>
          <a:off x="15430500" y="61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142425</xdr:rowOff>
    </xdr:from>
    <xdr:ext cx="469744" cy="259045"/>
    <xdr:sp macro="" textlink="">
      <xdr:nvSpPr>
        <xdr:cNvPr id="511" name="テキスト ボックス 510"/>
        <xdr:cNvSpPr txBox="1"/>
      </xdr:nvSpPr>
      <xdr:spPr>
        <a:xfrm>
          <a:off x="15246427" y="597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152634</xdr:rowOff>
    </xdr:from>
    <xdr:to>
      <xdr:col>21</xdr:col>
      <xdr:colOff>212725</xdr:colOff>
      <xdr:row>36</xdr:row>
      <xdr:rowOff>82784</xdr:rowOff>
    </xdr:to>
    <xdr:sp macro="" textlink="">
      <xdr:nvSpPr>
        <xdr:cNvPr id="512" name="円/楕円 511"/>
        <xdr:cNvSpPr/>
      </xdr:nvSpPr>
      <xdr:spPr>
        <a:xfrm>
          <a:off x="14541500" y="615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99311</xdr:rowOff>
    </xdr:from>
    <xdr:ext cx="469744" cy="259045"/>
    <xdr:sp macro="" textlink="">
      <xdr:nvSpPr>
        <xdr:cNvPr id="513" name="テキスト ボックス 512"/>
        <xdr:cNvSpPr txBox="1"/>
      </xdr:nvSpPr>
      <xdr:spPr>
        <a:xfrm>
          <a:off x="14357427" y="592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72852</xdr:rowOff>
    </xdr:from>
    <xdr:to>
      <xdr:col>20</xdr:col>
      <xdr:colOff>9525</xdr:colOff>
      <xdr:row>37</xdr:row>
      <xdr:rowOff>3002</xdr:rowOff>
    </xdr:to>
    <xdr:sp macro="" textlink="">
      <xdr:nvSpPr>
        <xdr:cNvPr id="514" name="円/楕円 513"/>
        <xdr:cNvSpPr/>
      </xdr:nvSpPr>
      <xdr:spPr>
        <a:xfrm>
          <a:off x="13652500" y="624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165579</xdr:rowOff>
    </xdr:from>
    <xdr:ext cx="469744" cy="259045"/>
    <xdr:sp macro="" textlink="">
      <xdr:nvSpPr>
        <xdr:cNvPr id="515" name="テキスト ボックス 514"/>
        <xdr:cNvSpPr txBox="1"/>
      </xdr:nvSpPr>
      <xdr:spPr>
        <a:xfrm>
          <a:off x="13468427" y="633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129134</xdr:rowOff>
    </xdr:from>
    <xdr:to>
      <xdr:col>18</xdr:col>
      <xdr:colOff>492125</xdr:colOff>
      <xdr:row>38</xdr:row>
      <xdr:rowOff>59283</xdr:rowOff>
    </xdr:to>
    <xdr:sp macro="" textlink="">
      <xdr:nvSpPr>
        <xdr:cNvPr id="516" name="円/楕円 515"/>
        <xdr:cNvSpPr/>
      </xdr:nvSpPr>
      <xdr:spPr>
        <a:xfrm>
          <a:off x="12763500" y="64727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50411</xdr:rowOff>
    </xdr:from>
    <xdr:ext cx="469744" cy="259045"/>
    <xdr:sp macro="" textlink="">
      <xdr:nvSpPr>
        <xdr:cNvPr id="517" name="テキスト ボックス 516"/>
        <xdr:cNvSpPr txBox="1"/>
      </xdr:nvSpPr>
      <xdr:spPr>
        <a:xfrm>
          <a:off x="12579427" y="656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77" name="テキスト ボックス 57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78" name="直線コネクタ 57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79" name="テキスト ボックス 57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0" name="直線コネクタ 57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1" name="テキスト ボックス 58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2" name="直線コネクタ 58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3" name="テキスト ボックス 58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4" name="直線コネクタ 58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5" name="テキスト ボックス 58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6" name="直線コネクタ 58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7" name="テキスト ボックス 58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8" name="直線コネクタ 58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589" name="テキスト ボックス 58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1" name="テキスト ボックス 59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48848</xdr:rowOff>
    </xdr:from>
    <xdr:to>
      <xdr:col>23</xdr:col>
      <xdr:colOff>516889</xdr:colOff>
      <xdr:row>79</xdr:row>
      <xdr:rowOff>26412</xdr:rowOff>
    </xdr:to>
    <xdr:cxnSp macro="">
      <xdr:nvCxnSpPr>
        <xdr:cNvPr id="593" name="直線コネクタ 592"/>
        <xdr:cNvCxnSpPr/>
      </xdr:nvCxnSpPr>
      <xdr:spPr>
        <a:xfrm flipV="1">
          <a:off x="16317595" y="12050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30239</xdr:rowOff>
    </xdr:from>
    <xdr:ext cx="534377" cy="259045"/>
    <xdr:sp macro="" textlink="">
      <xdr:nvSpPr>
        <xdr:cNvPr id="594" name="公債費最小値テキスト"/>
        <xdr:cNvSpPr txBox="1"/>
      </xdr:nvSpPr>
      <xdr:spPr>
        <a:xfrm>
          <a:off x="16370300" y="135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79</xdr:row>
      <xdr:rowOff>26412</xdr:rowOff>
    </xdr:from>
    <xdr:to>
      <xdr:col>23</xdr:col>
      <xdr:colOff>606425</xdr:colOff>
      <xdr:row>79</xdr:row>
      <xdr:rowOff>26412</xdr:rowOff>
    </xdr:to>
    <xdr:cxnSp macro="">
      <xdr:nvCxnSpPr>
        <xdr:cNvPr id="595" name="直線コネクタ 594"/>
        <xdr:cNvCxnSpPr/>
      </xdr:nvCxnSpPr>
      <xdr:spPr>
        <a:xfrm>
          <a:off x="16230600" y="1357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166975</xdr:rowOff>
    </xdr:from>
    <xdr:ext cx="534377" cy="259045"/>
    <xdr:sp macro="" textlink="">
      <xdr:nvSpPr>
        <xdr:cNvPr id="596" name="公債費最大値テキスト"/>
        <xdr:cNvSpPr txBox="1"/>
      </xdr:nvSpPr>
      <xdr:spPr>
        <a:xfrm>
          <a:off x="16370300" y="118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70</xdr:row>
      <xdr:rowOff>48848</xdr:rowOff>
    </xdr:from>
    <xdr:to>
      <xdr:col>23</xdr:col>
      <xdr:colOff>606425</xdr:colOff>
      <xdr:row>70</xdr:row>
      <xdr:rowOff>48848</xdr:rowOff>
    </xdr:to>
    <xdr:cxnSp macro="">
      <xdr:nvCxnSpPr>
        <xdr:cNvPr id="597" name="直線コネクタ 596"/>
        <xdr:cNvCxnSpPr/>
      </xdr:nvCxnSpPr>
      <xdr:spPr>
        <a:xfrm>
          <a:off x="16230600" y="1205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23310</xdr:rowOff>
    </xdr:from>
    <xdr:to>
      <xdr:col>23</xdr:col>
      <xdr:colOff>517525</xdr:colOff>
      <xdr:row>70</xdr:row>
      <xdr:rowOff>48848</xdr:rowOff>
    </xdr:to>
    <xdr:cxnSp macro="">
      <xdr:nvCxnSpPr>
        <xdr:cNvPr id="598" name="直線コネクタ 597"/>
        <xdr:cNvCxnSpPr/>
      </xdr:nvCxnSpPr>
      <xdr:spPr>
        <a:xfrm>
          <a:off x="15481300" y="12024810"/>
          <a:ext cx="8382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130355</xdr:rowOff>
    </xdr:from>
    <xdr:ext cx="534377" cy="259045"/>
    <xdr:sp macro="" textlink="">
      <xdr:nvSpPr>
        <xdr:cNvPr id="599" name="公債費平均値テキスト"/>
        <xdr:cNvSpPr txBox="1"/>
      </xdr:nvSpPr>
      <xdr:spPr>
        <a:xfrm>
          <a:off x="16370300" y="1264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151928</xdr:rowOff>
    </xdr:from>
    <xdr:to>
      <xdr:col>23</xdr:col>
      <xdr:colOff>568325</xdr:colOff>
      <xdr:row>74</xdr:row>
      <xdr:rowOff>82078</xdr:rowOff>
    </xdr:to>
    <xdr:sp macro="" textlink="">
      <xdr:nvSpPr>
        <xdr:cNvPr id="600" name="フローチャート : 判断 599"/>
        <xdr:cNvSpPr/>
      </xdr:nvSpPr>
      <xdr:spPr>
        <a:xfrm>
          <a:off x="16268700" y="126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11194</xdr:rowOff>
    </xdr:from>
    <xdr:to>
      <xdr:col>22</xdr:col>
      <xdr:colOff>365125</xdr:colOff>
      <xdr:row>70</xdr:row>
      <xdr:rowOff>23310</xdr:rowOff>
    </xdr:to>
    <xdr:cxnSp macro="">
      <xdr:nvCxnSpPr>
        <xdr:cNvPr id="601" name="直線コネクタ 600"/>
        <xdr:cNvCxnSpPr/>
      </xdr:nvCxnSpPr>
      <xdr:spPr>
        <a:xfrm>
          <a:off x="14592300" y="12012694"/>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52128</xdr:rowOff>
    </xdr:from>
    <xdr:to>
      <xdr:col>22</xdr:col>
      <xdr:colOff>415925</xdr:colOff>
      <xdr:row>74</xdr:row>
      <xdr:rowOff>153728</xdr:rowOff>
    </xdr:to>
    <xdr:sp macro="" textlink="">
      <xdr:nvSpPr>
        <xdr:cNvPr id="602" name="フローチャート : 判断 601"/>
        <xdr:cNvSpPr/>
      </xdr:nvSpPr>
      <xdr:spPr>
        <a:xfrm>
          <a:off x="15430500" y="1273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144855</xdr:rowOff>
    </xdr:from>
    <xdr:ext cx="534377" cy="259045"/>
    <xdr:sp macro="" textlink="">
      <xdr:nvSpPr>
        <xdr:cNvPr id="603" name="テキスト ボックス 602"/>
        <xdr:cNvSpPr txBox="1"/>
      </xdr:nvSpPr>
      <xdr:spPr>
        <a:xfrm>
          <a:off x="15214111" y="128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11194</xdr:rowOff>
    </xdr:from>
    <xdr:to>
      <xdr:col>21</xdr:col>
      <xdr:colOff>161925</xdr:colOff>
      <xdr:row>70</xdr:row>
      <xdr:rowOff>109754</xdr:rowOff>
    </xdr:to>
    <xdr:cxnSp macro="">
      <xdr:nvCxnSpPr>
        <xdr:cNvPr id="604" name="直線コネクタ 603"/>
        <xdr:cNvCxnSpPr/>
      </xdr:nvCxnSpPr>
      <xdr:spPr>
        <a:xfrm flipV="1">
          <a:off x="13703300" y="12012694"/>
          <a:ext cx="889000" cy="9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31228</xdr:rowOff>
    </xdr:from>
    <xdr:to>
      <xdr:col>21</xdr:col>
      <xdr:colOff>212725</xdr:colOff>
      <xdr:row>74</xdr:row>
      <xdr:rowOff>132828</xdr:rowOff>
    </xdr:to>
    <xdr:sp macro="" textlink="">
      <xdr:nvSpPr>
        <xdr:cNvPr id="605" name="フローチャート : 判断 604"/>
        <xdr:cNvSpPr/>
      </xdr:nvSpPr>
      <xdr:spPr>
        <a:xfrm>
          <a:off x="14541500" y="1271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123955</xdr:rowOff>
    </xdr:from>
    <xdr:ext cx="534377" cy="259045"/>
    <xdr:sp macro="" textlink="">
      <xdr:nvSpPr>
        <xdr:cNvPr id="606" name="テキスト ボックス 605"/>
        <xdr:cNvSpPr txBox="1"/>
      </xdr:nvSpPr>
      <xdr:spPr>
        <a:xfrm>
          <a:off x="14325111" y="128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47476</xdr:rowOff>
    </xdr:from>
    <xdr:to>
      <xdr:col>19</xdr:col>
      <xdr:colOff>644525</xdr:colOff>
      <xdr:row>70</xdr:row>
      <xdr:rowOff>109754</xdr:rowOff>
    </xdr:to>
    <xdr:cxnSp macro="">
      <xdr:nvCxnSpPr>
        <xdr:cNvPr id="607" name="直線コネクタ 606"/>
        <xdr:cNvCxnSpPr/>
      </xdr:nvCxnSpPr>
      <xdr:spPr>
        <a:xfrm>
          <a:off x="12814300" y="12048976"/>
          <a:ext cx="889000" cy="6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11274</xdr:rowOff>
    </xdr:from>
    <xdr:to>
      <xdr:col>20</xdr:col>
      <xdr:colOff>9525</xdr:colOff>
      <xdr:row>74</xdr:row>
      <xdr:rowOff>112874</xdr:rowOff>
    </xdr:to>
    <xdr:sp macro="" textlink="">
      <xdr:nvSpPr>
        <xdr:cNvPr id="608" name="フローチャート : 判断 607"/>
        <xdr:cNvSpPr/>
      </xdr:nvSpPr>
      <xdr:spPr>
        <a:xfrm>
          <a:off x="13652500" y="1269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104001</xdr:rowOff>
    </xdr:from>
    <xdr:ext cx="534377" cy="259045"/>
    <xdr:sp macro="" textlink="">
      <xdr:nvSpPr>
        <xdr:cNvPr id="609" name="テキスト ボックス 608"/>
        <xdr:cNvSpPr txBox="1"/>
      </xdr:nvSpPr>
      <xdr:spPr>
        <a:xfrm>
          <a:off x="13436111" y="1279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143732</xdr:rowOff>
    </xdr:from>
    <xdr:to>
      <xdr:col>18</xdr:col>
      <xdr:colOff>492125</xdr:colOff>
      <xdr:row>74</xdr:row>
      <xdr:rowOff>73882</xdr:rowOff>
    </xdr:to>
    <xdr:sp macro="" textlink="">
      <xdr:nvSpPr>
        <xdr:cNvPr id="610" name="フローチャート : 判断 609"/>
        <xdr:cNvSpPr/>
      </xdr:nvSpPr>
      <xdr:spPr>
        <a:xfrm>
          <a:off x="12763500" y="1265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65009</xdr:rowOff>
    </xdr:from>
    <xdr:ext cx="534377" cy="259045"/>
    <xdr:sp macro="" textlink="">
      <xdr:nvSpPr>
        <xdr:cNvPr id="611" name="テキスト ボックス 610"/>
        <xdr:cNvSpPr txBox="1"/>
      </xdr:nvSpPr>
      <xdr:spPr>
        <a:xfrm>
          <a:off x="12547111" y="1275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69</xdr:row>
      <xdr:rowOff>169498</xdr:rowOff>
    </xdr:from>
    <xdr:to>
      <xdr:col>23</xdr:col>
      <xdr:colOff>568325</xdr:colOff>
      <xdr:row>70</xdr:row>
      <xdr:rowOff>99648</xdr:rowOff>
    </xdr:to>
    <xdr:sp macro="" textlink="">
      <xdr:nvSpPr>
        <xdr:cNvPr id="617" name="円/楕円 616"/>
        <xdr:cNvSpPr/>
      </xdr:nvSpPr>
      <xdr:spPr>
        <a:xfrm>
          <a:off x="16268700" y="119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122525</xdr:rowOff>
    </xdr:from>
    <xdr:ext cx="534377" cy="259045"/>
    <xdr:sp macro="" textlink="">
      <xdr:nvSpPr>
        <xdr:cNvPr id="618" name="公債費該当値テキスト"/>
        <xdr:cNvSpPr txBox="1"/>
      </xdr:nvSpPr>
      <xdr:spPr>
        <a:xfrm>
          <a:off x="16370300" y="119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68,782</a:t>
          </a:r>
          <a:endParaRPr kumimoji="1" lang="ja-JP" altLang="en-US" sz="1000" b="1">
            <a:solidFill>
              <a:srgbClr val="FF0000"/>
            </a:solidFill>
            <a:latin typeface="ＭＳ Ｐゴシック"/>
          </a:endParaRPr>
        </a:p>
      </xdr:txBody>
    </xdr:sp>
    <xdr:clientData/>
  </xdr:oneCellAnchor>
  <xdr:twoCellAnchor>
    <xdr:from>
      <xdr:col>22</xdr:col>
      <xdr:colOff>314325</xdr:colOff>
      <xdr:row>69</xdr:row>
      <xdr:rowOff>143960</xdr:rowOff>
    </xdr:from>
    <xdr:to>
      <xdr:col>22</xdr:col>
      <xdr:colOff>415925</xdr:colOff>
      <xdr:row>70</xdr:row>
      <xdr:rowOff>74110</xdr:rowOff>
    </xdr:to>
    <xdr:sp macro="" textlink="">
      <xdr:nvSpPr>
        <xdr:cNvPr id="619" name="円/楕円 618"/>
        <xdr:cNvSpPr/>
      </xdr:nvSpPr>
      <xdr:spPr>
        <a:xfrm>
          <a:off x="15430500" y="119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68</xdr:row>
      <xdr:rowOff>90637</xdr:rowOff>
    </xdr:from>
    <xdr:ext cx="534377" cy="259045"/>
    <xdr:sp macro="" textlink="">
      <xdr:nvSpPr>
        <xdr:cNvPr id="620" name="テキスト ボックス 619"/>
        <xdr:cNvSpPr txBox="1"/>
      </xdr:nvSpPr>
      <xdr:spPr>
        <a:xfrm>
          <a:off x="15214111" y="1174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69,564</a:t>
          </a:r>
          <a:endParaRPr kumimoji="1" lang="ja-JP" altLang="en-US" sz="1000" b="1">
            <a:solidFill>
              <a:srgbClr val="FF0000"/>
            </a:solidFill>
            <a:latin typeface="ＭＳ Ｐゴシック"/>
          </a:endParaRPr>
        </a:p>
      </xdr:txBody>
    </xdr:sp>
    <xdr:clientData/>
  </xdr:oneCellAnchor>
  <xdr:twoCellAnchor>
    <xdr:from>
      <xdr:col>21</xdr:col>
      <xdr:colOff>111125</xdr:colOff>
      <xdr:row>69</xdr:row>
      <xdr:rowOff>131844</xdr:rowOff>
    </xdr:from>
    <xdr:to>
      <xdr:col>21</xdr:col>
      <xdr:colOff>212725</xdr:colOff>
      <xdr:row>70</xdr:row>
      <xdr:rowOff>61994</xdr:rowOff>
    </xdr:to>
    <xdr:sp macro="" textlink="">
      <xdr:nvSpPr>
        <xdr:cNvPr id="621" name="円/楕円 620"/>
        <xdr:cNvSpPr/>
      </xdr:nvSpPr>
      <xdr:spPr>
        <a:xfrm>
          <a:off x="14541500" y="1196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68</xdr:row>
      <xdr:rowOff>78521</xdr:rowOff>
    </xdr:from>
    <xdr:ext cx="534377" cy="259045"/>
    <xdr:sp macro="" textlink="">
      <xdr:nvSpPr>
        <xdr:cNvPr id="622" name="テキスト ボックス 621"/>
        <xdr:cNvSpPr txBox="1"/>
      </xdr:nvSpPr>
      <xdr:spPr>
        <a:xfrm>
          <a:off x="14325111" y="1173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69,935</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58954</xdr:rowOff>
    </xdr:from>
    <xdr:to>
      <xdr:col>20</xdr:col>
      <xdr:colOff>9525</xdr:colOff>
      <xdr:row>70</xdr:row>
      <xdr:rowOff>160554</xdr:rowOff>
    </xdr:to>
    <xdr:sp macro="" textlink="">
      <xdr:nvSpPr>
        <xdr:cNvPr id="623" name="円/楕円 622"/>
        <xdr:cNvSpPr/>
      </xdr:nvSpPr>
      <xdr:spPr>
        <a:xfrm>
          <a:off x="13652500" y="1206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5631</xdr:rowOff>
    </xdr:from>
    <xdr:ext cx="534377" cy="259045"/>
    <xdr:sp macro="" textlink="">
      <xdr:nvSpPr>
        <xdr:cNvPr id="624" name="テキスト ボックス 623"/>
        <xdr:cNvSpPr txBox="1"/>
      </xdr:nvSpPr>
      <xdr:spPr>
        <a:xfrm>
          <a:off x="13436111" y="1183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66,917</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168126</xdr:rowOff>
    </xdr:from>
    <xdr:to>
      <xdr:col>18</xdr:col>
      <xdr:colOff>492125</xdr:colOff>
      <xdr:row>70</xdr:row>
      <xdr:rowOff>98276</xdr:rowOff>
    </xdr:to>
    <xdr:sp macro="" textlink="">
      <xdr:nvSpPr>
        <xdr:cNvPr id="625" name="円/楕円 624"/>
        <xdr:cNvSpPr/>
      </xdr:nvSpPr>
      <xdr:spPr>
        <a:xfrm>
          <a:off x="12763500" y="1199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114803</xdr:rowOff>
    </xdr:from>
    <xdr:ext cx="534377" cy="259045"/>
    <xdr:sp macro="" textlink="">
      <xdr:nvSpPr>
        <xdr:cNvPr id="626" name="テキスト ボックス 625"/>
        <xdr:cNvSpPr txBox="1"/>
      </xdr:nvSpPr>
      <xdr:spPr>
        <a:xfrm>
          <a:off x="12547111" y="1177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0" name="テキスト ボックス 63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42" name="テキスト ボックス 64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4" name="テキスト ボックス 64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6" name="テキスト ボックス 64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81544</xdr:rowOff>
    </xdr:from>
    <xdr:to>
      <xdr:col>23</xdr:col>
      <xdr:colOff>516889</xdr:colOff>
      <xdr:row>98</xdr:row>
      <xdr:rowOff>90253</xdr:rowOff>
    </xdr:to>
    <xdr:cxnSp macro="">
      <xdr:nvCxnSpPr>
        <xdr:cNvPr id="648" name="直線コネクタ 647"/>
        <xdr:cNvCxnSpPr/>
      </xdr:nvCxnSpPr>
      <xdr:spPr>
        <a:xfrm flipV="1">
          <a:off x="16317595" y="15683494"/>
          <a:ext cx="1269" cy="120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94080</xdr:rowOff>
    </xdr:from>
    <xdr:ext cx="469744" cy="259045"/>
    <xdr:sp macro="" textlink="">
      <xdr:nvSpPr>
        <xdr:cNvPr id="649" name="積立金最小値テキスト"/>
        <xdr:cNvSpPr txBox="1"/>
      </xdr:nvSpPr>
      <xdr:spPr>
        <a:xfrm>
          <a:off x="16370300" y="1689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a:t>
          </a:r>
          <a:endParaRPr kumimoji="1" lang="ja-JP" altLang="en-US" sz="1000" b="1">
            <a:latin typeface="ＭＳ Ｐゴシック"/>
          </a:endParaRPr>
        </a:p>
      </xdr:txBody>
    </xdr:sp>
    <xdr:clientData/>
  </xdr:oneCellAnchor>
  <xdr:twoCellAnchor>
    <xdr:from>
      <xdr:col>23</xdr:col>
      <xdr:colOff>428625</xdr:colOff>
      <xdr:row>98</xdr:row>
      <xdr:rowOff>90253</xdr:rowOff>
    </xdr:from>
    <xdr:to>
      <xdr:col>23</xdr:col>
      <xdr:colOff>606425</xdr:colOff>
      <xdr:row>98</xdr:row>
      <xdr:rowOff>90253</xdr:rowOff>
    </xdr:to>
    <xdr:cxnSp macro="">
      <xdr:nvCxnSpPr>
        <xdr:cNvPr id="650" name="直線コネクタ 649"/>
        <xdr:cNvCxnSpPr/>
      </xdr:nvCxnSpPr>
      <xdr:spPr>
        <a:xfrm>
          <a:off x="16230600" y="1689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28221</xdr:rowOff>
    </xdr:from>
    <xdr:ext cx="534377" cy="259045"/>
    <xdr:sp macro="" textlink="">
      <xdr:nvSpPr>
        <xdr:cNvPr id="651" name="積立金最大値テキスト"/>
        <xdr:cNvSpPr txBox="1"/>
      </xdr:nvSpPr>
      <xdr:spPr>
        <a:xfrm>
          <a:off x="16370300" y="154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55,044</a:t>
          </a:r>
          <a:endParaRPr kumimoji="1" lang="ja-JP" altLang="en-US" sz="1000" b="1">
            <a:latin typeface="ＭＳ Ｐゴシック"/>
          </a:endParaRPr>
        </a:p>
      </xdr:txBody>
    </xdr:sp>
    <xdr:clientData/>
  </xdr:oneCellAnchor>
  <xdr:twoCellAnchor>
    <xdr:from>
      <xdr:col>23</xdr:col>
      <xdr:colOff>428625</xdr:colOff>
      <xdr:row>91</xdr:row>
      <xdr:rowOff>81544</xdr:rowOff>
    </xdr:from>
    <xdr:to>
      <xdr:col>23</xdr:col>
      <xdr:colOff>606425</xdr:colOff>
      <xdr:row>91</xdr:row>
      <xdr:rowOff>81544</xdr:rowOff>
    </xdr:to>
    <xdr:cxnSp macro="">
      <xdr:nvCxnSpPr>
        <xdr:cNvPr id="652" name="直線コネクタ 651"/>
        <xdr:cNvCxnSpPr/>
      </xdr:nvCxnSpPr>
      <xdr:spPr>
        <a:xfrm>
          <a:off x="16230600" y="1568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150056</xdr:rowOff>
    </xdr:from>
    <xdr:to>
      <xdr:col>23</xdr:col>
      <xdr:colOff>517525</xdr:colOff>
      <xdr:row>97</xdr:row>
      <xdr:rowOff>60102</xdr:rowOff>
    </xdr:to>
    <xdr:cxnSp macro="">
      <xdr:nvCxnSpPr>
        <xdr:cNvPr id="653" name="直線コネクタ 652"/>
        <xdr:cNvCxnSpPr/>
      </xdr:nvCxnSpPr>
      <xdr:spPr>
        <a:xfrm flipV="1">
          <a:off x="15481300" y="16609256"/>
          <a:ext cx="8382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23035</xdr:rowOff>
    </xdr:from>
    <xdr:ext cx="534377" cy="259045"/>
    <xdr:sp macro="" textlink="">
      <xdr:nvSpPr>
        <xdr:cNvPr id="654" name="積立金平均値テキスト"/>
        <xdr:cNvSpPr txBox="1"/>
      </xdr:nvSpPr>
      <xdr:spPr>
        <a:xfrm>
          <a:off x="16370300" y="16310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158</xdr:rowOff>
    </xdr:from>
    <xdr:to>
      <xdr:col>23</xdr:col>
      <xdr:colOff>568325</xdr:colOff>
      <xdr:row>96</xdr:row>
      <xdr:rowOff>101758</xdr:rowOff>
    </xdr:to>
    <xdr:sp macro="" textlink="">
      <xdr:nvSpPr>
        <xdr:cNvPr id="655" name="フローチャート : 判断 654"/>
        <xdr:cNvSpPr/>
      </xdr:nvSpPr>
      <xdr:spPr>
        <a:xfrm>
          <a:off x="16268700" y="164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98597</xdr:rowOff>
    </xdr:from>
    <xdr:to>
      <xdr:col>22</xdr:col>
      <xdr:colOff>365125</xdr:colOff>
      <xdr:row>97</xdr:row>
      <xdr:rowOff>60102</xdr:rowOff>
    </xdr:to>
    <xdr:cxnSp macro="">
      <xdr:nvCxnSpPr>
        <xdr:cNvPr id="656" name="直線コネクタ 655"/>
        <xdr:cNvCxnSpPr/>
      </xdr:nvCxnSpPr>
      <xdr:spPr>
        <a:xfrm>
          <a:off x="14592300" y="16557797"/>
          <a:ext cx="889000" cy="13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11702</xdr:rowOff>
    </xdr:from>
    <xdr:to>
      <xdr:col>22</xdr:col>
      <xdr:colOff>415925</xdr:colOff>
      <xdr:row>96</xdr:row>
      <xdr:rowOff>113302</xdr:rowOff>
    </xdr:to>
    <xdr:sp macro="" textlink="">
      <xdr:nvSpPr>
        <xdr:cNvPr id="657" name="フローチャート : 判断 656"/>
        <xdr:cNvSpPr/>
      </xdr:nvSpPr>
      <xdr:spPr>
        <a:xfrm>
          <a:off x="15430500" y="1647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129829</xdr:rowOff>
    </xdr:from>
    <xdr:ext cx="534377" cy="259045"/>
    <xdr:sp macro="" textlink="">
      <xdr:nvSpPr>
        <xdr:cNvPr id="658" name="テキスト ボックス 657"/>
        <xdr:cNvSpPr txBox="1"/>
      </xdr:nvSpPr>
      <xdr:spPr>
        <a:xfrm>
          <a:off x="15214111" y="162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98597</xdr:rowOff>
    </xdr:from>
    <xdr:to>
      <xdr:col>21</xdr:col>
      <xdr:colOff>161925</xdr:colOff>
      <xdr:row>97</xdr:row>
      <xdr:rowOff>21354</xdr:rowOff>
    </xdr:to>
    <xdr:cxnSp macro="">
      <xdr:nvCxnSpPr>
        <xdr:cNvPr id="659" name="直線コネクタ 658"/>
        <xdr:cNvCxnSpPr/>
      </xdr:nvCxnSpPr>
      <xdr:spPr>
        <a:xfrm flipV="1">
          <a:off x="13703300" y="16557797"/>
          <a:ext cx="889000" cy="9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36826</xdr:rowOff>
    </xdr:from>
    <xdr:to>
      <xdr:col>21</xdr:col>
      <xdr:colOff>212725</xdr:colOff>
      <xdr:row>96</xdr:row>
      <xdr:rowOff>138426</xdr:rowOff>
    </xdr:to>
    <xdr:sp macro="" textlink="">
      <xdr:nvSpPr>
        <xdr:cNvPr id="660" name="フローチャート : 判断 659"/>
        <xdr:cNvSpPr/>
      </xdr:nvSpPr>
      <xdr:spPr>
        <a:xfrm>
          <a:off x="14541500" y="164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154953</xdr:rowOff>
    </xdr:from>
    <xdr:ext cx="534377" cy="259045"/>
    <xdr:sp macro="" textlink="">
      <xdr:nvSpPr>
        <xdr:cNvPr id="661" name="テキスト ボックス 660"/>
        <xdr:cNvSpPr txBox="1"/>
      </xdr:nvSpPr>
      <xdr:spPr>
        <a:xfrm>
          <a:off x="14325111" y="1627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21354</xdr:rowOff>
    </xdr:from>
    <xdr:to>
      <xdr:col>19</xdr:col>
      <xdr:colOff>644525</xdr:colOff>
      <xdr:row>97</xdr:row>
      <xdr:rowOff>68856</xdr:rowOff>
    </xdr:to>
    <xdr:cxnSp macro="">
      <xdr:nvCxnSpPr>
        <xdr:cNvPr id="662" name="直線コネクタ 661"/>
        <xdr:cNvCxnSpPr/>
      </xdr:nvCxnSpPr>
      <xdr:spPr>
        <a:xfrm flipV="1">
          <a:off x="12814300" y="16652004"/>
          <a:ext cx="889000" cy="4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53696</xdr:rowOff>
    </xdr:from>
    <xdr:to>
      <xdr:col>20</xdr:col>
      <xdr:colOff>9525</xdr:colOff>
      <xdr:row>96</xdr:row>
      <xdr:rowOff>155296</xdr:rowOff>
    </xdr:to>
    <xdr:sp macro="" textlink="">
      <xdr:nvSpPr>
        <xdr:cNvPr id="663" name="フローチャート : 判断 662"/>
        <xdr:cNvSpPr/>
      </xdr:nvSpPr>
      <xdr:spPr>
        <a:xfrm>
          <a:off x="13652500" y="1651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373</xdr:rowOff>
    </xdr:from>
    <xdr:ext cx="534377" cy="259045"/>
    <xdr:sp macro="" textlink="">
      <xdr:nvSpPr>
        <xdr:cNvPr id="664" name="テキスト ボックス 663"/>
        <xdr:cNvSpPr txBox="1"/>
      </xdr:nvSpPr>
      <xdr:spPr>
        <a:xfrm>
          <a:off x="13436111" y="1628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168979</xdr:rowOff>
    </xdr:from>
    <xdr:to>
      <xdr:col>18</xdr:col>
      <xdr:colOff>492125</xdr:colOff>
      <xdr:row>96</xdr:row>
      <xdr:rowOff>99129</xdr:rowOff>
    </xdr:to>
    <xdr:sp macro="" textlink="">
      <xdr:nvSpPr>
        <xdr:cNvPr id="665" name="フローチャート : 判断 664"/>
        <xdr:cNvSpPr/>
      </xdr:nvSpPr>
      <xdr:spPr>
        <a:xfrm>
          <a:off x="12763500" y="1645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115656</xdr:rowOff>
    </xdr:from>
    <xdr:ext cx="534377" cy="259045"/>
    <xdr:sp macro="" textlink="">
      <xdr:nvSpPr>
        <xdr:cNvPr id="666" name="テキスト ボックス 665"/>
        <xdr:cNvSpPr txBox="1"/>
      </xdr:nvSpPr>
      <xdr:spPr>
        <a:xfrm>
          <a:off x="12547111" y="1623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99256</xdr:rowOff>
    </xdr:from>
    <xdr:to>
      <xdr:col>23</xdr:col>
      <xdr:colOff>568325</xdr:colOff>
      <xdr:row>97</xdr:row>
      <xdr:rowOff>29406</xdr:rowOff>
    </xdr:to>
    <xdr:sp macro="" textlink="">
      <xdr:nvSpPr>
        <xdr:cNvPr id="672" name="円/楕円 671"/>
        <xdr:cNvSpPr/>
      </xdr:nvSpPr>
      <xdr:spPr>
        <a:xfrm>
          <a:off x="16268700" y="1655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77683</xdr:rowOff>
    </xdr:from>
    <xdr:ext cx="534377" cy="259045"/>
    <xdr:sp macro="" textlink="">
      <xdr:nvSpPr>
        <xdr:cNvPr id="673" name="積立金該当値テキスト"/>
        <xdr:cNvSpPr txBox="1"/>
      </xdr:nvSpPr>
      <xdr:spPr>
        <a:xfrm>
          <a:off x="16370300" y="1653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9302</xdr:rowOff>
    </xdr:from>
    <xdr:to>
      <xdr:col>22</xdr:col>
      <xdr:colOff>415925</xdr:colOff>
      <xdr:row>97</xdr:row>
      <xdr:rowOff>110902</xdr:rowOff>
    </xdr:to>
    <xdr:sp macro="" textlink="">
      <xdr:nvSpPr>
        <xdr:cNvPr id="674" name="円/楕円 673"/>
        <xdr:cNvSpPr/>
      </xdr:nvSpPr>
      <xdr:spPr>
        <a:xfrm>
          <a:off x="15430500" y="166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102029</xdr:rowOff>
    </xdr:from>
    <xdr:ext cx="534377" cy="259045"/>
    <xdr:sp macro="" textlink="">
      <xdr:nvSpPr>
        <xdr:cNvPr id="675" name="テキスト ボックス 674"/>
        <xdr:cNvSpPr txBox="1"/>
      </xdr:nvSpPr>
      <xdr:spPr>
        <a:xfrm>
          <a:off x="15214111" y="1673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47797</xdr:rowOff>
    </xdr:from>
    <xdr:to>
      <xdr:col>21</xdr:col>
      <xdr:colOff>212725</xdr:colOff>
      <xdr:row>96</xdr:row>
      <xdr:rowOff>149397</xdr:rowOff>
    </xdr:to>
    <xdr:sp macro="" textlink="">
      <xdr:nvSpPr>
        <xdr:cNvPr id="676" name="円/楕円 675"/>
        <xdr:cNvSpPr/>
      </xdr:nvSpPr>
      <xdr:spPr>
        <a:xfrm>
          <a:off x="14541500" y="165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140524</xdr:rowOff>
    </xdr:from>
    <xdr:ext cx="534377" cy="259045"/>
    <xdr:sp macro="" textlink="">
      <xdr:nvSpPr>
        <xdr:cNvPr id="677" name="テキスト ボックス 676"/>
        <xdr:cNvSpPr txBox="1"/>
      </xdr:nvSpPr>
      <xdr:spPr>
        <a:xfrm>
          <a:off x="14325111" y="165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142004</xdr:rowOff>
    </xdr:from>
    <xdr:to>
      <xdr:col>20</xdr:col>
      <xdr:colOff>9525</xdr:colOff>
      <xdr:row>97</xdr:row>
      <xdr:rowOff>72154</xdr:rowOff>
    </xdr:to>
    <xdr:sp macro="" textlink="">
      <xdr:nvSpPr>
        <xdr:cNvPr id="678" name="円/楕円 677"/>
        <xdr:cNvSpPr/>
      </xdr:nvSpPr>
      <xdr:spPr>
        <a:xfrm>
          <a:off x="13652500" y="1660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63281</xdr:rowOff>
    </xdr:from>
    <xdr:ext cx="534377" cy="259045"/>
    <xdr:sp macro="" textlink="">
      <xdr:nvSpPr>
        <xdr:cNvPr id="679" name="テキスト ボックス 678"/>
        <xdr:cNvSpPr txBox="1"/>
      </xdr:nvSpPr>
      <xdr:spPr>
        <a:xfrm>
          <a:off x="13436111" y="1669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18056</xdr:rowOff>
    </xdr:from>
    <xdr:to>
      <xdr:col>18</xdr:col>
      <xdr:colOff>492125</xdr:colOff>
      <xdr:row>97</xdr:row>
      <xdr:rowOff>119656</xdr:rowOff>
    </xdr:to>
    <xdr:sp macro="" textlink="">
      <xdr:nvSpPr>
        <xdr:cNvPr id="680" name="円/楕円 679"/>
        <xdr:cNvSpPr/>
      </xdr:nvSpPr>
      <xdr:spPr>
        <a:xfrm>
          <a:off x="12763500" y="166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110783</xdr:rowOff>
    </xdr:from>
    <xdr:ext cx="534377" cy="259045"/>
    <xdr:sp macro="" textlink="">
      <xdr:nvSpPr>
        <xdr:cNvPr id="681" name="テキスト ボックス 680"/>
        <xdr:cNvSpPr txBox="1"/>
      </xdr:nvSpPr>
      <xdr:spPr>
        <a:xfrm>
          <a:off x="12547111" y="1674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5" name="テキスト ボックス 69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7" name="テキスト ボックス 69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9" name="テキスト ボックス 69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3" name="テキスト ボックス 70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118690</xdr:rowOff>
    </xdr:from>
    <xdr:to>
      <xdr:col>32</xdr:col>
      <xdr:colOff>186689</xdr:colOff>
      <xdr:row>39</xdr:row>
      <xdr:rowOff>98878</xdr:rowOff>
    </xdr:to>
    <xdr:cxnSp macro="">
      <xdr:nvCxnSpPr>
        <xdr:cNvPr id="707" name="直線コネクタ 706"/>
        <xdr:cNvCxnSpPr/>
      </xdr:nvCxnSpPr>
      <xdr:spPr>
        <a:xfrm flipV="1">
          <a:off x="22159595" y="5262190"/>
          <a:ext cx="1269" cy="152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65367</xdr:rowOff>
    </xdr:from>
    <xdr:ext cx="534377" cy="259045"/>
    <xdr:sp macro="" textlink="">
      <xdr:nvSpPr>
        <xdr:cNvPr id="710" name="投資及び出資金最大値テキスト"/>
        <xdr:cNvSpPr txBox="1"/>
      </xdr:nvSpPr>
      <xdr:spPr>
        <a:xfrm>
          <a:off x="22212300" y="503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13,993</a:t>
          </a:r>
          <a:endParaRPr kumimoji="1" lang="ja-JP" altLang="en-US" sz="1000" b="1">
            <a:latin typeface="ＭＳ Ｐゴシック"/>
          </a:endParaRPr>
        </a:p>
      </xdr:txBody>
    </xdr:sp>
    <xdr:clientData/>
  </xdr:oneCellAnchor>
  <xdr:twoCellAnchor>
    <xdr:from>
      <xdr:col>32</xdr:col>
      <xdr:colOff>98425</xdr:colOff>
      <xdr:row>30</xdr:row>
      <xdr:rowOff>118690</xdr:rowOff>
    </xdr:from>
    <xdr:to>
      <xdr:col>32</xdr:col>
      <xdr:colOff>276225</xdr:colOff>
      <xdr:row>30</xdr:row>
      <xdr:rowOff>118690</xdr:rowOff>
    </xdr:to>
    <xdr:cxnSp macro="">
      <xdr:nvCxnSpPr>
        <xdr:cNvPr id="711" name="直線コネクタ 710"/>
        <xdr:cNvCxnSpPr/>
      </xdr:nvCxnSpPr>
      <xdr:spPr>
        <a:xfrm>
          <a:off x="22072600" y="526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48913</xdr:rowOff>
    </xdr:from>
    <xdr:to>
      <xdr:col>32</xdr:col>
      <xdr:colOff>187325</xdr:colOff>
      <xdr:row>38</xdr:row>
      <xdr:rowOff>104212</xdr:rowOff>
    </xdr:to>
    <xdr:cxnSp macro="">
      <xdr:nvCxnSpPr>
        <xdr:cNvPr id="712" name="直線コネクタ 711"/>
        <xdr:cNvCxnSpPr/>
      </xdr:nvCxnSpPr>
      <xdr:spPr>
        <a:xfrm flipV="1">
          <a:off x="21323300" y="6564013"/>
          <a:ext cx="838200" cy="5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169580</xdr:rowOff>
    </xdr:from>
    <xdr:ext cx="469744" cy="259045"/>
    <xdr:sp macro="" textlink="">
      <xdr:nvSpPr>
        <xdr:cNvPr id="713" name="投資及び出資金平均値テキスト"/>
        <xdr:cNvSpPr txBox="1"/>
      </xdr:nvSpPr>
      <xdr:spPr>
        <a:xfrm>
          <a:off x="22212300" y="6341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146703</xdr:rowOff>
    </xdr:from>
    <xdr:to>
      <xdr:col>32</xdr:col>
      <xdr:colOff>238125</xdr:colOff>
      <xdr:row>38</xdr:row>
      <xdr:rowOff>76853</xdr:rowOff>
    </xdr:to>
    <xdr:sp macro="" textlink="">
      <xdr:nvSpPr>
        <xdr:cNvPr id="714" name="フローチャート : 判断 713"/>
        <xdr:cNvSpPr/>
      </xdr:nvSpPr>
      <xdr:spPr>
        <a:xfrm>
          <a:off x="221107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97355</xdr:rowOff>
    </xdr:from>
    <xdr:to>
      <xdr:col>31</xdr:col>
      <xdr:colOff>34925</xdr:colOff>
      <xdr:row>38</xdr:row>
      <xdr:rowOff>104212</xdr:rowOff>
    </xdr:to>
    <xdr:cxnSp macro="">
      <xdr:nvCxnSpPr>
        <xdr:cNvPr id="715" name="直線コネクタ 714"/>
        <xdr:cNvCxnSpPr/>
      </xdr:nvCxnSpPr>
      <xdr:spPr>
        <a:xfrm>
          <a:off x="20434300" y="6441005"/>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41439</xdr:rowOff>
    </xdr:from>
    <xdr:to>
      <xdr:col>31</xdr:col>
      <xdr:colOff>85725</xdr:colOff>
      <xdr:row>38</xdr:row>
      <xdr:rowOff>143039</xdr:rowOff>
    </xdr:to>
    <xdr:sp macro="" textlink="">
      <xdr:nvSpPr>
        <xdr:cNvPr id="716" name="フローチャート : 判断 715"/>
        <xdr:cNvSpPr/>
      </xdr:nvSpPr>
      <xdr:spPr>
        <a:xfrm>
          <a:off x="21272500" y="655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159565</xdr:rowOff>
    </xdr:from>
    <xdr:ext cx="469744" cy="259045"/>
    <xdr:sp macro="" textlink="">
      <xdr:nvSpPr>
        <xdr:cNvPr id="717" name="テキスト ボックス 716"/>
        <xdr:cNvSpPr txBox="1"/>
      </xdr:nvSpPr>
      <xdr:spPr>
        <a:xfrm>
          <a:off x="21088427" y="633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97355</xdr:rowOff>
    </xdr:from>
    <xdr:to>
      <xdr:col>29</xdr:col>
      <xdr:colOff>517525</xdr:colOff>
      <xdr:row>38</xdr:row>
      <xdr:rowOff>54901</xdr:rowOff>
    </xdr:to>
    <xdr:cxnSp macro="">
      <xdr:nvCxnSpPr>
        <xdr:cNvPr id="718" name="直線コネクタ 717"/>
        <xdr:cNvCxnSpPr/>
      </xdr:nvCxnSpPr>
      <xdr:spPr>
        <a:xfrm flipV="1">
          <a:off x="19545300" y="6441005"/>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66693</xdr:rowOff>
    </xdr:from>
    <xdr:to>
      <xdr:col>29</xdr:col>
      <xdr:colOff>568325</xdr:colOff>
      <xdr:row>38</xdr:row>
      <xdr:rowOff>168293</xdr:rowOff>
    </xdr:to>
    <xdr:sp macro="" textlink="">
      <xdr:nvSpPr>
        <xdr:cNvPr id="719" name="フローチャート : 判断 718"/>
        <xdr:cNvSpPr/>
      </xdr:nvSpPr>
      <xdr:spPr>
        <a:xfrm>
          <a:off x="20383500" y="658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159420</xdr:rowOff>
    </xdr:from>
    <xdr:ext cx="469744" cy="259045"/>
    <xdr:sp macro="" textlink="">
      <xdr:nvSpPr>
        <xdr:cNvPr id="720" name="テキスト ボックス 719"/>
        <xdr:cNvSpPr txBox="1"/>
      </xdr:nvSpPr>
      <xdr:spPr>
        <a:xfrm>
          <a:off x="20199427" y="667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60561</xdr:rowOff>
    </xdr:from>
    <xdr:to>
      <xdr:col>28</xdr:col>
      <xdr:colOff>314325</xdr:colOff>
      <xdr:row>38</xdr:row>
      <xdr:rowOff>54901</xdr:rowOff>
    </xdr:to>
    <xdr:cxnSp macro="">
      <xdr:nvCxnSpPr>
        <xdr:cNvPr id="721" name="直線コネクタ 720"/>
        <xdr:cNvCxnSpPr/>
      </xdr:nvCxnSpPr>
      <xdr:spPr>
        <a:xfrm>
          <a:off x="18656300" y="6404211"/>
          <a:ext cx="889000" cy="16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54392</xdr:rowOff>
    </xdr:from>
    <xdr:to>
      <xdr:col>28</xdr:col>
      <xdr:colOff>365125</xdr:colOff>
      <xdr:row>38</xdr:row>
      <xdr:rowOff>155992</xdr:rowOff>
    </xdr:to>
    <xdr:sp macro="" textlink="">
      <xdr:nvSpPr>
        <xdr:cNvPr id="722" name="フローチャート : 判断 721"/>
        <xdr:cNvSpPr/>
      </xdr:nvSpPr>
      <xdr:spPr>
        <a:xfrm>
          <a:off x="19494500" y="65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147119</xdr:rowOff>
    </xdr:from>
    <xdr:ext cx="469744" cy="259045"/>
    <xdr:sp macro="" textlink="">
      <xdr:nvSpPr>
        <xdr:cNvPr id="723" name="テキスト ボックス 722"/>
        <xdr:cNvSpPr txBox="1"/>
      </xdr:nvSpPr>
      <xdr:spPr>
        <a:xfrm>
          <a:off x="19310427" y="66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37411</xdr:rowOff>
    </xdr:from>
    <xdr:to>
      <xdr:col>27</xdr:col>
      <xdr:colOff>161925</xdr:colOff>
      <xdr:row>38</xdr:row>
      <xdr:rowOff>139011</xdr:rowOff>
    </xdr:to>
    <xdr:sp macro="" textlink="">
      <xdr:nvSpPr>
        <xdr:cNvPr id="724" name="フローチャート : 判断 723"/>
        <xdr:cNvSpPr/>
      </xdr:nvSpPr>
      <xdr:spPr>
        <a:xfrm>
          <a:off x="18605500" y="655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130138</xdr:rowOff>
    </xdr:from>
    <xdr:ext cx="469744" cy="259045"/>
    <xdr:sp macro="" textlink="">
      <xdr:nvSpPr>
        <xdr:cNvPr id="725" name="テキスト ボックス 724"/>
        <xdr:cNvSpPr txBox="1"/>
      </xdr:nvSpPr>
      <xdr:spPr>
        <a:xfrm>
          <a:off x="18421427" y="664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169563</xdr:rowOff>
    </xdr:from>
    <xdr:to>
      <xdr:col>32</xdr:col>
      <xdr:colOff>238125</xdr:colOff>
      <xdr:row>38</xdr:row>
      <xdr:rowOff>99713</xdr:rowOff>
    </xdr:to>
    <xdr:sp macro="" textlink="">
      <xdr:nvSpPr>
        <xdr:cNvPr id="731" name="円/楕円 730"/>
        <xdr:cNvSpPr/>
      </xdr:nvSpPr>
      <xdr:spPr>
        <a:xfrm>
          <a:off x="22110700" y="651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147990</xdr:rowOff>
    </xdr:from>
    <xdr:ext cx="469744" cy="259045"/>
    <xdr:sp macro="" textlink="">
      <xdr:nvSpPr>
        <xdr:cNvPr id="732" name="投資及び出資金該当値テキスト"/>
        <xdr:cNvSpPr txBox="1"/>
      </xdr:nvSpPr>
      <xdr:spPr>
        <a:xfrm>
          <a:off x="22212300" y="649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53412</xdr:rowOff>
    </xdr:from>
    <xdr:to>
      <xdr:col>31</xdr:col>
      <xdr:colOff>85725</xdr:colOff>
      <xdr:row>38</xdr:row>
      <xdr:rowOff>155012</xdr:rowOff>
    </xdr:to>
    <xdr:sp macro="" textlink="">
      <xdr:nvSpPr>
        <xdr:cNvPr id="733" name="円/楕円 732"/>
        <xdr:cNvSpPr/>
      </xdr:nvSpPr>
      <xdr:spPr>
        <a:xfrm>
          <a:off x="21272500" y="65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146139</xdr:rowOff>
    </xdr:from>
    <xdr:ext cx="469744" cy="259045"/>
    <xdr:sp macro="" textlink="">
      <xdr:nvSpPr>
        <xdr:cNvPr id="734" name="テキスト ボックス 733"/>
        <xdr:cNvSpPr txBox="1"/>
      </xdr:nvSpPr>
      <xdr:spPr>
        <a:xfrm>
          <a:off x="21088427" y="666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46555</xdr:rowOff>
    </xdr:from>
    <xdr:to>
      <xdr:col>29</xdr:col>
      <xdr:colOff>568325</xdr:colOff>
      <xdr:row>37</xdr:row>
      <xdr:rowOff>148155</xdr:rowOff>
    </xdr:to>
    <xdr:sp macro="" textlink="">
      <xdr:nvSpPr>
        <xdr:cNvPr id="735" name="円/楕円 734"/>
        <xdr:cNvSpPr/>
      </xdr:nvSpPr>
      <xdr:spPr>
        <a:xfrm>
          <a:off x="20383500" y="639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164682</xdr:rowOff>
    </xdr:from>
    <xdr:ext cx="469744" cy="259045"/>
    <xdr:sp macro="" textlink="">
      <xdr:nvSpPr>
        <xdr:cNvPr id="736" name="テキスト ボックス 735"/>
        <xdr:cNvSpPr txBox="1"/>
      </xdr:nvSpPr>
      <xdr:spPr>
        <a:xfrm>
          <a:off x="20199427" y="616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4101</xdr:rowOff>
    </xdr:from>
    <xdr:to>
      <xdr:col>28</xdr:col>
      <xdr:colOff>365125</xdr:colOff>
      <xdr:row>38</xdr:row>
      <xdr:rowOff>105701</xdr:rowOff>
    </xdr:to>
    <xdr:sp macro="" textlink="">
      <xdr:nvSpPr>
        <xdr:cNvPr id="737" name="円/楕円 736"/>
        <xdr:cNvSpPr/>
      </xdr:nvSpPr>
      <xdr:spPr>
        <a:xfrm>
          <a:off x="19494500" y="65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122227</xdr:rowOff>
    </xdr:from>
    <xdr:ext cx="469744" cy="259045"/>
    <xdr:sp macro="" textlink="">
      <xdr:nvSpPr>
        <xdr:cNvPr id="738" name="テキスト ボックス 737"/>
        <xdr:cNvSpPr txBox="1"/>
      </xdr:nvSpPr>
      <xdr:spPr>
        <a:xfrm>
          <a:off x="19310427" y="62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9761</xdr:rowOff>
    </xdr:from>
    <xdr:to>
      <xdr:col>27</xdr:col>
      <xdr:colOff>161925</xdr:colOff>
      <xdr:row>37</xdr:row>
      <xdr:rowOff>111361</xdr:rowOff>
    </xdr:to>
    <xdr:sp macro="" textlink="">
      <xdr:nvSpPr>
        <xdr:cNvPr id="739" name="円/楕円 738"/>
        <xdr:cNvSpPr/>
      </xdr:nvSpPr>
      <xdr:spPr>
        <a:xfrm>
          <a:off x="18605500" y="635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127888</xdr:rowOff>
    </xdr:from>
    <xdr:ext cx="469744" cy="259045"/>
    <xdr:sp macro="" textlink="">
      <xdr:nvSpPr>
        <xdr:cNvPr id="740" name="テキスト ボックス 739"/>
        <xdr:cNvSpPr txBox="1"/>
      </xdr:nvSpPr>
      <xdr:spPr>
        <a:xfrm>
          <a:off x="18421427" y="612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138747</xdr:rowOff>
    </xdr:from>
    <xdr:to>
      <xdr:col>32</xdr:col>
      <xdr:colOff>186689</xdr:colOff>
      <xdr:row>59</xdr:row>
      <xdr:rowOff>32029</xdr:rowOff>
    </xdr:to>
    <xdr:cxnSp macro="">
      <xdr:nvCxnSpPr>
        <xdr:cNvPr id="764" name="直線コネクタ 763"/>
        <xdr:cNvCxnSpPr/>
      </xdr:nvCxnSpPr>
      <xdr:spPr>
        <a:xfrm flipV="1">
          <a:off x="22159595" y="8882697"/>
          <a:ext cx="1269" cy="1264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35856</xdr:rowOff>
    </xdr:from>
    <xdr:ext cx="378565" cy="259045"/>
    <xdr:sp macro="" textlink="">
      <xdr:nvSpPr>
        <xdr:cNvPr id="765" name="貸付金最小値テキスト"/>
        <xdr:cNvSpPr txBox="1"/>
      </xdr:nvSpPr>
      <xdr:spPr>
        <a:xfrm>
          <a:off x="22212300" y="1015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a:t>
          </a:r>
          <a:endParaRPr kumimoji="1" lang="ja-JP" altLang="en-US" sz="1000" b="1">
            <a:latin typeface="ＭＳ Ｐゴシック"/>
          </a:endParaRPr>
        </a:p>
      </xdr:txBody>
    </xdr:sp>
    <xdr:clientData/>
  </xdr:oneCellAnchor>
  <xdr:twoCellAnchor>
    <xdr:from>
      <xdr:col>32</xdr:col>
      <xdr:colOff>98425</xdr:colOff>
      <xdr:row>59</xdr:row>
      <xdr:rowOff>32029</xdr:rowOff>
    </xdr:from>
    <xdr:to>
      <xdr:col>32</xdr:col>
      <xdr:colOff>276225</xdr:colOff>
      <xdr:row>59</xdr:row>
      <xdr:rowOff>32029</xdr:rowOff>
    </xdr:to>
    <xdr:cxnSp macro="">
      <xdr:nvCxnSpPr>
        <xdr:cNvPr id="766" name="直線コネクタ 765"/>
        <xdr:cNvCxnSpPr/>
      </xdr:nvCxnSpPr>
      <xdr:spPr>
        <a:xfrm>
          <a:off x="22072600" y="101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85424</xdr:rowOff>
    </xdr:from>
    <xdr:ext cx="534377" cy="259045"/>
    <xdr:sp macro="" textlink="">
      <xdr:nvSpPr>
        <xdr:cNvPr id="767" name="貸付金最大値テキスト"/>
        <xdr:cNvSpPr txBox="1"/>
      </xdr:nvSpPr>
      <xdr:spPr>
        <a:xfrm>
          <a:off x="22212300" y="86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33,525</a:t>
          </a:r>
          <a:endParaRPr kumimoji="1" lang="ja-JP" altLang="en-US" sz="1000" b="1">
            <a:latin typeface="ＭＳ Ｐゴシック"/>
          </a:endParaRPr>
        </a:p>
      </xdr:txBody>
    </xdr:sp>
    <xdr:clientData/>
  </xdr:oneCellAnchor>
  <xdr:twoCellAnchor>
    <xdr:from>
      <xdr:col>32</xdr:col>
      <xdr:colOff>98425</xdr:colOff>
      <xdr:row>51</xdr:row>
      <xdr:rowOff>138747</xdr:rowOff>
    </xdr:from>
    <xdr:to>
      <xdr:col>32</xdr:col>
      <xdr:colOff>276225</xdr:colOff>
      <xdr:row>51</xdr:row>
      <xdr:rowOff>138747</xdr:rowOff>
    </xdr:to>
    <xdr:cxnSp macro="">
      <xdr:nvCxnSpPr>
        <xdr:cNvPr id="768" name="直線コネクタ 767"/>
        <xdr:cNvCxnSpPr/>
      </xdr:nvCxnSpPr>
      <xdr:spPr>
        <a:xfrm>
          <a:off x="22072600" y="888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24333</xdr:rowOff>
    </xdr:from>
    <xdr:to>
      <xdr:col>32</xdr:col>
      <xdr:colOff>187325</xdr:colOff>
      <xdr:row>59</xdr:row>
      <xdr:rowOff>24562</xdr:rowOff>
    </xdr:to>
    <xdr:cxnSp macro="">
      <xdr:nvCxnSpPr>
        <xdr:cNvPr id="769" name="直線コネクタ 768"/>
        <xdr:cNvCxnSpPr/>
      </xdr:nvCxnSpPr>
      <xdr:spPr>
        <a:xfrm flipV="1">
          <a:off x="21323300" y="1013988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114292</xdr:rowOff>
    </xdr:from>
    <xdr:ext cx="469744" cy="259045"/>
    <xdr:sp macro="" textlink="">
      <xdr:nvSpPr>
        <xdr:cNvPr id="770" name="貸付金平均値テキスト"/>
        <xdr:cNvSpPr txBox="1"/>
      </xdr:nvSpPr>
      <xdr:spPr>
        <a:xfrm>
          <a:off x="22212300" y="971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91415</xdr:rowOff>
    </xdr:from>
    <xdr:to>
      <xdr:col>32</xdr:col>
      <xdr:colOff>238125</xdr:colOff>
      <xdr:row>58</xdr:row>
      <xdr:rowOff>21565</xdr:rowOff>
    </xdr:to>
    <xdr:sp macro="" textlink="">
      <xdr:nvSpPr>
        <xdr:cNvPr id="771" name="フローチャート : 判断 770"/>
        <xdr:cNvSpPr/>
      </xdr:nvSpPr>
      <xdr:spPr>
        <a:xfrm>
          <a:off x="221107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24562</xdr:rowOff>
    </xdr:from>
    <xdr:to>
      <xdr:col>31</xdr:col>
      <xdr:colOff>34925</xdr:colOff>
      <xdr:row>59</xdr:row>
      <xdr:rowOff>24752</xdr:rowOff>
    </xdr:to>
    <xdr:cxnSp macro="">
      <xdr:nvCxnSpPr>
        <xdr:cNvPr id="772" name="直線コネクタ 771"/>
        <xdr:cNvCxnSpPr/>
      </xdr:nvCxnSpPr>
      <xdr:spPr>
        <a:xfrm flipV="1">
          <a:off x="20434300" y="10140112"/>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128486</xdr:rowOff>
    </xdr:from>
    <xdr:to>
      <xdr:col>31</xdr:col>
      <xdr:colOff>85725</xdr:colOff>
      <xdr:row>58</xdr:row>
      <xdr:rowOff>58636</xdr:rowOff>
    </xdr:to>
    <xdr:sp macro="" textlink="">
      <xdr:nvSpPr>
        <xdr:cNvPr id="773" name="フローチャート : 判断 772"/>
        <xdr:cNvSpPr/>
      </xdr:nvSpPr>
      <xdr:spPr>
        <a:xfrm>
          <a:off x="21272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75163</xdr:rowOff>
    </xdr:from>
    <xdr:ext cx="469744" cy="259045"/>
    <xdr:sp macro="" textlink="">
      <xdr:nvSpPr>
        <xdr:cNvPr id="774" name="テキスト ボックス 773"/>
        <xdr:cNvSpPr txBox="1"/>
      </xdr:nvSpPr>
      <xdr:spPr>
        <a:xfrm>
          <a:off x="21088427"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24752</xdr:rowOff>
    </xdr:from>
    <xdr:to>
      <xdr:col>29</xdr:col>
      <xdr:colOff>517525</xdr:colOff>
      <xdr:row>59</xdr:row>
      <xdr:rowOff>24867</xdr:rowOff>
    </xdr:to>
    <xdr:cxnSp macro="">
      <xdr:nvCxnSpPr>
        <xdr:cNvPr id="775" name="直線コネクタ 774"/>
        <xdr:cNvCxnSpPr/>
      </xdr:nvCxnSpPr>
      <xdr:spPr>
        <a:xfrm flipV="1">
          <a:off x="19545300" y="10140302"/>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102578</xdr:rowOff>
    </xdr:from>
    <xdr:to>
      <xdr:col>29</xdr:col>
      <xdr:colOff>568325</xdr:colOff>
      <xdr:row>58</xdr:row>
      <xdr:rowOff>32728</xdr:rowOff>
    </xdr:to>
    <xdr:sp macro="" textlink="">
      <xdr:nvSpPr>
        <xdr:cNvPr id="776" name="フローチャート : 判断 775"/>
        <xdr:cNvSpPr/>
      </xdr:nvSpPr>
      <xdr:spPr>
        <a:xfrm>
          <a:off x="20383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49255</xdr:rowOff>
    </xdr:from>
    <xdr:ext cx="469744" cy="259045"/>
    <xdr:sp macro="" textlink="">
      <xdr:nvSpPr>
        <xdr:cNvPr id="777" name="テキスト ボックス 776"/>
        <xdr:cNvSpPr txBox="1"/>
      </xdr:nvSpPr>
      <xdr:spPr>
        <a:xfrm>
          <a:off x="20199427"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74244</xdr:rowOff>
    </xdr:from>
    <xdr:to>
      <xdr:col>28</xdr:col>
      <xdr:colOff>314325</xdr:colOff>
      <xdr:row>59</xdr:row>
      <xdr:rowOff>24867</xdr:rowOff>
    </xdr:to>
    <xdr:cxnSp macro="">
      <xdr:nvCxnSpPr>
        <xdr:cNvPr id="778" name="直線コネクタ 777"/>
        <xdr:cNvCxnSpPr/>
      </xdr:nvCxnSpPr>
      <xdr:spPr>
        <a:xfrm>
          <a:off x="18656300" y="10018344"/>
          <a:ext cx="889000" cy="1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96177</xdr:rowOff>
    </xdr:from>
    <xdr:to>
      <xdr:col>28</xdr:col>
      <xdr:colOff>365125</xdr:colOff>
      <xdr:row>58</xdr:row>
      <xdr:rowOff>26327</xdr:rowOff>
    </xdr:to>
    <xdr:sp macro="" textlink="">
      <xdr:nvSpPr>
        <xdr:cNvPr id="779" name="フローチャート : 判断 778"/>
        <xdr:cNvSpPr/>
      </xdr:nvSpPr>
      <xdr:spPr>
        <a:xfrm>
          <a:off x="19494500" y="98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42854</xdr:rowOff>
    </xdr:from>
    <xdr:ext cx="469744" cy="259045"/>
    <xdr:sp macro="" textlink="">
      <xdr:nvSpPr>
        <xdr:cNvPr id="780" name="テキスト ボックス 779"/>
        <xdr:cNvSpPr txBox="1"/>
      </xdr:nvSpPr>
      <xdr:spPr>
        <a:xfrm>
          <a:off x="19310427" y="964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54648</xdr:rowOff>
    </xdr:from>
    <xdr:to>
      <xdr:col>27</xdr:col>
      <xdr:colOff>161925</xdr:colOff>
      <xdr:row>57</xdr:row>
      <xdr:rowOff>156248</xdr:rowOff>
    </xdr:to>
    <xdr:sp macro="" textlink="">
      <xdr:nvSpPr>
        <xdr:cNvPr id="781" name="フローチャート : 判断 780"/>
        <xdr:cNvSpPr/>
      </xdr:nvSpPr>
      <xdr:spPr>
        <a:xfrm>
          <a:off x="18605500" y="98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1325</xdr:rowOff>
    </xdr:from>
    <xdr:ext cx="469744" cy="259045"/>
    <xdr:sp macro="" textlink="">
      <xdr:nvSpPr>
        <xdr:cNvPr id="782" name="テキスト ボックス 781"/>
        <xdr:cNvSpPr txBox="1"/>
      </xdr:nvSpPr>
      <xdr:spPr>
        <a:xfrm>
          <a:off x="18421427" y="96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144983</xdr:rowOff>
    </xdr:from>
    <xdr:to>
      <xdr:col>32</xdr:col>
      <xdr:colOff>238125</xdr:colOff>
      <xdr:row>59</xdr:row>
      <xdr:rowOff>75133</xdr:rowOff>
    </xdr:to>
    <xdr:sp macro="" textlink="">
      <xdr:nvSpPr>
        <xdr:cNvPr id="788" name="円/楕円 787"/>
        <xdr:cNvSpPr/>
      </xdr:nvSpPr>
      <xdr:spPr>
        <a:xfrm>
          <a:off x="22110700" y="100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59910</xdr:rowOff>
    </xdr:from>
    <xdr:ext cx="378565" cy="259045"/>
    <xdr:sp macro="" textlink="">
      <xdr:nvSpPr>
        <xdr:cNvPr id="789" name="貸付金該当値テキスト"/>
        <xdr:cNvSpPr txBox="1"/>
      </xdr:nvSpPr>
      <xdr:spPr>
        <a:xfrm>
          <a:off x="22212300" y="1000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145212</xdr:rowOff>
    </xdr:from>
    <xdr:to>
      <xdr:col>31</xdr:col>
      <xdr:colOff>85725</xdr:colOff>
      <xdr:row>59</xdr:row>
      <xdr:rowOff>75362</xdr:rowOff>
    </xdr:to>
    <xdr:sp macro="" textlink="">
      <xdr:nvSpPr>
        <xdr:cNvPr id="790" name="円/楕円 789"/>
        <xdr:cNvSpPr/>
      </xdr:nvSpPr>
      <xdr:spPr>
        <a:xfrm>
          <a:off x="21272500" y="100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66489</xdr:rowOff>
    </xdr:from>
    <xdr:ext cx="378565" cy="259045"/>
    <xdr:sp macro="" textlink="">
      <xdr:nvSpPr>
        <xdr:cNvPr id="791" name="テキスト ボックス 790"/>
        <xdr:cNvSpPr txBox="1"/>
      </xdr:nvSpPr>
      <xdr:spPr>
        <a:xfrm>
          <a:off x="21134017" y="10182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145402</xdr:rowOff>
    </xdr:from>
    <xdr:to>
      <xdr:col>29</xdr:col>
      <xdr:colOff>568325</xdr:colOff>
      <xdr:row>59</xdr:row>
      <xdr:rowOff>75552</xdr:rowOff>
    </xdr:to>
    <xdr:sp macro="" textlink="">
      <xdr:nvSpPr>
        <xdr:cNvPr id="792" name="円/楕円 791"/>
        <xdr:cNvSpPr/>
      </xdr:nvSpPr>
      <xdr:spPr>
        <a:xfrm>
          <a:off x="20383500" y="1008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66679</xdr:rowOff>
    </xdr:from>
    <xdr:ext cx="378565" cy="259045"/>
    <xdr:sp macro="" textlink="">
      <xdr:nvSpPr>
        <xdr:cNvPr id="793" name="テキスト ボックス 792"/>
        <xdr:cNvSpPr txBox="1"/>
      </xdr:nvSpPr>
      <xdr:spPr>
        <a:xfrm>
          <a:off x="20245017" y="10182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145517</xdr:rowOff>
    </xdr:from>
    <xdr:to>
      <xdr:col>28</xdr:col>
      <xdr:colOff>365125</xdr:colOff>
      <xdr:row>59</xdr:row>
      <xdr:rowOff>75667</xdr:rowOff>
    </xdr:to>
    <xdr:sp macro="" textlink="">
      <xdr:nvSpPr>
        <xdr:cNvPr id="794" name="円/楕円 793"/>
        <xdr:cNvSpPr/>
      </xdr:nvSpPr>
      <xdr:spPr>
        <a:xfrm>
          <a:off x="19494500" y="100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66794</xdr:rowOff>
    </xdr:from>
    <xdr:ext cx="378565" cy="259045"/>
    <xdr:sp macro="" textlink="">
      <xdr:nvSpPr>
        <xdr:cNvPr id="795" name="テキスト ボックス 794"/>
        <xdr:cNvSpPr txBox="1"/>
      </xdr:nvSpPr>
      <xdr:spPr>
        <a:xfrm>
          <a:off x="19356017" y="10182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23444</xdr:rowOff>
    </xdr:from>
    <xdr:to>
      <xdr:col>27</xdr:col>
      <xdr:colOff>161925</xdr:colOff>
      <xdr:row>58</xdr:row>
      <xdr:rowOff>125044</xdr:rowOff>
    </xdr:to>
    <xdr:sp macro="" textlink="">
      <xdr:nvSpPr>
        <xdr:cNvPr id="796" name="円/楕円 795"/>
        <xdr:cNvSpPr/>
      </xdr:nvSpPr>
      <xdr:spPr>
        <a:xfrm>
          <a:off x="18605500" y="996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116171</xdr:rowOff>
    </xdr:from>
    <xdr:ext cx="469744" cy="259045"/>
    <xdr:sp macro="" textlink="">
      <xdr:nvSpPr>
        <xdr:cNvPr id="797" name="テキスト ボックス 796"/>
        <xdr:cNvSpPr txBox="1"/>
      </xdr:nvSpPr>
      <xdr:spPr>
        <a:xfrm>
          <a:off x="18421427" y="1006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0" name="テキスト ボックス 80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2" name="テキスト ボックス 81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4" name="テキスト ボックス 81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6" name="テキスト ボックス 81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18" name="テキスト ボックス 81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0" name="テキスト ボックス 81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168439</xdr:rowOff>
    </xdr:from>
    <xdr:to>
      <xdr:col>32</xdr:col>
      <xdr:colOff>186689</xdr:colOff>
      <xdr:row>79</xdr:row>
      <xdr:rowOff>94698</xdr:rowOff>
    </xdr:to>
    <xdr:cxnSp macro="">
      <xdr:nvCxnSpPr>
        <xdr:cNvPr id="824" name="直線コネクタ 823"/>
        <xdr:cNvCxnSpPr/>
      </xdr:nvCxnSpPr>
      <xdr:spPr>
        <a:xfrm flipV="1">
          <a:off x="22159595" y="12169939"/>
          <a:ext cx="1269" cy="146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98525</xdr:rowOff>
    </xdr:from>
    <xdr:ext cx="534377" cy="259045"/>
    <xdr:sp macro="" textlink="">
      <xdr:nvSpPr>
        <xdr:cNvPr id="825" name="繰出金最小値テキスト"/>
        <xdr:cNvSpPr txBox="1"/>
      </xdr:nvSpPr>
      <xdr:spPr>
        <a:xfrm>
          <a:off x="22212300" y="136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30,128</a:t>
          </a:r>
          <a:endParaRPr kumimoji="1" lang="ja-JP" altLang="en-US" sz="1000" b="1">
            <a:latin typeface="ＭＳ Ｐゴシック"/>
          </a:endParaRPr>
        </a:p>
      </xdr:txBody>
    </xdr:sp>
    <xdr:clientData/>
  </xdr:oneCellAnchor>
  <xdr:twoCellAnchor>
    <xdr:from>
      <xdr:col>32</xdr:col>
      <xdr:colOff>98425</xdr:colOff>
      <xdr:row>79</xdr:row>
      <xdr:rowOff>94698</xdr:rowOff>
    </xdr:from>
    <xdr:to>
      <xdr:col>32</xdr:col>
      <xdr:colOff>276225</xdr:colOff>
      <xdr:row>79</xdr:row>
      <xdr:rowOff>94698</xdr:rowOff>
    </xdr:to>
    <xdr:cxnSp macro="">
      <xdr:nvCxnSpPr>
        <xdr:cNvPr id="826" name="直線コネクタ 825"/>
        <xdr:cNvCxnSpPr/>
      </xdr:nvCxnSpPr>
      <xdr:spPr>
        <a:xfrm>
          <a:off x="22072600" y="1363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115116</xdr:rowOff>
    </xdr:from>
    <xdr:ext cx="534377" cy="259045"/>
    <xdr:sp macro="" textlink="">
      <xdr:nvSpPr>
        <xdr:cNvPr id="827" name="繰出金最大値テキスト"/>
        <xdr:cNvSpPr txBox="1"/>
      </xdr:nvSpPr>
      <xdr:spPr>
        <a:xfrm>
          <a:off x="22212300" y="119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75,120</a:t>
          </a:r>
          <a:endParaRPr kumimoji="1" lang="ja-JP" altLang="en-US" sz="1000" b="1">
            <a:latin typeface="ＭＳ Ｐゴシック"/>
          </a:endParaRPr>
        </a:p>
      </xdr:txBody>
    </xdr:sp>
    <xdr:clientData/>
  </xdr:oneCellAnchor>
  <xdr:twoCellAnchor>
    <xdr:from>
      <xdr:col>32</xdr:col>
      <xdr:colOff>98425</xdr:colOff>
      <xdr:row>70</xdr:row>
      <xdr:rowOff>168439</xdr:rowOff>
    </xdr:from>
    <xdr:to>
      <xdr:col>32</xdr:col>
      <xdr:colOff>276225</xdr:colOff>
      <xdr:row>70</xdr:row>
      <xdr:rowOff>168439</xdr:rowOff>
    </xdr:to>
    <xdr:cxnSp macro="">
      <xdr:nvCxnSpPr>
        <xdr:cNvPr id="828" name="直線コネクタ 827"/>
        <xdr:cNvCxnSpPr/>
      </xdr:nvCxnSpPr>
      <xdr:spPr>
        <a:xfrm>
          <a:off x="22072600" y="121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53942</xdr:rowOff>
    </xdr:from>
    <xdr:to>
      <xdr:col>32</xdr:col>
      <xdr:colOff>187325</xdr:colOff>
      <xdr:row>78</xdr:row>
      <xdr:rowOff>118604</xdr:rowOff>
    </xdr:to>
    <xdr:cxnSp macro="">
      <xdr:nvCxnSpPr>
        <xdr:cNvPr id="829" name="直線コネクタ 828"/>
        <xdr:cNvCxnSpPr/>
      </xdr:nvCxnSpPr>
      <xdr:spPr>
        <a:xfrm flipV="1">
          <a:off x="21323300" y="13427042"/>
          <a:ext cx="838200" cy="6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125102</xdr:rowOff>
    </xdr:from>
    <xdr:ext cx="534377" cy="259045"/>
    <xdr:sp macro="" textlink="">
      <xdr:nvSpPr>
        <xdr:cNvPr id="830" name="繰出金平均値テキスト"/>
        <xdr:cNvSpPr txBox="1"/>
      </xdr:nvSpPr>
      <xdr:spPr>
        <a:xfrm>
          <a:off x="22212300" y="1298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102225</xdr:rowOff>
    </xdr:from>
    <xdr:to>
      <xdr:col>32</xdr:col>
      <xdr:colOff>238125</xdr:colOff>
      <xdr:row>77</xdr:row>
      <xdr:rowOff>32375</xdr:rowOff>
    </xdr:to>
    <xdr:sp macro="" textlink="">
      <xdr:nvSpPr>
        <xdr:cNvPr id="831" name="フローチャート : 判断 830"/>
        <xdr:cNvSpPr/>
      </xdr:nvSpPr>
      <xdr:spPr>
        <a:xfrm>
          <a:off x="221107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118604</xdr:rowOff>
    </xdr:from>
    <xdr:to>
      <xdr:col>31</xdr:col>
      <xdr:colOff>34925</xdr:colOff>
      <xdr:row>79</xdr:row>
      <xdr:rowOff>8745</xdr:rowOff>
    </xdr:to>
    <xdr:cxnSp macro="">
      <xdr:nvCxnSpPr>
        <xdr:cNvPr id="832" name="直線コネクタ 831"/>
        <xdr:cNvCxnSpPr/>
      </xdr:nvCxnSpPr>
      <xdr:spPr>
        <a:xfrm flipV="1">
          <a:off x="20434300" y="13491704"/>
          <a:ext cx="889000" cy="6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161399</xdr:rowOff>
    </xdr:from>
    <xdr:to>
      <xdr:col>31</xdr:col>
      <xdr:colOff>85725</xdr:colOff>
      <xdr:row>77</xdr:row>
      <xdr:rowOff>91549</xdr:rowOff>
    </xdr:to>
    <xdr:sp macro="" textlink="">
      <xdr:nvSpPr>
        <xdr:cNvPr id="833" name="フローチャート : 判断 832"/>
        <xdr:cNvSpPr/>
      </xdr:nvSpPr>
      <xdr:spPr>
        <a:xfrm>
          <a:off x="21272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108076</xdr:rowOff>
    </xdr:from>
    <xdr:ext cx="534377" cy="259045"/>
    <xdr:sp macro="" textlink="">
      <xdr:nvSpPr>
        <xdr:cNvPr id="834" name="テキスト ボックス 833"/>
        <xdr:cNvSpPr txBox="1"/>
      </xdr:nvSpPr>
      <xdr:spPr>
        <a:xfrm>
          <a:off x="21056111" y="129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151391</xdr:rowOff>
    </xdr:from>
    <xdr:to>
      <xdr:col>29</xdr:col>
      <xdr:colOff>517525</xdr:colOff>
      <xdr:row>79</xdr:row>
      <xdr:rowOff>8745</xdr:rowOff>
    </xdr:to>
    <xdr:cxnSp macro="">
      <xdr:nvCxnSpPr>
        <xdr:cNvPr id="835" name="直線コネクタ 834"/>
        <xdr:cNvCxnSpPr/>
      </xdr:nvCxnSpPr>
      <xdr:spPr>
        <a:xfrm>
          <a:off x="19545300" y="13524491"/>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13756</xdr:rowOff>
    </xdr:from>
    <xdr:to>
      <xdr:col>29</xdr:col>
      <xdr:colOff>568325</xdr:colOff>
      <xdr:row>77</xdr:row>
      <xdr:rowOff>115356</xdr:rowOff>
    </xdr:to>
    <xdr:sp macro="" textlink="">
      <xdr:nvSpPr>
        <xdr:cNvPr id="836" name="フローチャート : 判断 835"/>
        <xdr:cNvSpPr/>
      </xdr:nvSpPr>
      <xdr:spPr>
        <a:xfrm>
          <a:off x="20383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131883</xdr:rowOff>
    </xdr:from>
    <xdr:ext cx="534377" cy="259045"/>
    <xdr:sp macro="" textlink="">
      <xdr:nvSpPr>
        <xdr:cNvPr id="837" name="テキスト ボックス 836"/>
        <xdr:cNvSpPr txBox="1"/>
      </xdr:nvSpPr>
      <xdr:spPr>
        <a:xfrm>
          <a:off x="20167111" y="129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19228</xdr:rowOff>
    </xdr:from>
    <xdr:to>
      <xdr:col>28</xdr:col>
      <xdr:colOff>314325</xdr:colOff>
      <xdr:row>78</xdr:row>
      <xdr:rowOff>151391</xdr:rowOff>
    </xdr:to>
    <xdr:cxnSp macro="">
      <xdr:nvCxnSpPr>
        <xdr:cNvPr id="838" name="直線コネクタ 837"/>
        <xdr:cNvCxnSpPr/>
      </xdr:nvCxnSpPr>
      <xdr:spPr>
        <a:xfrm>
          <a:off x="18656300" y="13392328"/>
          <a:ext cx="889000" cy="13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6897</xdr:rowOff>
    </xdr:from>
    <xdr:to>
      <xdr:col>28</xdr:col>
      <xdr:colOff>365125</xdr:colOff>
      <xdr:row>77</xdr:row>
      <xdr:rowOff>108497</xdr:rowOff>
    </xdr:to>
    <xdr:sp macro="" textlink="">
      <xdr:nvSpPr>
        <xdr:cNvPr id="839" name="フローチャート : 判断 838"/>
        <xdr:cNvSpPr/>
      </xdr:nvSpPr>
      <xdr:spPr>
        <a:xfrm>
          <a:off x="19494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125024</xdr:rowOff>
    </xdr:from>
    <xdr:ext cx="534377" cy="259045"/>
    <xdr:sp macro="" textlink="">
      <xdr:nvSpPr>
        <xdr:cNvPr id="840" name="テキスト ボックス 839"/>
        <xdr:cNvSpPr txBox="1"/>
      </xdr:nvSpPr>
      <xdr:spPr>
        <a:xfrm>
          <a:off x="19278111" y="1298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156338</xdr:rowOff>
    </xdr:from>
    <xdr:to>
      <xdr:col>27</xdr:col>
      <xdr:colOff>161925</xdr:colOff>
      <xdr:row>77</xdr:row>
      <xdr:rowOff>86488</xdr:rowOff>
    </xdr:to>
    <xdr:sp macro="" textlink="">
      <xdr:nvSpPr>
        <xdr:cNvPr id="841" name="フローチャート : 判断 840"/>
        <xdr:cNvSpPr/>
      </xdr:nvSpPr>
      <xdr:spPr>
        <a:xfrm>
          <a:off x="186055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103014</xdr:rowOff>
    </xdr:from>
    <xdr:ext cx="534377" cy="259045"/>
    <xdr:sp macro="" textlink="">
      <xdr:nvSpPr>
        <xdr:cNvPr id="842" name="テキスト ボックス 841"/>
        <xdr:cNvSpPr txBox="1"/>
      </xdr:nvSpPr>
      <xdr:spPr>
        <a:xfrm>
          <a:off x="18389111" y="129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3142</xdr:rowOff>
    </xdr:from>
    <xdr:to>
      <xdr:col>32</xdr:col>
      <xdr:colOff>238125</xdr:colOff>
      <xdr:row>78</xdr:row>
      <xdr:rowOff>104742</xdr:rowOff>
    </xdr:to>
    <xdr:sp macro="" textlink="">
      <xdr:nvSpPr>
        <xdr:cNvPr id="848" name="円/楕円 847"/>
        <xdr:cNvSpPr/>
      </xdr:nvSpPr>
      <xdr:spPr>
        <a:xfrm>
          <a:off x="22110700" y="1337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153019</xdr:rowOff>
    </xdr:from>
    <xdr:ext cx="534377" cy="259045"/>
    <xdr:sp macro="" textlink="">
      <xdr:nvSpPr>
        <xdr:cNvPr id="849" name="繰出金該当値テキスト"/>
        <xdr:cNvSpPr txBox="1"/>
      </xdr:nvSpPr>
      <xdr:spPr>
        <a:xfrm>
          <a:off x="22212300" y="1335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36,626</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67804</xdr:rowOff>
    </xdr:from>
    <xdr:to>
      <xdr:col>31</xdr:col>
      <xdr:colOff>85725</xdr:colOff>
      <xdr:row>78</xdr:row>
      <xdr:rowOff>169404</xdr:rowOff>
    </xdr:to>
    <xdr:sp macro="" textlink="">
      <xdr:nvSpPr>
        <xdr:cNvPr id="850" name="円/楕円 849"/>
        <xdr:cNvSpPr/>
      </xdr:nvSpPr>
      <xdr:spPr>
        <a:xfrm>
          <a:off x="21272500" y="1344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160531</xdr:rowOff>
    </xdr:from>
    <xdr:ext cx="534377" cy="259045"/>
    <xdr:sp macro="" textlink="">
      <xdr:nvSpPr>
        <xdr:cNvPr id="851" name="テキスト ボックス 850"/>
        <xdr:cNvSpPr txBox="1"/>
      </xdr:nvSpPr>
      <xdr:spPr>
        <a:xfrm>
          <a:off x="21056111" y="1353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129395</xdr:rowOff>
    </xdr:from>
    <xdr:to>
      <xdr:col>29</xdr:col>
      <xdr:colOff>568325</xdr:colOff>
      <xdr:row>79</xdr:row>
      <xdr:rowOff>59545</xdr:rowOff>
    </xdr:to>
    <xdr:sp macro="" textlink="">
      <xdr:nvSpPr>
        <xdr:cNvPr id="852" name="円/楕円 851"/>
        <xdr:cNvSpPr/>
      </xdr:nvSpPr>
      <xdr:spPr>
        <a:xfrm>
          <a:off x="20383500" y="135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50672</xdr:rowOff>
    </xdr:from>
    <xdr:ext cx="534377" cy="259045"/>
    <xdr:sp macro="" textlink="">
      <xdr:nvSpPr>
        <xdr:cNvPr id="853" name="テキスト ボックス 852"/>
        <xdr:cNvSpPr txBox="1"/>
      </xdr:nvSpPr>
      <xdr:spPr>
        <a:xfrm>
          <a:off x="20167111" y="1359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100591</xdr:rowOff>
    </xdr:from>
    <xdr:to>
      <xdr:col>28</xdr:col>
      <xdr:colOff>365125</xdr:colOff>
      <xdr:row>79</xdr:row>
      <xdr:rowOff>30741</xdr:rowOff>
    </xdr:to>
    <xdr:sp macro="" textlink="">
      <xdr:nvSpPr>
        <xdr:cNvPr id="854" name="円/楕円 853"/>
        <xdr:cNvSpPr/>
      </xdr:nvSpPr>
      <xdr:spPr>
        <a:xfrm>
          <a:off x="19494500" y="134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21868</xdr:rowOff>
    </xdr:from>
    <xdr:ext cx="534377" cy="259045"/>
    <xdr:sp macro="" textlink="">
      <xdr:nvSpPr>
        <xdr:cNvPr id="855" name="テキスト ボックス 854"/>
        <xdr:cNvSpPr txBox="1"/>
      </xdr:nvSpPr>
      <xdr:spPr>
        <a:xfrm>
          <a:off x="19278111" y="1356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139878</xdr:rowOff>
    </xdr:from>
    <xdr:to>
      <xdr:col>27</xdr:col>
      <xdr:colOff>161925</xdr:colOff>
      <xdr:row>78</xdr:row>
      <xdr:rowOff>70028</xdr:rowOff>
    </xdr:to>
    <xdr:sp macro="" textlink="">
      <xdr:nvSpPr>
        <xdr:cNvPr id="856" name="円/楕円 855"/>
        <xdr:cNvSpPr/>
      </xdr:nvSpPr>
      <xdr:spPr>
        <a:xfrm>
          <a:off x="18605500" y="133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61155</xdr:rowOff>
    </xdr:from>
    <xdr:ext cx="534377" cy="259045"/>
    <xdr:sp macro="" textlink="">
      <xdr:nvSpPr>
        <xdr:cNvPr id="857" name="テキスト ボックス 856"/>
        <xdr:cNvSpPr txBox="1"/>
      </xdr:nvSpPr>
      <xdr:spPr>
        <a:xfrm>
          <a:off x="18389111" y="134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人件費、公債費については、旧</a:t>
          </a:r>
          <a:r>
            <a:rPr kumimoji="1" lang="en-US" altLang="ja-JP" sz="1300">
              <a:latin typeface="ＭＳ Ｐゴシック"/>
            </a:rPr>
            <a:t>6</a:t>
          </a:r>
          <a:r>
            <a:rPr kumimoji="1" lang="ja-JP" altLang="en-US" sz="1300">
              <a:latin typeface="ＭＳ Ｐゴシック"/>
            </a:rPr>
            <a:t>市町村と合併したことによる影響で、類似団体平均より大きく上回っている。しかしながら、人件費・公債費・扶助費以外の経費については類似団体平均を下回っており、ある程度支出を抑制することに成功している。</a:t>
          </a:r>
          <a:endParaRPr kumimoji="1" lang="en-US" altLang="ja-JP" sz="1300">
            <a:latin typeface="ＭＳ Ｐゴシック"/>
          </a:endParaRPr>
        </a:p>
        <a:p>
          <a:r>
            <a:rPr kumimoji="1" lang="ja-JP" altLang="en-US" sz="1300">
              <a:latin typeface="ＭＳ Ｐゴシック"/>
            </a:rPr>
            <a:t>　補助費等については、病院事業会計繰出金などの減により、類似団体平均を下回った。維持補修費については、公共施設の統廃合を進めたことにより、減となった。</a:t>
          </a:r>
          <a:endParaRPr kumimoji="1" lang="en-US" altLang="ja-JP" sz="1300">
            <a:latin typeface="ＭＳ Ｐゴシック"/>
          </a:endParaRPr>
        </a:p>
        <a:p>
          <a:r>
            <a:rPr kumimoji="1" lang="ja-JP" altLang="en-US" sz="1300">
              <a:latin typeface="ＭＳ Ｐゴシック"/>
            </a:rPr>
            <a:t>　今後も定員管理方針に基づいた職員数の見直し、公共施設の統廃合などを推進し、更なる経費縮減に努める。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94,732
90,544
558.23
44,811,766
43,534,413
951,457
28,514,769
55,341,984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90.8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66167</xdr:rowOff>
    </xdr:from>
    <xdr:to>
      <xdr:col>6</xdr:col>
      <xdr:colOff>510540</xdr:colOff>
      <xdr:row>38</xdr:row>
      <xdr:rowOff>25019</xdr:rowOff>
    </xdr:to>
    <xdr:cxnSp macro="">
      <xdr:nvCxnSpPr>
        <xdr:cNvPr id="56" name="直線コネクタ 55"/>
        <xdr:cNvCxnSpPr/>
      </xdr:nvCxnSpPr>
      <xdr:spPr>
        <a:xfrm flipV="1">
          <a:off x="4633595" y="5381117"/>
          <a:ext cx="127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28846</xdr:rowOff>
    </xdr:from>
    <xdr:ext cx="469744" cy="259045"/>
    <xdr:sp macro="" textlink="">
      <xdr:nvSpPr>
        <xdr:cNvPr id="57"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2,501</a:t>
          </a:r>
          <a:endParaRPr kumimoji="1" lang="ja-JP" altLang="en-US" sz="1000" b="1">
            <a:latin typeface="ＭＳ Ｐゴシック"/>
          </a:endParaRPr>
        </a:p>
      </xdr:txBody>
    </xdr:sp>
    <xdr:clientData/>
  </xdr:oneCellAnchor>
  <xdr:twoCellAnchor>
    <xdr:from>
      <xdr:col>6</xdr:col>
      <xdr:colOff>422275</xdr:colOff>
      <xdr:row>38</xdr:row>
      <xdr:rowOff>25019</xdr:rowOff>
    </xdr:from>
    <xdr:to>
      <xdr:col>6</xdr:col>
      <xdr:colOff>600075</xdr:colOff>
      <xdr:row>38</xdr:row>
      <xdr:rowOff>25019</xdr:rowOff>
    </xdr:to>
    <xdr:cxnSp macro="">
      <xdr:nvCxnSpPr>
        <xdr:cNvPr id="58" name="直線コネクタ 57"/>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12844</xdr:rowOff>
    </xdr:from>
    <xdr:ext cx="469744" cy="259045"/>
    <xdr:sp macro="" textlink="">
      <xdr:nvSpPr>
        <xdr:cNvPr id="59" name="議会費最大値テキスト"/>
        <xdr:cNvSpPr txBox="1"/>
      </xdr:nvSpPr>
      <xdr:spPr>
        <a:xfrm>
          <a:off x="4686300" y="5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a:t>
          </a:r>
          <a:endParaRPr kumimoji="1" lang="ja-JP" altLang="en-US" sz="1000" b="1">
            <a:latin typeface="ＭＳ Ｐゴシック"/>
          </a:endParaRPr>
        </a:p>
      </xdr:txBody>
    </xdr:sp>
    <xdr:clientData/>
  </xdr:oneCellAnchor>
  <xdr:twoCellAnchor>
    <xdr:from>
      <xdr:col>6</xdr:col>
      <xdr:colOff>422275</xdr:colOff>
      <xdr:row>31</xdr:row>
      <xdr:rowOff>66167</xdr:rowOff>
    </xdr:from>
    <xdr:to>
      <xdr:col>6</xdr:col>
      <xdr:colOff>600075</xdr:colOff>
      <xdr:row>31</xdr:row>
      <xdr:rowOff>66167</xdr:rowOff>
    </xdr:to>
    <xdr:cxnSp macro="">
      <xdr:nvCxnSpPr>
        <xdr:cNvPr id="60" name="直線コネクタ 59"/>
        <xdr:cNvCxnSpPr/>
      </xdr:nvCxnSpPr>
      <xdr:spPr>
        <a:xfrm>
          <a:off x="4546600" y="538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64643</xdr:rowOff>
    </xdr:from>
    <xdr:to>
      <xdr:col>6</xdr:col>
      <xdr:colOff>511175</xdr:colOff>
      <xdr:row>36</xdr:row>
      <xdr:rowOff>76835</xdr:rowOff>
    </xdr:to>
    <xdr:cxnSp macro="">
      <xdr:nvCxnSpPr>
        <xdr:cNvPr id="61" name="直線コネクタ 60"/>
        <xdr:cNvCxnSpPr/>
      </xdr:nvCxnSpPr>
      <xdr:spPr>
        <a:xfrm>
          <a:off x="3797300" y="6236843"/>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12717</xdr:rowOff>
    </xdr:from>
    <xdr:ext cx="469744" cy="259045"/>
    <xdr:sp macro="" textlink="">
      <xdr:nvSpPr>
        <xdr:cNvPr id="62" name="議会費平均値テキスト"/>
        <xdr:cNvSpPr txBox="1"/>
      </xdr:nvSpPr>
      <xdr:spPr>
        <a:xfrm>
          <a:off x="4686300" y="5842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161290</xdr:rowOff>
    </xdr:from>
    <xdr:to>
      <xdr:col>6</xdr:col>
      <xdr:colOff>561975</xdr:colOff>
      <xdr:row>35</xdr:row>
      <xdr:rowOff>91440</xdr:rowOff>
    </xdr:to>
    <xdr:sp macro="" textlink="">
      <xdr:nvSpPr>
        <xdr:cNvPr id="63" name="フローチャート : 判断 62"/>
        <xdr:cNvSpPr/>
      </xdr:nvSpPr>
      <xdr:spPr>
        <a:xfrm>
          <a:off x="45847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64643</xdr:rowOff>
    </xdr:from>
    <xdr:to>
      <xdr:col>5</xdr:col>
      <xdr:colOff>358775</xdr:colOff>
      <xdr:row>36</xdr:row>
      <xdr:rowOff>150749</xdr:rowOff>
    </xdr:to>
    <xdr:cxnSp macro="">
      <xdr:nvCxnSpPr>
        <xdr:cNvPr id="64" name="直線コネクタ 63"/>
        <xdr:cNvCxnSpPr/>
      </xdr:nvCxnSpPr>
      <xdr:spPr>
        <a:xfrm flipV="1">
          <a:off x="2908300" y="6236843"/>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10812</xdr:rowOff>
    </xdr:from>
    <xdr:ext cx="469744" cy="259045"/>
    <xdr:sp macro="" textlink="">
      <xdr:nvSpPr>
        <xdr:cNvPr id="66" name="テキスト ボックス 65"/>
        <xdr:cNvSpPr txBox="1"/>
      </xdr:nvSpPr>
      <xdr:spPr>
        <a:xfrm>
          <a:off x="3562427"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17399</xdr:rowOff>
    </xdr:from>
    <xdr:to>
      <xdr:col>4</xdr:col>
      <xdr:colOff>155575</xdr:colOff>
      <xdr:row>36</xdr:row>
      <xdr:rowOff>150749</xdr:rowOff>
    </xdr:to>
    <xdr:cxnSp macro="">
      <xdr:nvCxnSpPr>
        <xdr:cNvPr id="67" name="直線コネクタ 66"/>
        <xdr:cNvCxnSpPr/>
      </xdr:nvCxnSpPr>
      <xdr:spPr>
        <a:xfrm>
          <a:off x="2019300" y="618959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31767</xdr:rowOff>
    </xdr:from>
    <xdr:ext cx="469744" cy="259045"/>
    <xdr:sp macro="" textlink="">
      <xdr:nvSpPr>
        <xdr:cNvPr id="69" name="テキスト ボックス 68"/>
        <xdr:cNvSpPr txBox="1"/>
      </xdr:nvSpPr>
      <xdr:spPr>
        <a:xfrm>
          <a:off x="2673427"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82169</xdr:rowOff>
    </xdr:from>
    <xdr:to>
      <xdr:col>2</xdr:col>
      <xdr:colOff>638175</xdr:colOff>
      <xdr:row>36</xdr:row>
      <xdr:rowOff>17399</xdr:rowOff>
    </xdr:to>
    <xdr:cxnSp macro="">
      <xdr:nvCxnSpPr>
        <xdr:cNvPr id="70" name="直線コネクタ 69"/>
        <xdr:cNvCxnSpPr/>
      </xdr:nvCxnSpPr>
      <xdr:spPr>
        <a:xfrm>
          <a:off x="1130300" y="5911469"/>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161688</xdr:rowOff>
    </xdr:from>
    <xdr:ext cx="469744" cy="259045"/>
    <xdr:sp macro="" textlink="">
      <xdr:nvSpPr>
        <xdr:cNvPr id="72" name="テキスト ボックス 71"/>
        <xdr:cNvSpPr txBox="1"/>
      </xdr:nvSpPr>
      <xdr:spPr>
        <a:xfrm>
          <a:off x="1784427" y="58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85869</xdr:rowOff>
    </xdr:from>
    <xdr:ext cx="469744" cy="259045"/>
    <xdr:sp macro="" textlink="">
      <xdr:nvSpPr>
        <xdr:cNvPr id="74" name="テキスト ボックス 73"/>
        <xdr:cNvSpPr txBox="1"/>
      </xdr:nvSpPr>
      <xdr:spPr>
        <a:xfrm>
          <a:off x="895427"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26035</xdr:rowOff>
    </xdr:from>
    <xdr:to>
      <xdr:col>6</xdr:col>
      <xdr:colOff>561975</xdr:colOff>
      <xdr:row>36</xdr:row>
      <xdr:rowOff>127635</xdr:rowOff>
    </xdr:to>
    <xdr:sp macro="" textlink="">
      <xdr:nvSpPr>
        <xdr:cNvPr id="80" name="円/楕円 79"/>
        <xdr:cNvSpPr/>
      </xdr:nvSpPr>
      <xdr:spPr>
        <a:xfrm>
          <a:off x="45847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4462</xdr:rowOff>
    </xdr:from>
    <xdr:ext cx="469744" cy="259045"/>
    <xdr:sp macro="" textlink="">
      <xdr:nvSpPr>
        <xdr:cNvPr id="81" name="議会費該当値テキスト"/>
        <xdr:cNvSpPr txBox="1"/>
      </xdr:nvSpPr>
      <xdr:spPr>
        <a:xfrm>
          <a:off x="4686300" y="61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13843</xdr:rowOff>
    </xdr:from>
    <xdr:to>
      <xdr:col>5</xdr:col>
      <xdr:colOff>409575</xdr:colOff>
      <xdr:row>36</xdr:row>
      <xdr:rowOff>115443</xdr:rowOff>
    </xdr:to>
    <xdr:sp macro="" textlink="">
      <xdr:nvSpPr>
        <xdr:cNvPr id="82" name="円/楕円 81"/>
        <xdr:cNvSpPr/>
      </xdr:nvSpPr>
      <xdr:spPr>
        <a:xfrm>
          <a:off x="3746500" y="61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106570</xdr:rowOff>
    </xdr:from>
    <xdr:ext cx="469744" cy="259045"/>
    <xdr:sp macro="" textlink="">
      <xdr:nvSpPr>
        <xdr:cNvPr id="83" name="テキスト ボックス 82"/>
        <xdr:cNvSpPr txBox="1"/>
      </xdr:nvSpPr>
      <xdr:spPr>
        <a:xfrm>
          <a:off x="3562427" y="62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99949</xdr:rowOff>
    </xdr:from>
    <xdr:to>
      <xdr:col>4</xdr:col>
      <xdr:colOff>206375</xdr:colOff>
      <xdr:row>37</xdr:row>
      <xdr:rowOff>30099</xdr:rowOff>
    </xdr:to>
    <xdr:sp macro="" textlink="">
      <xdr:nvSpPr>
        <xdr:cNvPr id="84" name="円/楕円 83"/>
        <xdr:cNvSpPr/>
      </xdr:nvSpPr>
      <xdr:spPr>
        <a:xfrm>
          <a:off x="2857500" y="62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21226</xdr:rowOff>
    </xdr:from>
    <xdr:ext cx="469744" cy="259045"/>
    <xdr:sp macro="" textlink="">
      <xdr:nvSpPr>
        <xdr:cNvPr id="85" name="テキスト ボックス 84"/>
        <xdr:cNvSpPr txBox="1"/>
      </xdr:nvSpPr>
      <xdr:spPr>
        <a:xfrm>
          <a:off x="2673427" y="636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138049</xdr:rowOff>
    </xdr:from>
    <xdr:to>
      <xdr:col>3</xdr:col>
      <xdr:colOff>3175</xdr:colOff>
      <xdr:row>36</xdr:row>
      <xdr:rowOff>68199</xdr:rowOff>
    </xdr:to>
    <xdr:sp macro="" textlink="">
      <xdr:nvSpPr>
        <xdr:cNvPr id="86" name="円/楕円 85"/>
        <xdr:cNvSpPr/>
      </xdr:nvSpPr>
      <xdr:spPr>
        <a:xfrm>
          <a:off x="1968500" y="61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59326</xdr:rowOff>
    </xdr:from>
    <xdr:ext cx="469744" cy="259045"/>
    <xdr:sp macro="" textlink="">
      <xdr:nvSpPr>
        <xdr:cNvPr id="87" name="テキスト ボックス 86"/>
        <xdr:cNvSpPr txBox="1"/>
      </xdr:nvSpPr>
      <xdr:spPr>
        <a:xfrm>
          <a:off x="1784427" y="623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31369</xdr:rowOff>
    </xdr:from>
    <xdr:to>
      <xdr:col>1</xdr:col>
      <xdr:colOff>485775</xdr:colOff>
      <xdr:row>34</xdr:row>
      <xdr:rowOff>132969</xdr:rowOff>
    </xdr:to>
    <xdr:sp macro="" textlink="">
      <xdr:nvSpPr>
        <xdr:cNvPr id="88" name="円/楕円 87"/>
        <xdr:cNvSpPr/>
      </xdr:nvSpPr>
      <xdr:spPr>
        <a:xfrm>
          <a:off x="1079500" y="58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124096</xdr:rowOff>
    </xdr:from>
    <xdr:ext cx="469744" cy="259045"/>
    <xdr:sp macro="" textlink="">
      <xdr:nvSpPr>
        <xdr:cNvPr id="89" name="テキスト ボックス 88"/>
        <xdr:cNvSpPr txBox="1"/>
      </xdr:nvSpPr>
      <xdr:spPr>
        <a:xfrm>
          <a:off x="895427" y="59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123203</xdr:rowOff>
    </xdr:from>
    <xdr:to>
      <xdr:col>6</xdr:col>
      <xdr:colOff>510540</xdr:colOff>
      <xdr:row>58</xdr:row>
      <xdr:rowOff>77121</xdr:rowOff>
    </xdr:to>
    <xdr:cxnSp macro="">
      <xdr:nvCxnSpPr>
        <xdr:cNvPr id="114" name="直線コネクタ 113"/>
        <xdr:cNvCxnSpPr/>
      </xdr:nvCxnSpPr>
      <xdr:spPr>
        <a:xfrm flipV="1">
          <a:off x="4633595" y="8695703"/>
          <a:ext cx="1270" cy="1325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80948</xdr:rowOff>
    </xdr:from>
    <xdr:ext cx="534377" cy="259045"/>
    <xdr:sp macro="" textlink="">
      <xdr:nvSpPr>
        <xdr:cNvPr id="115" name="総務費最小値テキスト"/>
        <xdr:cNvSpPr txBox="1"/>
      </xdr:nvSpPr>
      <xdr:spPr>
        <a:xfrm>
          <a:off x="4686300" y="100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47,285</a:t>
          </a:r>
          <a:endParaRPr kumimoji="1" lang="ja-JP" altLang="en-US" sz="1000" b="1">
            <a:latin typeface="ＭＳ Ｐゴシック"/>
          </a:endParaRPr>
        </a:p>
      </xdr:txBody>
    </xdr:sp>
    <xdr:clientData/>
  </xdr:oneCellAnchor>
  <xdr:twoCellAnchor>
    <xdr:from>
      <xdr:col>6</xdr:col>
      <xdr:colOff>422275</xdr:colOff>
      <xdr:row>58</xdr:row>
      <xdr:rowOff>77121</xdr:rowOff>
    </xdr:from>
    <xdr:to>
      <xdr:col>6</xdr:col>
      <xdr:colOff>600075</xdr:colOff>
      <xdr:row>58</xdr:row>
      <xdr:rowOff>77121</xdr:rowOff>
    </xdr:to>
    <xdr:cxnSp macro="">
      <xdr:nvCxnSpPr>
        <xdr:cNvPr id="116" name="直線コネクタ 115"/>
        <xdr:cNvCxnSpPr/>
      </xdr:nvCxnSpPr>
      <xdr:spPr>
        <a:xfrm>
          <a:off x="4546600" y="1002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69880</xdr:rowOff>
    </xdr:from>
    <xdr:ext cx="599010" cy="259045"/>
    <xdr:sp macro="" textlink="">
      <xdr:nvSpPr>
        <xdr:cNvPr id="117" name="総務費最大値テキスト"/>
        <xdr:cNvSpPr txBox="1"/>
      </xdr:nvSpPr>
      <xdr:spPr>
        <a:xfrm>
          <a:off x="4686300" y="847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116,866</a:t>
          </a:r>
          <a:endParaRPr kumimoji="1" lang="ja-JP" altLang="en-US" sz="1000" b="1">
            <a:latin typeface="ＭＳ Ｐゴシック"/>
          </a:endParaRPr>
        </a:p>
      </xdr:txBody>
    </xdr:sp>
    <xdr:clientData/>
  </xdr:oneCellAnchor>
  <xdr:twoCellAnchor>
    <xdr:from>
      <xdr:col>6</xdr:col>
      <xdr:colOff>422275</xdr:colOff>
      <xdr:row>50</xdr:row>
      <xdr:rowOff>123203</xdr:rowOff>
    </xdr:from>
    <xdr:to>
      <xdr:col>6</xdr:col>
      <xdr:colOff>600075</xdr:colOff>
      <xdr:row>50</xdr:row>
      <xdr:rowOff>123203</xdr:rowOff>
    </xdr:to>
    <xdr:cxnSp macro="">
      <xdr:nvCxnSpPr>
        <xdr:cNvPr id="118" name="直線コネクタ 117"/>
        <xdr:cNvCxnSpPr/>
      </xdr:nvCxnSpPr>
      <xdr:spPr>
        <a:xfrm>
          <a:off x="4546600" y="8695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105029</xdr:rowOff>
    </xdr:from>
    <xdr:to>
      <xdr:col>6</xdr:col>
      <xdr:colOff>511175</xdr:colOff>
      <xdr:row>56</xdr:row>
      <xdr:rowOff>123755</xdr:rowOff>
    </xdr:to>
    <xdr:cxnSp macro="">
      <xdr:nvCxnSpPr>
        <xdr:cNvPr id="119" name="直線コネクタ 118"/>
        <xdr:cNvCxnSpPr/>
      </xdr:nvCxnSpPr>
      <xdr:spPr>
        <a:xfrm>
          <a:off x="3797300" y="9363329"/>
          <a:ext cx="838200" cy="36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106119</xdr:rowOff>
    </xdr:from>
    <xdr:ext cx="534377" cy="259045"/>
    <xdr:sp macro="" textlink="">
      <xdr:nvSpPr>
        <xdr:cNvPr id="120" name="総務費平均値テキスト"/>
        <xdr:cNvSpPr txBox="1"/>
      </xdr:nvSpPr>
      <xdr:spPr>
        <a:xfrm>
          <a:off x="4686300" y="936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83242</xdr:rowOff>
    </xdr:from>
    <xdr:to>
      <xdr:col>6</xdr:col>
      <xdr:colOff>561975</xdr:colOff>
      <xdr:row>56</xdr:row>
      <xdr:rowOff>13392</xdr:rowOff>
    </xdr:to>
    <xdr:sp macro="" textlink="">
      <xdr:nvSpPr>
        <xdr:cNvPr id="121" name="フローチャート : 判断 120"/>
        <xdr:cNvSpPr/>
      </xdr:nvSpPr>
      <xdr:spPr>
        <a:xfrm>
          <a:off x="45847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105029</xdr:rowOff>
    </xdr:from>
    <xdr:to>
      <xdr:col>5</xdr:col>
      <xdr:colOff>358775</xdr:colOff>
      <xdr:row>55</xdr:row>
      <xdr:rowOff>39554</xdr:rowOff>
    </xdr:to>
    <xdr:cxnSp macro="">
      <xdr:nvCxnSpPr>
        <xdr:cNvPr id="122" name="直線コネクタ 121"/>
        <xdr:cNvCxnSpPr/>
      </xdr:nvCxnSpPr>
      <xdr:spPr>
        <a:xfrm flipV="1">
          <a:off x="2908300" y="9363329"/>
          <a:ext cx="889000" cy="10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67069</xdr:rowOff>
    </xdr:from>
    <xdr:to>
      <xdr:col>5</xdr:col>
      <xdr:colOff>409575</xdr:colOff>
      <xdr:row>56</xdr:row>
      <xdr:rowOff>168669</xdr:rowOff>
    </xdr:to>
    <xdr:sp macro="" textlink="">
      <xdr:nvSpPr>
        <xdr:cNvPr id="123" name="フローチャート : 判断 122"/>
        <xdr:cNvSpPr/>
      </xdr:nvSpPr>
      <xdr:spPr>
        <a:xfrm>
          <a:off x="3746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159796</xdr:rowOff>
    </xdr:from>
    <xdr:ext cx="534377" cy="259045"/>
    <xdr:sp macro="" textlink="">
      <xdr:nvSpPr>
        <xdr:cNvPr id="124" name="テキスト ボックス 123"/>
        <xdr:cNvSpPr txBox="1"/>
      </xdr:nvSpPr>
      <xdr:spPr>
        <a:xfrm>
          <a:off x="3530111" y="97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39554</xdr:rowOff>
    </xdr:from>
    <xdr:to>
      <xdr:col>4</xdr:col>
      <xdr:colOff>155575</xdr:colOff>
      <xdr:row>55</xdr:row>
      <xdr:rowOff>81959</xdr:rowOff>
    </xdr:to>
    <xdr:cxnSp macro="">
      <xdr:nvCxnSpPr>
        <xdr:cNvPr id="125" name="直線コネクタ 124"/>
        <xdr:cNvCxnSpPr/>
      </xdr:nvCxnSpPr>
      <xdr:spPr>
        <a:xfrm flipV="1">
          <a:off x="2019300" y="9469304"/>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8013</xdr:rowOff>
    </xdr:from>
    <xdr:to>
      <xdr:col>4</xdr:col>
      <xdr:colOff>206375</xdr:colOff>
      <xdr:row>56</xdr:row>
      <xdr:rowOff>109613</xdr:rowOff>
    </xdr:to>
    <xdr:sp macro="" textlink="">
      <xdr:nvSpPr>
        <xdr:cNvPr id="126" name="フローチャート : 判断 125"/>
        <xdr:cNvSpPr/>
      </xdr:nvSpPr>
      <xdr:spPr>
        <a:xfrm>
          <a:off x="2857500" y="960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100740</xdr:rowOff>
    </xdr:from>
    <xdr:ext cx="534377" cy="259045"/>
    <xdr:sp macro="" textlink="">
      <xdr:nvSpPr>
        <xdr:cNvPr id="127" name="テキスト ボックス 126"/>
        <xdr:cNvSpPr txBox="1"/>
      </xdr:nvSpPr>
      <xdr:spPr>
        <a:xfrm>
          <a:off x="2641111" y="97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81959</xdr:rowOff>
    </xdr:from>
    <xdr:to>
      <xdr:col>2</xdr:col>
      <xdr:colOff>638175</xdr:colOff>
      <xdr:row>56</xdr:row>
      <xdr:rowOff>78949</xdr:rowOff>
    </xdr:to>
    <xdr:cxnSp macro="">
      <xdr:nvCxnSpPr>
        <xdr:cNvPr id="128" name="直線コネクタ 127"/>
        <xdr:cNvCxnSpPr/>
      </xdr:nvCxnSpPr>
      <xdr:spPr>
        <a:xfrm flipV="1">
          <a:off x="1130300" y="9511709"/>
          <a:ext cx="889000" cy="16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121418</xdr:rowOff>
    </xdr:from>
    <xdr:to>
      <xdr:col>3</xdr:col>
      <xdr:colOff>3175</xdr:colOff>
      <xdr:row>57</xdr:row>
      <xdr:rowOff>51568</xdr:rowOff>
    </xdr:to>
    <xdr:sp macro="" textlink="">
      <xdr:nvSpPr>
        <xdr:cNvPr id="129" name="フローチャート : 判断 128"/>
        <xdr:cNvSpPr/>
      </xdr:nvSpPr>
      <xdr:spPr>
        <a:xfrm>
          <a:off x="1968500" y="972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42695</xdr:rowOff>
    </xdr:from>
    <xdr:ext cx="534377" cy="259045"/>
    <xdr:sp macro="" textlink="">
      <xdr:nvSpPr>
        <xdr:cNvPr id="130" name="テキスト ボックス 129"/>
        <xdr:cNvSpPr txBox="1"/>
      </xdr:nvSpPr>
      <xdr:spPr>
        <a:xfrm>
          <a:off x="1752111" y="981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79699</xdr:rowOff>
    </xdr:from>
    <xdr:to>
      <xdr:col>1</xdr:col>
      <xdr:colOff>485775</xdr:colOff>
      <xdr:row>57</xdr:row>
      <xdr:rowOff>9849</xdr:rowOff>
    </xdr:to>
    <xdr:sp macro="" textlink="">
      <xdr:nvSpPr>
        <xdr:cNvPr id="131" name="フローチャート : 判断 130"/>
        <xdr:cNvSpPr/>
      </xdr:nvSpPr>
      <xdr:spPr>
        <a:xfrm>
          <a:off x="1079500" y="96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976</xdr:rowOff>
    </xdr:from>
    <xdr:ext cx="534377" cy="259045"/>
    <xdr:sp macro="" textlink="">
      <xdr:nvSpPr>
        <xdr:cNvPr id="132" name="テキスト ボックス 131"/>
        <xdr:cNvSpPr txBox="1"/>
      </xdr:nvSpPr>
      <xdr:spPr>
        <a:xfrm>
          <a:off x="863111" y="97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72955</xdr:rowOff>
    </xdr:from>
    <xdr:to>
      <xdr:col>6</xdr:col>
      <xdr:colOff>561975</xdr:colOff>
      <xdr:row>57</xdr:row>
      <xdr:rowOff>3105</xdr:rowOff>
    </xdr:to>
    <xdr:sp macro="" textlink="">
      <xdr:nvSpPr>
        <xdr:cNvPr id="138" name="円/楕円 137"/>
        <xdr:cNvSpPr/>
      </xdr:nvSpPr>
      <xdr:spPr>
        <a:xfrm>
          <a:off x="4584700" y="96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51382</xdr:rowOff>
    </xdr:from>
    <xdr:ext cx="534377" cy="259045"/>
    <xdr:sp macro="" textlink="">
      <xdr:nvSpPr>
        <xdr:cNvPr id="139" name="総務費該当値テキスト"/>
        <xdr:cNvSpPr txBox="1"/>
      </xdr:nvSpPr>
      <xdr:spPr>
        <a:xfrm>
          <a:off x="4686300" y="965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62,837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54229</xdr:rowOff>
    </xdr:from>
    <xdr:to>
      <xdr:col>5</xdr:col>
      <xdr:colOff>409575</xdr:colOff>
      <xdr:row>54</xdr:row>
      <xdr:rowOff>155829</xdr:rowOff>
    </xdr:to>
    <xdr:sp macro="" textlink="">
      <xdr:nvSpPr>
        <xdr:cNvPr id="140" name="円/楕円 139"/>
        <xdr:cNvSpPr/>
      </xdr:nvSpPr>
      <xdr:spPr>
        <a:xfrm>
          <a:off x="3746500" y="93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906</xdr:rowOff>
    </xdr:from>
    <xdr:ext cx="534377" cy="259045"/>
    <xdr:sp macro="" textlink="">
      <xdr:nvSpPr>
        <xdr:cNvPr id="141" name="テキスト ボックス 140"/>
        <xdr:cNvSpPr txBox="1"/>
      </xdr:nvSpPr>
      <xdr:spPr>
        <a:xfrm>
          <a:off x="3530111" y="908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81,820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160204</xdr:rowOff>
    </xdr:from>
    <xdr:to>
      <xdr:col>4</xdr:col>
      <xdr:colOff>206375</xdr:colOff>
      <xdr:row>55</xdr:row>
      <xdr:rowOff>90354</xdr:rowOff>
    </xdr:to>
    <xdr:sp macro="" textlink="">
      <xdr:nvSpPr>
        <xdr:cNvPr id="142" name="円/楕円 141"/>
        <xdr:cNvSpPr/>
      </xdr:nvSpPr>
      <xdr:spPr>
        <a:xfrm>
          <a:off x="2857500" y="94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106881</xdr:rowOff>
    </xdr:from>
    <xdr:ext cx="534377" cy="259045"/>
    <xdr:sp macro="" textlink="">
      <xdr:nvSpPr>
        <xdr:cNvPr id="143" name="テキスト ボックス 142"/>
        <xdr:cNvSpPr txBox="1"/>
      </xdr:nvSpPr>
      <xdr:spPr>
        <a:xfrm>
          <a:off x="2641111" y="919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76,257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31159</xdr:rowOff>
    </xdr:from>
    <xdr:to>
      <xdr:col>3</xdr:col>
      <xdr:colOff>3175</xdr:colOff>
      <xdr:row>55</xdr:row>
      <xdr:rowOff>132759</xdr:rowOff>
    </xdr:to>
    <xdr:sp macro="" textlink="">
      <xdr:nvSpPr>
        <xdr:cNvPr id="144" name="円/楕円 143"/>
        <xdr:cNvSpPr/>
      </xdr:nvSpPr>
      <xdr:spPr>
        <a:xfrm>
          <a:off x="1968500" y="946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149286</xdr:rowOff>
    </xdr:from>
    <xdr:ext cx="534377" cy="259045"/>
    <xdr:sp macro="" textlink="">
      <xdr:nvSpPr>
        <xdr:cNvPr id="145" name="テキスト ボックス 144"/>
        <xdr:cNvSpPr txBox="1"/>
      </xdr:nvSpPr>
      <xdr:spPr>
        <a:xfrm>
          <a:off x="1752111" y="92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74,031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28149</xdr:rowOff>
    </xdr:from>
    <xdr:to>
      <xdr:col>1</xdr:col>
      <xdr:colOff>485775</xdr:colOff>
      <xdr:row>56</xdr:row>
      <xdr:rowOff>129749</xdr:rowOff>
    </xdr:to>
    <xdr:sp macro="" textlink="">
      <xdr:nvSpPr>
        <xdr:cNvPr id="146" name="円/楕円 145"/>
        <xdr:cNvSpPr/>
      </xdr:nvSpPr>
      <xdr:spPr>
        <a:xfrm>
          <a:off x="1079500" y="96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146276</xdr:rowOff>
    </xdr:from>
    <xdr:ext cx="534377" cy="259045"/>
    <xdr:sp macro="" textlink="">
      <xdr:nvSpPr>
        <xdr:cNvPr id="147" name="テキスト ボックス 146"/>
        <xdr:cNvSpPr txBox="1"/>
      </xdr:nvSpPr>
      <xdr:spPr>
        <a:xfrm>
          <a:off x="863111" y="940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97126</xdr:rowOff>
    </xdr:from>
    <xdr:to>
      <xdr:col>6</xdr:col>
      <xdr:colOff>510540</xdr:colOff>
      <xdr:row>78</xdr:row>
      <xdr:rowOff>50354</xdr:rowOff>
    </xdr:to>
    <xdr:cxnSp macro="">
      <xdr:nvCxnSpPr>
        <xdr:cNvPr id="170" name="直線コネクタ 169"/>
        <xdr:cNvCxnSpPr/>
      </xdr:nvCxnSpPr>
      <xdr:spPr>
        <a:xfrm flipV="1">
          <a:off x="4633595" y="12098626"/>
          <a:ext cx="1270" cy="1324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54181</xdr:rowOff>
    </xdr:from>
    <xdr:ext cx="599010" cy="259045"/>
    <xdr:sp macro="" textlink="">
      <xdr:nvSpPr>
        <xdr:cNvPr id="171" name="民生費最小値テキスト"/>
        <xdr:cNvSpPr txBox="1"/>
      </xdr:nvSpPr>
      <xdr:spPr>
        <a:xfrm>
          <a:off x="4686300" y="1342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119,542</a:t>
          </a:r>
          <a:endParaRPr kumimoji="1" lang="ja-JP" altLang="en-US" sz="1000" b="1">
            <a:latin typeface="ＭＳ Ｐゴシック"/>
          </a:endParaRPr>
        </a:p>
      </xdr:txBody>
    </xdr:sp>
    <xdr:clientData/>
  </xdr:oneCellAnchor>
  <xdr:twoCellAnchor>
    <xdr:from>
      <xdr:col>6</xdr:col>
      <xdr:colOff>422275</xdr:colOff>
      <xdr:row>78</xdr:row>
      <xdr:rowOff>50354</xdr:rowOff>
    </xdr:from>
    <xdr:to>
      <xdr:col>6</xdr:col>
      <xdr:colOff>600075</xdr:colOff>
      <xdr:row>78</xdr:row>
      <xdr:rowOff>50354</xdr:rowOff>
    </xdr:to>
    <xdr:cxnSp macro="">
      <xdr:nvCxnSpPr>
        <xdr:cNvPr id="172" name="直線コネクタ 171"/>
        <xdr:cNvCxnSpPr/>
      </xdr:nvCxnSpPr>
      <xdr:spPr>
        <a:xfrm>
          <a:off x="4546600" y="13423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43803</xdr:rowOff>
    </xdr:from>
    <xdr:ext cx="599010" cy="259045"/>
    <xdr:sp macro="" textlink="">
      <xdr:nvSpPr>
        <xdr:cNvPr id="173" name="民生費最大値テキスト"/>
        <xdr:cNvSpPr txBox="1"/>
      </xdr:nvSpPr>
      <xdr:spPr>
        <a:xfrm>
          <a:off x="4686300" y="1187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409,312</a:t>
          </a:r>
          <a:endParaRPr kumimoji="1" lang="ja-JP" altLang="en-US" sz="1000" b="1">
            <a:latin typeface="ＭＳ Ｐゴシック"/>
          </a:endParaRPr>
        </a:p>
      </xdr:txBody>
    </xdr:sp>
    <xdr:clientData/>
  </xdr:oneCellAnchor>
  <xdr:twoCellAnchor>
    <xdr:from>
      <xdr:col>6</xdr:col>
      <xdr:colOff>422275</xdr:colOff>
      <xdr:row>70</xdr:row>
      <xdr:rowOff>97126</xdr:rowOff>
    </xdr:from>
    <xdr:to>
      <xdr:col>6</xdr:col>
      <xdr:colOff>600075</xdr:colOff>
      <xdr:row>70</xdr:row>
      <xdr:rowOff>97126</xdr:rowOff>
    </xdr:to>
    <xdr:cxnSp macro="">
      <xdr:nvCxnSpPr>
        <xdr:cNvPr id="174" name="直線コネクタ 173"/>
        <xdr:cNvCxnSpPr/>
      </xdr:nvCxnSpPr>
      <xdr:spPr>
        <a:xfrm>
          <a:off x="4546600" y="1209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83565</xdr:rowOff>
    </xdr:from>
    <xdr:to>
      <xdr:col>6</xdr:col>
      <xdr:colOff>511175</xdr:colOff>
      <xdr:row>77</xdr:row>
      <xdr:rowOff>102667</xdr:rowOff>
    </xdr:to>
    <xdr:cxnSp macro="">
      <xdr:nvCxnSpPr>
        <xdr:cNvPr id="175" name="直線コネクタ 174"/>
        <xdr:cNvCxnSpPr/>
      </xdr:nvCxnSpPr>
      <xdr:spPr>
        <a:xfrm flipV="1">
          <a:off x="3797300" y="13285215"/>
          <a:ext cx="838200" cy="1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35348</xdr:rowOff>
    </xdr:from>
    <xdr:ext cx="599010" cy="259045"/>
    <xdr:sp macro="" textlink="">
      <xdr:nvSpPr>
        <xdr:cNvPr id="176" name="民生費平均値テキスト"/>
        <xdr:cNvSpPr txBox="1"/>
      </xdr:nvSpPr>
      <xdr:spPr>
        <a:xfrm>
          <a:off x="4686300" y="13065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12471</xdr:rowOff>
    </xdr:from>
    <xdr:to>
      <xdr:col>6</xdr:col>
      <xdr:colOff>561975</xdr:colOff>
      <xdr:row>77</xdr:row>
      <xdr:rowOff>114071</xdr:rowOff>
    </xdr:to>
    <xdr:sp macro="" textlink="">
      <xdr:nvSpPr>
        <xdr:cNvPr id="177" name="フローチャート : 判断 176"/>
        <xdr:cNvSpPr/>
      </xdr:nvSpPr>
      <xdr:spPr>
        <a:xfrm>
          <a:off x="45847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102667</xdr:rowOff>
    </xdr:from>
    <xdr:to>
      <xdr:col>5</xdr:col>
      <xdr:colOff>358775</xdr:colOff>
      <xdr:row>77</xdr:row>
      <xdr:rowOff>129308</xdr:rowOff>
    </xdr:to>
    <xdr:cxnSp macro="">
      <xdr:nvCxnSpPr>
        <xdr:cNvPr id="178" name="直線コネクタ 177"/>
        <xdr:cNvCxnSpPr/>
      </xdr:nvCxnSpPr>
      <xdr:spPr>
        <a:xfrm flipV="1">
          <a:off x="2908300" y="13304317"/>
          <a:ext cx="889000" cy="2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83948</xdr:rowOff>
    </xdr:from>
    <xdr:to>
      <xdr:col>5</xdr:col>
      <xdr:colOff>409575</xdr:colOff>
      <xdr:row>78</xdr:row>
      <xdr:rowOff>14098</xdr:rowOff>
    </xdr:to>
    <xdr:sp macro="" textlink="">
      <xdr:nvSpPr>
        <xdr:cNvPr id="179" name="フローチャート : 判断 178"/>
        <xdr:cNvSpPr/>
      </xdr:nvSpPr>
      <xdr:spPr>
        <a:xfrm>
          <a:off x="3746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5225</xdr:rowOff>
    </xdr:from>
    <xdr:ext cx="599010" cy="259045"/>
    <xdr:sp macro="" textlink="">
      <xdr:nvSpPr>
        <xdr:cNvPr id="180" name="テキスト ボックス 179"/>
        <xdr:cNvSpPr txBox="1"/>
      </xdr:nvSpPr>
      <xdr:spPr>
        <a:xfrm>
          <a:off x="3497794" y="1337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129308</xdr:rowOff>
    </xdr:from>
    <xdr:to>
      <xdr:col>4</xdr:col>
      <xdr:colOff>155575</xdr:colOff>
      <xdr:row>77</xdr:row>
      <xdr:rowOff>146672</xdr:rowOff>
    </xdr:to>
    <xdr:cxnSp macro="">
      <xdr:nvCxnSpPr>
        <xdr:cNvPr id="181" name="直線コネクタ 180"/>
        <xdr:cNvCxnSpPr/>
      </xdr:nvCxnSpPr>
      <xdr:spPr>
        <a:xfrm flipV="1">
          <a:off x="2019300" y="13330958"/>
          <a:ext cx="889000" cy="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97335</xdr:rowOff>
    </xdr:from>
    <xdr:to>
      <xdr:col>4</xdr:col>
      <xdr:colOff>206375</xdr:colOff>
      <xdr:row>78</xdr:row>
      <xdr:rowOff>27485</xdr:rowOff>
    </xdr:to>
    <xdr:sp macro="" textlink="">
      <xdr:nvSpPr>
        <xdr:cNvPr id="182" name="フローチャート : 判断 181"/>
        <xdr:cNvSpPr/>
      </xdr:nvSpPr>
      <xdr:spPr>
        <a:xfrm>
          <a:off x="2857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18612</xdr:rowOff>
    </xdr:from>
    <xdr:ext cx="599010" cy="259045"/>
    <xdr:sp macro="" textlink="">
      <xdr:nvSpPr>
        <xdr:cNvPr id="183" name="テキスト ボックス 182"/>
        <xdr:cNvSpPr txBox="1"/>
      </xdr:nvSpPr>
      <xdr:spPr>
        <a:xfrm>
          <a:off x="2608794" y="133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123808</xdr:rowOff>
    </xdr:from>
    <xdr:to>
      <xdr:col>2</xdr:col>
      <xdr:colOff>638175</xdr:colOff>
      <xdr:row>77</xdr:row>
      <xdr:rowOff>146672</xdr:rowOff>
    </xdr:to>
    <xdr:cxnSp macro="">
      <xdr:nvCxnSpPr>
        <xdr:cNvPr id="184" name="直線コネクタ 183"/>
        <xdr:cNvCxnSpPr/>
      </xdr:nvCxnSpPr>
      <xdr:spPr>
        <a:xfrm>
          <a:off x="1130300" y="13325458"/>
          <a:ext cx="889000" cy="2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115230</xdr:rowOff>
    </xdr:from>
    <xdr:to>
      <xdr:col>3</xdr:col>
      <xdr:colOff>3175</xdr:colOff>
      <xdr:row>78</xdr:row>
      <xdr:rowOff>45380</xdr:rowOff>
    </xdr:to>
    <xdr:sp macro="" textlink="">
      <xdr:nvSpPr>
        <xdr:cNvPr id="185" name="フローチャート : 判断 184"/>
        <xdr:cNvSpPr/>
      </xdr:nvSpPr>
      <xdr:spPr>
        <a:xfrm>
          <a:off x="1968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36507</xdr:rowOff>
    </xdr:from>
    <xdr:ext cx="599010" cy="259045"/>
    <xdr:sp macro="" textlink="">
      <xdr:nvSpPr>
        <xdr:cNvPr id="186" name="テキスト ボックス 185"/>
        <xdr:cNvSpPr txBox="1"/>
      </xdr:nvSpPr>
      <xdr:spPr>
        <a:xfrm>
          <a:off x="1719794" y="1340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156136</xdr:rowOff>
    </xdr:from>
    <xdr:to>
      <xdr:col>1</xdr:col>
      <xdr:colOff>485775</xdr:colOff>
      <xdr:row>78</xdr:row>
      <xdr:rowOff>86286</xdr:rowOff>
    </xdr:to>
    <xdr:sp macro="" textlink="">
      <xdr:nvSpPr>
        <xdr:cNvPr id="187" name="フローチャート : 判断 186"/>
        <xdr:cNvSpPr/>
      </xdr:nvSpPr>
      <xdr:spPr>
        <a:xfrm>
          <a:off x="1079500" y="133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77413</xdr:rowOff>
    </xdr:from>
    <xdr:ext cx="599010" cy="259045"/>
    <xdr:sp macro="" textlink="">
      <xdr:nvSpPr>
        <xdr:cNvPr id="188" name="テキスト ボックス 187"/>
        <xdr:cNvSpPr txBox="1"/>
      </xdr:nvSpPr>
      <xdr:spPr>
        <a:xfrm>
          <a:off x="830794" y="1345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32765</xdr:rowOff>
    </xdr:from>
    <xdr:to>
      <xdr:col>6</xdr:col>
      <xdr:colOff>561975</xdr:colOff>
      <xdr:row>77</xdr:row>
      <xdr:rowOff>134365</xdr:rowOff>
    </xdr:to>
    <xdr:sp macro="" textlink="">
      <xdr:nvSpPr>
        <xdr:cNvPr id="194" name="円/楕円 193"/>
        <xdr:cNvSpPr/>
      </xdr:nvSpPr>
      <xdr:spPr>
        <a:xfrm>
          <a:off x="45847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11192</xdr:rowOff>
    </xdr:from>
    <xdr:ext cx="599010" cy="259045"/>
    <xdr:sp macro="" textlink="">
      <xdr:nvSpPr>
        <xdr:cNvPr id="195" name="民生費該当値テキスト"/>
        <xdr:cNvSpPr txBox="1"/>
      </xdr:nvSpPr>
      <xdr:spPr>
        <a:xfrm>
          <a:off x="4686300" y="1321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149,778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51867</xdr:rowOff>
    </xdr:from>
    <xdr:to>
      <xdr:col>5</xdr:col>
      <xdr:colOff>409575</xdr:colOff>
      <xdr:row>77</xdr:row>
      <xdr:rowOff>153467</xdr:rowOff>
    </xdr:to>
    <xdr:sp macro="" textlink="">
      <xdr:nvSpPr>
        <xdr:cNvPr id="196" name="円/楕円 195"/>
        <xdr:cNvSpPr/>
      </xdr:nvSpPr>
      <xdr:spPr>
        <a:xfrm>
          <a:off x="3746500" y="132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169994</xdr:rowOff>
    </xdr:from>
    <xdr:ext cx="599010" cy="259045"/>
    <xdr:sp macro="" textlink="">
      <xdr:nvSpPr>
        <xdr:cNvPr id="197" name="テキスト ボックス 196"/>
        <xdr:cNvSpPr txBox="1"/>
      </xdr:nvSpPr>
      <xdr:spPr>
        <a:xfrm>
          <a:off x="3497794" y="1302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145,600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78508</xdr:rowOff>
    </xdr:from>
    <xdr:to>
      <xdr:col>4</xdr:col>
      <xdr:colOff>206375</xdr:colOff>
      <xdr:row>78</xdr:row>
      <xdr:rowOff>8658</xdr:rowOff>
    </xdr:to>
    <xdr:sp macro="" textlink="">
      <xdr:nvSpPr>
        <xdr:cNvPr id="198" name="円/楕円 197"/>
        <xdr:cNvSpPr/>
      </xdr:nvSpPr>
      <xdr:spPr>
        <a:xfrm>
          <a:off x="2857500" y="132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25185</xdr:rowOff>
    </xdr:from>
    <xdr:ext cx="599010" cy="259045"/>
    <xdr:sp macro="" textlink="">
      <xdr:nvSpPr>
        <xdr:cNvPr id="199" name="テキスト ボックス 198"/>
        <xdr:cNvSpPr txBox="1"/>
      </xdr:nvSpPr>
      <xdr:spPr>
        <a:xfrm>
          <a:off x="2608794" y="1305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139,773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95872</xdr:rowOff>
    </xdr:from>
    <xdr:to>
      <xdr:col>3</xdr:col>
      <xdr:colOff>3175</xdr:colOff>
      <xdr:row>78</xdr:row>
      <xdr:rowOff>26022</xdr:rowOff>
    </xdr:to>
    <xdr:sp macro="" textlink="">
      <xdr:nvSpPr>
        <xdr:cNvPr id="200" name="円/楕円 199"/>
        <xdr:cNvSpPr/>
      </xdr:nvSpPr>
      <xdr:spPr>
        <a:xfrm>
          <a:off x="1968500" y="132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42549</xdr:rowOff>
    </xdr:from>
    <xdr:ext cx="599010" cy="259045"/>
    <xdr:sp macro="" textlink="">
      <xdr:nvSpPr>
        <xdr:cNvPr id="201" name="テキスト ボックス 200"/>
        <xdr:cNvSpPr txBox="1"/>
      </xdr:nvSpPr>
      <xdr:spPr>
        <a:xfrm>
          <a:off x="1719794" y="1307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135,975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73008</xdr:rowOff>
    </xdr:from>
    <xdr:to>
      <xdr:col>1</xdr:col>
      <xdr:colOff>485775</xdr:colOff>
      <xdr:row>78</xdr:row>
      <xdr:rowOff>3158</xdr:rowOff>
    </xdr:to>
    <xdr:sp macro="" textlink="">
      <xdr:nvSpPr>
        <xdr:cNvPr id="202" name="円/楕円 201"/>
        <xdr:cNvSpPr/>
      </xdr:nvSpPr>
      <xdr:spPr>
        <a:xfrm>
          <a:off x="1079500" y="132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19685</xdr:rowOff>
    </xdr:from>
    <xdr:ext cx="599010" cy="259045"/>
    <xdr:sp macro="" textlink="">
      <xdr:nvSpPr>
        <xdr:cNvPr id="203" name="テキスト ボックス 202"/>
        <xdr:cNvSpPr txBox="1"/>
      </xdr:nvSpPr>
      <xdr:spPr>
        <a:xfrm>
          <a:off x="830794" y="1304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41173</xdr:rowOff>
    </xdr:from>
    <xdr:to>
      <xdr:col>6</xdr:col>
      <xdr:colOff>510540</xdr:colOff>
      <xdr:row>98</xdr:row>
      <xdr:rowOff>134465</xdr:rowOff>
    </xdr:to>
    <xdr:cxnSp macro="">
      <xdr:nvCxnSpPr>
        <xdr:cNvPr id="226" name="直線コネクタ 225"/>
        <xdr:cNvCxnSpPr/>
      </xdr:nvCxnSpPr>
      <xdr:spPr>
        <a:xfrm flipV="1">
          <a:off x="4633595" y="15643123"/>
          <a:ext cx="1270" cy="129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138292</xdr:rowOff>
    </xdr:from>
    <xdr:ext cx="534377" cy="259045"/>
    <xdr:sp macro="" textlink="">
      <xdr:nvSpPr>
        <xdr:cNvPr id="227" name="衛生費最小値テキスト"/>
        <xdr:cNvSpPr txBox="1"/>
      </xdr:nvSpPr>
      <xdr:spPr>
        <a:xfrm>
          <a:off x="4686300" y="169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20,229</a:t>
          </a:r>
          <a:endParaRPr kumimoji="1" lang="ja-JP" altLang="en-US" sz="1000" b="1">
            <a:latin typeface="ＭＳ Ｐゴシック"/>
          </a:endParaRPr>
        </a:p>
      </xdr:txBody>
    </xdr:sp>
    <xdr:clientData/>
  </xdr:oneCellAnchor>
  <xdr:twoCellAnchor>
    <xdr:from>
      <xdr:col>6</xdr:col>
      <xdr:colOff>422275</xdr:colOff>
      <xdr:row>98</xdr:row>
      <xdr:rowOff>134465</xdr:rowOff>
    </xdr:from>
    <xdr:to>
      <xdr:col>6</xdr:col>
      <xdr:colOff>600075</xdr:colOff>
      <xdr:row>98</xdr:row>
      <xdr:rowOff>134465</xdr:rowOff>
    </xdr:to>
    <xdr:cxnSp macro="">
      <xdr:nvCxnSpPr>
        <xdr:cNvPr id="228" name="直線コネクタ 227"/>
        <xdr:cNvCxnSpPr/>
      </xdr:nvCxnSpPr>
      <xdr:spPr>
        <a:xfrm>
          <a:off x="4546600" y="16936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159300</xdr:rowOff>
    </xdr:from>
    <xdr:ext cx="534377" cy="259045"/>
    <xdr:sp macro="" textlink="">
      <xdr:nvSpPr>
        <xdr:cNvPr id="229" name="衛生費最大値テキスト"/>
        <xdr:cNvSpPr txBox="1"/>
      </xdr:nvSpPr>
      <xdr:spPr>
        <a:xfrm>
          <a:off x="4686300" y="154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76,810</a:t>
          </a:r>
          <a:endParaRPr kumimoji="1" lang="ja-JP" altLang="en-US" sz="1000" b="1">
            <a:latin typeface="ＭＳ Ｐゴシック"/>
          </a:endParaRPr>
        </a:p>
      </xdr:txBody>
    </xdr:sp>
    <xdr:clientData/>
  </xdr:oneCellAnchor>
  <xdr:twoCellAnchor>
    <xdr:from>
      <xdr:col>6</xdr:col>
      <xdr:colOff>422275</xdr:colOff>
      <xdr:row>91</xdr:row>
      <xdr:rowOff>41173</xdr:rowOff>
    </xdr:from>
    <xdr:to>
      <xdr:col>6</xdr:col>
      <xdr:colOff>600075</xdr:colOff>
      <xdr:row>91</xdr:row>
      <xdr:rowOff>41173</xdr:rowOff>
    </xdr:to>
    <xdr:cxnSp macro="">
      <xdr:nvCxnSpPr>
        <xdr:cNvPr id="230" name="直線コネクタ 229"/>
        <xdr:cNvCxnSpPr/>
      </xdr:nvCxnSpPr>
      <xdr:spPr>
        <a:xfrm>
          <a:off x="4546600" y="1564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76698</xdr:rowOff>
    </xdr:from>
    <xdr:to>
      <xdr:col>6</xdr:col>
      <xdr:colOff>511175</xdr:colOff>
      <xdr:row>95</xdr:row>
      <xdr:rowOff>15548</xdr:rowOff>
    </xdr:to>
    <xdr:cxnSp macro="">
      <xdr:nvCxnSpPr>
        <xdr:cNvPr id="231" name="直線コネクタ 230"/>
        <xdr:cNvCxnSpPr/>
      </xdr:nvCxnSpPr>
      <xdr:spPr>
        <a:xfrm>
          <a:off x="3797300" y="16192998"/>
          <a:ext cx="838200" cy="1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108086</xdr:rowOff>
    </xdr:from>
    <xdr:ext cx="534377" cy="259045"/>
    <xdr:sp macro="" textlink="">
      <xdr:nvSpPr>
        <xdr:cNvPr id="232" name="衛生費平均値テキスト"/>
        <xdr:cNvSpPr txBox="1"/>
      </xdr:nvSpPr>
      <xdr:spPr>
        <a:xfrm>
          <a:off x="4686300" y="1639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129659</xdr:rowOff>
    </xdr:from>
    <xdr:to>
      <xdr:col>6</xdr:col>
      <xdr:colOff>561975</xdr:colOff>
      <xdr:row>96</xdr:row>
      <xdr:rowOff>59809</xdr:rowOff>
    </xdr:to>
    <xdr:sp macro="" textlink="">
      <xdr:nvSpPr>
        <xdr:cNvPr id="233" name="フローチャート : 判断 232"/>
        <xdr:cNvSpPr/>
      </xdr:nvSpPr>
      <xdr:spPr>
        <a:xfrm>
          <a:off x="45847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76698</xdr:rowOff>
    </xdr:from>
    <xdr:to>
      <xdr:col>5</xdr:col>
      <xdr:colOff>358775</xdr:colOff>
      <xdr:row>94</xdr:row>
      <xdr:rowOff>154239</xdr:rowOff>
    </xdr:to>
    <xdr:cxnSp macro="">
      <xdr:nvCxnSpPr>
        <xdr:cNvPr id="234" name="直線コネクタ 233"/>
        <xdr:cNvCxnSpPr/>
      </xdr:nvCxnSpPr>
      <xdr:spPr>
        <a:xfrm flipV="1">
          <a:off x="2908300" y="16192998"/>
          <a:ext cx="889000" cy="7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28687</xdr:rowOff>
    </xdr:from>
    <xdr:to>
      <xdr:col>5</xdr:col>
      <xdr:colOff>409575</xdr:colOff>
      <xdr:row>96</xdr:row>
      <xdr:rowOff>130287</xdr:rowOff>
    </xdr:to>
    <xdr:sp macro="" textlink="">
      <xdr:nvSpPr>
        <xdr:cNvPr id="235" name="フローチャート : 判断 234"/>
        <xdr:cNvSpPr/>
      </xdr:nvSpPr>
      <xdr:spPr>
        <a:xfrm>
          <a:off x="3746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121414</xdr:rowOff>
    </xdr:from>
    <xdr:ext cx="534377" cy="259045"/>
    <xdr:sp macro="" textlink="">
      <xdr:nvSpPr>
        <xdr:cNvPr id="236" name="テキスト ボックス 235"/>
        <xdr:cNvSpPr txBox="1"/>
      </xdr:nvSpPr>
      <xdr:spPr>
        <a:xfrm>
          <a:off x="3530111" y="165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117801</xdr:rowOff>
    </xdr:from>
    <xdr:to>
      <xdr:col>4</xdr:col>
      <xdr:colOff>155575</xdr:colOff>
      <xdr:row>94</xdr:row>
      <xdr:rowOff>154239</xdr:rowOff>
    </xdr:to>
    <xdr:cxnSp macro="">
      <xdr:nvCxnSpPr>
        <xdr:cNvPr id="237" name="直線コネクタ 236"/>
        <xdr:cNvCxnSpPr/>
      </xdr:nvCxnSpPr>
      <xdr:spPr>
        <a:xfrm>
          <a:off x="2019300" y="16234101"/>
          <a:ext cx="889000" cy="3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61925</xdr:rowOff>
    </xdr:from>
    <xdr:to>
      <xdr:col>4</xdr:col>
      <xdr:colOff>206375</xdr:colOff>
      <xdr:row>96</xdr:row>
      <xdr:rowOff>163525</xdr:rowOff>
    </xdr:to>
    <xdr:sp macro="" textlink="">
      <xdr:nvSpPr>
        <xdr:cNvPr id="238" name="フローチャート : 判断 237"/>
        <xdr:cNvSpPr/>
      </xdr:nvSpPr>
      <xdr:spPr>
        <a:xfrm>
          <a:off x="2857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154652</xdr:rowOff>
    </xdr:from>
    <xdr:ext cx="534377" cy="259045"/>
    <xdr:sp macro="" textlink="">
      <xdr:nvSpPr>
        <xdr:cNvPr id="239" name="テキスト ボックス 238"/>
        <xdr:cNvSpPr txBox="1"/>
      </xdr:nvSpPr>
      <xdr:spPr>
        <a:xfrm>
          <a:off x="2641111" y="166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83831</xdr:rowOff>
    </xdr:from>
    <xdr:to>
      <xdr:col>2</xdr:col>
      <xdr:colOff>638175</xdr:colOff>
      <xdr:row>94</xdr:row>
      <xdr:rowOff>117801</xdr:rowOff>
    </xdr:to>
    <xdr:cxnSp macro="">
      <xdr:nvCxnSpPr>
        <xdr:cNvPr id="240" name="直線コネクタ 239"/>
        <xdr:cNvCxnSpPr/>
      </xdr:nvCxnSpPr>
      <xdr:spPr>
        <a:xfrm>
          <a:off x="1130300" y="16028681"/>
          <a:ext cx="889000" cy="20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61857</xdr:rowOff>
    </xdr:from>
    <xdr:to>
      <xdr:col>3</xdr:col>
      <xdr:colOff>3175</xdr:colOff>
      <xdr:row>96</xdr:row>
      <xdr:rowOff>163457</xdr:rowOff>
    </xdr:to>
    <xdr:sp macro="" textlink="">
      <xdr:nvSpPr>
        <xdr:cNvPr id="241" name="フローチャート : 判断 240"/>
        <xdr:cNvSpPr/>
      </xdr:nvSpPr>
      <xdr:spPr>
        <a:xfrm>
          <a:off x="1968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154584</xdr:rowOff>
    </xdr:from>
    <xdr:ext cx="534377" cy="259045"/>
    <xdr:sp macro="" textlink="">
      <xdr:nvSpPr>
        <xdr:cNvPr id="242" name="テキスト ボックス 241"/>
        <xdr:cNvSpPr txBox="1"/>
      </xdr:nvSpPr>
      <xdr:spPr>
        <a:xfrm>
          <a:off x="1752111" y="166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38700</xdr:rowOff>
    </xdr:from>
    <xdr:to>
      <xdr:col>1</xdr:col>
      <xdr:colOff>485775</xdr:colOff>
      <xdr:row>96</xdr:row>
      <xdr:rowOff>140300</xdr:rowOff>
    </xdr:to>
    <xdr:sp macro="" textlink="">
      <xdr:nvSpPr>
        <xdr:cNvPr id="243" name="フローチャート : 判断 242"/>
        <xdr:cNvSpPr/>
      </xdr:nvSpPr>
      <xdr:spPr>
        <a:xfrm>
          <a:off x="1079500" y="1649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131427</xdr:rowOff>
    </xdr:from>
    <xdr:ext cx="534377" cy="259045"/>
    <xdr:sp macro="" textlink="">
      <xdr:nvSpPr>
        <xdr:cNvPr id="244" name="テキスト ボックス 243"/>
        <xdr:cNvSpPr txBox="1"/>
      </xdr:nvSpPr>
      <xdr:spPr>
        <a:xfrm>
          <a:off x="863111" y="1659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136198</xdr:rowOff>
    </xdr:from>
    <xdr:to>
      <xdr:col>6</xdr:col>
      <xdr:colOff>561975</xdr:colOff>
      <xdr:row>95</xdr:row>
      <xdr:rowOff>66348</xdr:rowOff>
    </xdr:to>
    <xdr:sp macro="" textlink="">
      <xdr:nvSpPr>
        <xdr:cNvPr id="250" name="円/楕円 249"/>
        <xdr:cNvSpPr/>
      </xdr:nvSpPr>
      <xdr:spPr>
        <a:xfrm>
          <a:off x="4584700" y="1625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159075</xdr:rowOff>
    </xdr:from>
    <xdr:ext cx="534377" cy="259045"/>
    <xdr:sp macro="" textlink="">
      <xdr:nvSpPr>
        <xdr:cNvPr id="251" name="衛生費該当値テキスト"/>
        <xdr:cNvSpPr txBox="1"/>
      </xdr:nvSpPr>
      <xdr:spPr>
        <a:xfrm>
          <a:off x="4686300" y="161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47,931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25898</xdr:rowOff>
    </xdr:from>
    <xdr:to>
      <xdr:col>5</xdr:col>
      <xdr:colOff>409575</xdr:colOff>
      <xdr:row>94</xdr:row>
      <xdr:rowOff>127498</xdr:rowOff>
    </xdr:to>
    <xdr:sp macro="" textlink="">
      <xdr:nvSpPr>
        <xdr:cNvPr id="252" name="円/楕円 251"/>
        <xdr:cNvSpPr/>
      </xdr:nvSpPr>
      <xdr:spPr>
        <a:xfrm>
          <a:off x="3746500" y="1614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144025</xdr:rowOff>
    </xdr:from>
    <xdr:ext cx="534377" cy="259045"/>
    <xdr:sp macro="" textlink="">
      <xdr:nvSpPr>
        <xdr:cNvPr id="253" name="テキスト ボックス 252"/>
        <xdr:cNvSpPr txBox="1"/>
      </xdr:nvSpPr>
      <xdr:spPr>
        <a:xfrm>
          <a:off x="3530111" y="1591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103439</xdr:rowOff>
    </xdr:from>
    <xdr:to>
      <xdr:col>4</xdr:col>
      <xdr:colOff>206375</xdr:colOff>
      <xdr:row>95</xdr:row>
      <xdr:rowOff>33589</xdr:rowOff>
    </xdr:to>
    <xdr:sp macro="" textlink="">
      <xdr:nvSpPr>
        <xdr:cNvPr id="254" name="円/楕円 253"/>
        <xdr:cNvSpPr/>
      </xdr:nvSpPr>
      <xdr:spPr>
        <a:xfrm>
          <a:off x="2857500" y="1621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50116</xdr:rowOff>
    </xdr:from>
    <xdr:ext cx="534377" cy="259045"/>
    <xdr:sp macro="" textlink="">
      <xdr:nvSpPr>
        <xdr:cNvPr id="255" name="テキスト ボックス 254"/>
        <xdr:cNvSpPr txBox="1"/>
      </xdr:nvSpPr>
      <xdr:spPr>
        <a:xfrm>
          <a:off x="2641111" y="1599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67001</xdr:rowOff>
    </xdr:from>
    <xdr:to>
      <xdr:col>3</xdr:col>
      <xdr:colOff>3175</xdr:colOff>
      <xdr:row>94</xdr:row>
      <xdr:rowOff>168601</xdr:rowOff>
    </xdr:to>
    <xdr:sp macro="" textlink="">
      <xdr:nvSpPr>
        <xdr:cNvPr id="256" name="円/楕円 255"/>
        <xdr:cNvSpPr/>
      </xdr:nvSpPr>
      <xdr:spPr>
        <a:xfrm>
          <a:off x="1968500" y="161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13678</xdr:rowOff>
    </xdr:from>
    <xdr:ext cx="534377" cy="259045"/>
    <xdr:sp macro="" textlink="">
      <xdr:nvSpPr>
        <xdr:cNvPr id="257" name="テキスト ボックス 256"/>
        <xdr:cNvSpPr txBox="1"/>
      </xdr:nvSpPr>
      <xdr:spPr>
        <a:xfrm>
          <a:off x="1752111" y="1595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50,958</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33031</xdr:rowOff>
    </xdr:from>
    <xdr:to>
      <xdr:col>1</xdr:col>
      <xdr:colOff>485775</xdr:colOff>
      <xdr:row>93</xdr:row>
      <xdr:rowOff>134631</xdr:rowOff>
    </xdr:to>
    <xdr:sp macro="" textlink="">
      <xdr:nvSpPr>
        <xdr:cNvPr id="258" name="円/楕円 257"/>
        <xdr:cNvSpPr/>
      </xdr:nvSpPr>
      <xdr:spPr>
        <a:xfrm>
          <a:off x="1079500" y="1597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151158</xdr:rowOff>
    </xdr:from>
    <xdr:ext cx="534377" cy="259045"/>
    <xdr:sp macro="" textlink="">
      <xdr:nvSpPr>
        <xdr:cNvPr id="259" name="テキスト ボックス 258"/>
        <xdr:cNvSpPr txBox="1"/>
      </xdr:nvSpPr>
      <xdr:spPr>
        <a:xfrm>
          <a:off x="863111" y="1575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162560</xdr:rowOff>
    </xdr:from>
    <xdr:to>
      <xdr:col>15</xdr:col>
      <xdr:colOff>180340</xdr:colOff>
      <xdr:row>39</xdr:row>
      <xdr:rowOff>47607</xdr:rowOff>
    </xdr:to>
    <xdr:cxnSp macro="">
      <xdr:nvCxnSpPr>
        <xdr:cNvPr id="285" name="直線コネクタ 284"/>
        <xdr:cNvCxnSpPr/>
      </xdr:nvCxnSpPr>
      <xdr:spPr>
        <a:xfrm flipV="1">
          <a:off x="10475595" y="5306060"/>
          <a:ext cx="1270" cy="142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51434</xdr:rowOff>
    </xdr:from>
    <xdr:ext cx="378565" cy="259045"/>
    <xdr:sp macro="" textlink="">
      <xdr:nvSpPr>
        <xdr:cNvPr id="286" name="労働費最小値テキスト"/>
        <xdr:cNvSpPr txBox="1"/>
      </xdr:nvSpPr>
      <xdr:spPr>
        <a:xfrm>
          <a:off x="10528300" y="6737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15</xdr:col>
      <xdr:colOff>92075</xdr:colOff>
      <xdr:row>39</xdr:row>
      <xdr:rowOff>47607</xdr:rowOff>
    </xdr:from>
    <xdr:to>
      <xdr:col>15</xdr:col>
      <xdr:colOff>269875</xdr:colOff>
      <xdr:row>39</xdr:row>
      <xdr:rowOff>47607</xdr:rowOff>
    </xdr:to>
    <xdr:cxnSp macro="">
      <xdr:nvCxnSpPr>
        <xdr:cNvPr id="287" name="直線コネクタ 286"/>
        <xdr:cNvCxnSpPr/>
      </xdr:nvCxnSpPr>
      <xdr:spPr>
        <a:xfrm>
          <a:off x="10388600" y="673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109237</xdr:rowOff>
    </xdr:from>
    <xdr:ext cx="469744" cy="259045"/>
    <xdr:sp macro="" textlink="">
      <xdr:nvSpPr>
        <xdr:cNvPr id="288" name="労働費最大値テキスト"/>
        <xdr:cNvSpPr txBox="1"/>
      </xdr:nvSpPr>
      <xdr:spPr>
        <a:xfrm>
          <a:off x="10528300" y="50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30</xdr:row>
      <xdr:rowOff>162560</xdr:rowOff>
    </xdr:from>
    <xdr:to>
      <xdr:col>15</xdr:col>
      <xdr:colOff>269875</xdr:colOff>
      <xdr:row>30</xdr:row>
      <xdr:rowOff>162560</xdr:rowOff>
    </xdr:to>
    <xdr:cxnSp macro="">
      <xdr:nvCxnSpPr>
        <xdr:cNvPr id="289" name="直線コネクタ 288"/>
        <xdr:cNvCxnSpPr/>
      </xdr:nvCxnSpPr>
      <xdr:spPr>
        <a:xfrm>
          <a:off x="10388600" y="5306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84836</xdr:rowOff>
    </xdr:from>
    <xdr:to>
      <xdr:col>15</xdr:col>
      <xdr:colOff>180975</xdr:colOff>
      <xdr:row>37</xdr:row>
      <xdr:rowOff>135781</xdr:rowOff>
    </xdr:to>
    <xdr:cxnSp macro="">
      <xdr:nvCxnSpPr>
        <xdr:cNvPr id="290" name="直線コネクタ 289"/>
        <xdr:cNvCxnSpPr/>
      </xdr:nvCxnSpPr>
      <xdr:spPr>
        <a:xfrm>
          <a:off x="9639300" y="6428486"/>
          <a:ext cx="8382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55607</xdr:rowOff>
    </xdr:from>
    <xdr:ext cx="469744" cy="259045"/>
    <xdr:sp macro="" textlink="">
      <xdr:nvSpPr>
        <xdr:cNvPr id="291" name="労働費平均値テキスト"/>
        <xdr:cNvSpPr txBox="1"/>
      </xdr:nvSpPr>
      <xdr:spPr>
        <a:xfrm>
          <a:off x="10528300" y="6227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32730</xdr:rowOff>
    </xdr:from>
    <xdr:to>
      <xdr:col>15</xdr:col>
      <xdr:colOff>231775</xdr:colOff>
      <xdr:row>37</xdr:row>
      <xdr:rowOff>134330</xdr:rowOff>
    </xdr:to>
    <xdr:sp macro="" textlink="">
      <xdr:nvSpPr>
        <xdr:cNvPr id="292" name="フローチャート : 判断 291"/>
        <xdr:cNvSpPr/>
      </xdr:nvSpPr>
      <xdr:spPr>
        <a:xfrm>
          <a:off x="10426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85816</xdr:rowOff>
    </xdr:from>
    <xdr:to>
      <xdr:col>14</xdr:col>
      <xdr:colOff>28575</xdr:colOff>
      <xdr:row>37</xdr:row>
      <xdr:rowOff>84836</xdr:rowOff>
    </xdr:to>
    <xdr:cxnSp macro="">
      <xdr:nvCxnSpPr>
        <xdr:cNvPr id="293" name="直線コネクタ 292"/>
        <xdr:cNvCxnSpPr/>
      </xdr:nvCxnSpPr>
      <xdr:spPr>
        <a:xfrm>
          <a:off x="8750300" y="6258016"/>
          <a:ext cx="889000" cy="17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53630</xdr:rowOff>
    </xdr:from>
    <xdr:to>
      <xdr:col>14</xdr:col>
      <xdr:colOff>79375</xdr:colOff>
      <xdr:row>36</xdr:row>
      <xdr:rowOff>155230</xdr:rowOff>
    </xdr:to>
    <xdr:sp macro="" textlink="">
      <xdr:nvSpPr>
        <xdr:cNvPr id="294" name="フローチャート : 判断 293"/>
        <xdr:cNvSpPr/>
      </xdr:nvSpPr>
      <xdr:spPr>
        <a:xfrm>
          <a:off x="9588500" y="622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307</xdr:rowOff>
    </xdr:from>
    <xdr:ext cx="469744" cy="259045"/>
    <xdr:sp macro="" textlink="">
      <xdr:nvSpPr>
        <xdr:cNvPr id="295" name="テキスト ボックス 294"/>
        <xdr:cNvSpPr txBox="1"/>
      </xdr:nvSpPr>
      <xdr:spPr>
        <a:xfrm>
          <a:off x="9404427" y="600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24747</xdr:rowOff>
    </xdr:from>
    <xdr:to>
      <xdr:col>12</xdr:col>
      <xdr:colOff>511175</xdr:colOff>
      <xdr:row>36</xdr:row>
      <xdr:rowOff>85816</xdr:rowOff>
    </xdr:to>
    <xdr:cxnSp macro="">
      <xdr:nvCxnSpPr>
        <xdr:cNvPr id="296" name="直線コネクタ 295"/>
        <xdr:cNvCxnSpPr/>
      </xdr:nvCxnSpPr>
      <xdr:spPr>
        <a:xfrm>
          <a:off x="7861300" y="6025497"/>
          <a:ext cx="889000" cy="23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95105</xdr:rowOff>
    </xdr:from>
    <xdr:to>
      <xdr:col>12</xdr:col>
      <xdr:colOff>561975</xdr:colOff>
      <xdr:row>36</xdr:row>
      <xdr:rowOff>25255</xdr:rowOff>
    </xdr:to>
    <xdr:sp macro="" textlink="">
      <xdr:nvSpPr>
        <xdr:cNvPr id="297" name="フローチャート : 判断 296"/>
        <xdr:cNvSpPr/>
      </xdr:nvSpPr>
      <xdr:spPr>
        <a:xfrm>
          <a:off x="8699500" y="609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41782</xdr:rowOff>
    </xdr:from>
    <xdr:ext cx="469744" cy="259045"/>
    <xdr:sp macro="" textlink="">
      <xdr:nvSpPr>
        <xdr:cNvPr id="298" name="テキスト ボックス 297"/>
        <xdr:cNvSpPr txBox="1"/>
      </xdr:nvSpPr>
      <xdr:spPr>
        <a:xfrm>
          <a:off x="8515427" y="587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136434</xdr:rowOff>
    </xdr:from>
    <xdr:to>
      <xdr:col>11</xdr:col>
      <xdr:colOff>307975</xdr:colOff>
      <xdr:row>35</xdr:row>
      <xdr:rowOff>24747</xdr:rowOff>
    </xdr:to>
    <xdr:cxnSp macro="">
      <xdr:nvCxnSpPr>
        <xdr:cNvPr id="299" name="直線コネクタ 298"/>
        <xdr:cNvCxnSpPr/>
      </xdr:nvCxnSpPr>
      <xdr:spPr>
        <a:xfrm>
          <a:off x="6972300" y="5451384"/>
          <a:ext cx="889000" cy="57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163685</xdr:rowOff>
    </xdr:from>
    <xdr:to>
      <xdr:col>11</xdr:col>
      <xdr:colOff>358775</xdr:colOff>
      <xdr:row>35</xdr:row>
      <xdr:rowOff>93835</xdr:rowOff>
    </xdr:to>
    <xdr:sp macro="" textlink="">
      <xdr:nvSpPr>
        <xdr:cNvPr id="300" name="フローチャート : 判断 299"/>
        <xdr:cNvSpPr/>
      </xdr:nvSpPr>
      <xdr:spPr>
        <a:xfrm>
          <a:off x="7810500" y="599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84962</xdr:rowOff>
    </xdr:from>
    <xdr:ext cx="469744" cy="259045"/>
    <xdr:sp macro="" textlink="">
      <xdr:nvSpPr>
        <xdr:cNvPr id="301" name="テキスト ボックス 300"/>
        <xdr:cNvSpPr txBox="1"/>
      </xdr:nvSpPr>
      <xdr:spPr>
        <a:xfrm>
          <a:off x="7626427" y="60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128742</xdr:rowOff>
    </xdr:from>
    <xdr:to>
      <xdr:col>10</xdr:col>
      <xdr:colOff>155575</xdr:colOff>
      <xdr:row>34</xdr:row>
      <xdr:rowOff>58892</xdr:rowOff>
    </xdr:to>
    <xdr:sp macro="" textlink="">
      <xdr:nvSpPr>
        <xdr:cNvPr id="302" name="フローチャート : 判断 301"/>
        <xdr:cNvSpPr/>
      </xdr:nvSpPr>
      <xdr:spPr>
        <a:xfrm>
          <a:off x="6921500" y="57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50019</xdr:rowOff>
    </xdr:from>
    <xdr:ext cx="469744" cy="259045"/>
    <xdr:sp macro="" textlink="">
      <xdr:nvSpPr>
        <xdr:cNvPr id="303" name="テキスト ボックス 302"/>
        <xdr:cNvSpPr txBox="1"/>
      </xdr:nvSpPr>
      <xdr:spPr>
        <a:xfrm>
          <a:off x="6737427" y="587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84981</xdr:rowOff>
    </xdr:from>
    <xdr:to>
      <xdr:col>15</xdr:col>
      <xdr:colOff>231775</xdr:colOff>
      <xdr:row>38</xdr:row>
      <xdr:rowOff>15131</xdr:rowOff>
    </xdr:to>
    <xdr:sp macro="" textlink="">
      <xdr:nvSpPr>
        <xdr:cNvPr id="309" name="円/楕円 308"/>
        <xdr:cNvSpPr/>
      </xdr:nvSpPr>
      <xdr:spPr>
        <a:xfrm>
          <a:off x="10426700" y="64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63408</xdr:rowOff>
    </xdr:from>
    <xdr:ext cx="378565" cy="259045"/>
    <xdr:sp macro="" textlink="">
      <xdr:nvSpPr>
        <xdr:cNvPr id="310" name="労働費該当値テキスト"/>
        <xdr:cNvSpPr txBox="1"/>
      </xdr:nvSpPr>
      <xdr:spPr>
        <a:xfrm>
          <a:off x="10528300" y="6407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34036</xdr:rowOff>
    </xdr:from>
    <xdr:to>
      <xdr:col>14</xdr:col>
      <xdr:colOff>79375</xdr:colOff>
      <xdr:row>37</xdr:row>
      <xdr:rowOff>135636</xdr:rowOff>
    </xdr:to>
    <xdr:sp macro="" textlink="">
      <xdr:nvSpPr>
        <xdr:cNvPr id="311" name="円/楕円 310"/>
        <xdr:cNvSpPr/>
      </xdr:nvSpPr>
      <xdr:spPr>
        <a:xfrm>
          <a:off x="9588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126763</xdr:rowOff>
    </xdr:from>
    <xdr:ext cx="469744" cy="259045"/>
    <xdr:sp macro="" textlink="">
      <xdr:nvSpPr>
        <xdr:cNvPr id="312" name="テキスト ボックス 311"/>
        <xdr:cNvSpPr txBox="1"/>
      </xdr:nvSpPr>
      <xdr:spPr>
        <a:xfrm>
          <a:off x="9404427"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35016</xdr:rowOff>
    </xdr:from>
    <xdr:to>
      <xdr:col>12</xdr:col>
      <xdr:colOff>561975</xdr:colOff>
      <xdr:row>36</xdr:row>
      <xdr:rowOff>136616</xdr:rowOff>
    </xdr:to>
    <xdr:sp macro="" textlink="">
      <xdr:nvSpPr>
        <xdr:cNvPr id="313" name="円/楕円 312"/>
        <xdr:cNvSpPr/>
      </xdr:nvSpPr>
      <xdr:spPr>
        <a:xfrm>
          <a:off x="8699500" y="620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127743</xdr:rowOff>
    </xdr:from>
    <xdr:ext cx="469744" cy="259045"/>
    <xdr:sp macro="" textlink="">
      <xdr:nvSpPr>
        <xdr:cNvPr id="314" name="テキスト ボックス 313"/>
        <xdr:cNvSpPr txBox="1"/>
      </xdr:nvSpPr>
      <xdr:spPr>
        <a:xfrm>
          <a:off x="8515427" y="629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145397</xdr:rowOff>
    </xdr:from>
    <xdr:to>
      <xdr:col>11</xdr:col>
      <xdr:colOff>358775</xdr:colOff>
      <xdr:row>35</xdr:row>
      <xdr:rowOff>75547</xdr:rowOff>
    </xdr:to>
    <xdr:sp macro="" textlink="">
      <xdr:nvSpPr>
        <xdr:cNvPr id="315" name="円/楕円 314"/>
        <xdr:cNvSpPr/>
      </xdr:nvSpPr>
      <xdr:spPr>
        <a:xfrm>
          <a:off x="7810500" y="597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92074</xdr:rowOff>
    </xdr:from>
    <xdr:ext cx="469744" cy="259045"/>
    <xdr:sp macro="" textlink="">
      <xdr:nvSpPr>
        <xdr:cNvPr id="316" name="テキスト ボックス 315"/>
        <xdr:cNvSpPr txBox="1"/>
      </xdr:nvSpPr>
      <xdr:spPr>
        <a:xfrm>
          <a:off x="7626427" y="574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85634</xdr:rowOff>
    </xdr:from>
    <xdr:to>
      <xdr:col>10</xdr:col>
      <xdr:colOff>155575</xdr:colOff>
      <xdr:row>32</xdr:row>
      <xdr:rowOff>15784</xdr:rowOff>
    </xdr:to>
    <xdr:sp macro="" textlink="">
      <xdr:nvSpPr>
        <xdr:cNvPr id="317" name="円/楕円 316"/>
        <xdr:cNvSpPr/>
      </xdr:nvSpPr>
      <xdr:spPr>
        <a:xfrm>
          <a:off x="6921500" y="54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32311</xdr:rowOff>
    </xdr:from>
    <xdr:ext cx="469744" cy="259045"/>
    <xdr:sp macro="" textlink="">
      <xdr:nvSpPr>
        <xdr:cNvPr id="318" name="テキスト ボックス 317"/>
        <xdr:cNvSpPr txBox="1"/>
      </xdr:nvSpPr>
      <xdr:spPr>
        <a:xfrm>
          <a:off x="6737427" y="5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38234</xdr:rowOff>
    </xdr:from>
    <xdr:to>
      <xdr:col>15</xdr:col>
      <xdr:colOff>180340</xdr:colOff>
      <xdr:row>58</xdr:row>
      <xdr:rowOff>37647</xdr:rowOff>
    </xdr:to>
    <xdr:cxnSp macro="">
      <xdr:nvCxnSpPr>
        <xdr:cNvPr id="344" name="直線コネクタ 343"/>
        <xdr:cNvCxnSpPr/>
      </xdr:nvCxnSpPr>
      <xdr:spPr>
        <a:xfrm flipV="1">
          <a:off x="10475595" y="8782184"/>
          <a:ext cx="1270" cy="119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41474</xdr:rowOff>
    </xdr:from>
    <xdr:ext cx="469744" cy="259045"/>
    <xdr:sp macro="" textlink="">
      <xdr:nvSpPr>
        <xdr:cNvPr id="345" name="農林水産業費最小値テキスト"/>
        <xdr:cNvSpPr txBox="1"/>
      </xdr:nvSpPr>
      <xdr:spPr>
        <a:xfrm>
          <a:off x="10528300" y="998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7,125</a:t>
          </a:r>
          <a:endParaRPr kumimoji="1" lang="ja-JP" altLang="en-US" sz="1000" b="1">
            <a:latin typeface="ＭＳ Ｐゴシック"/>
          </a:endParaRPr>
        </a:p>
      </xdr:txBody>
    </xdr:sp>
    <xdr:clientData/>
  </xdr:oneCellAnchor>
  <xdr:twoCellAnchor>
    <xdr:from>
      <xdr:col>15</xdr:col>
      <xdr:colOff>92075</xdr:colOff>
      <xdr:row>58</xdr:row>
      <xdr:rowOff>37647</xdr:rowOff>
    </xdr:from>
    <xdr:to>
      <xdr:col>15</xdr:col>
      <xdr:colOff>269875</xdr:colOff>
      <xdr:row>58</xdr:row>
      <xdr:rowOff>37647</xdr:rowOff>
    </xdr:to>
    <xdr:cxnSp macro="">
      <xdr:nvCxnSpPr>
        <xdr:cNvPr id="346" name="直線コネクタ 345"/>
        <xdr:cNvCxnSpPr/>
      </xdr:nvCxnSpPr>
      <xdr:spPr>
        <a:xfrm>
          <a:off x="10388600" y="998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156361</xdr:rowOff>
    </xdr:from>
    <xdr:ext cx="534377" cy="259045"/>
    <xdr:sp macro="" textlink="">
      <xdr:nvSpPr>
        <xdr:cNvPr id="347" name="農林水産業費最大値テキスト"/>
        <xdr:cNvSpPr txBox="1"/>
      </xdr:nvSpPr>
      <xdr:spPr>
        <a:xfrm>
          <a:off x="10528300" y="85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43,857</a:t>
          </a:r>
          <a:endParaRPr kumimoji="1" lang="ja-JP" altLang="en-US" sz="1000" b="1">
            <a:latin typeface="ＭＳ Ｐゴシック"/>
          </a:endParaRPr>
        </a:p>
      </xdr:txBody>
    </xdr:sp>
    <xdr:clientData/>
  </xdr:oneCellAnchor>
  <xdr:twoCellAnchor>
    <xdr:from>
      <xdr:col>15</xdr:col>
      <xdr:colOff>92075</xdr:colOff>
      <xdr:row>51</xdr:row>
      <xdr:rowOff>38234</xdr:rowOff>
    </xdr:from>
    <xdr:to>
      <xdr:col>15</xdr:col>
      <xdr:colOff>269875</xdr:colOff>
      <xdr:row>51</xdr:row>
      <xdr:rowOff>38234</xdr:rowOff>
    </xdr:to>
    <xdr:cxnSp macro="">
      <xdr:nvCxnSpPr>
        <xdr:cNvPr id="348" name="直線コネクタ 347"/>
        <xdr:cNvCxnSpPr/>
      </xdr:nvCxnSpPr>
      <xdr:spPr>
        <a:xfrm>
          <a:off x="10388600" y="87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130294</xdr:rowOff>
    </xdr:from>
    <xdr:to>
      <xdr:col>15</xdr:col>
      <xdr:colOff>180975</xdr:colOff>
      <xdr:row>56</xdr:row>
      <xdr:rowOff>40553</xdr:rowOff>
    </xdr:to>
    <xdr:cxnSp macro="">
      <xdr:nvCxnSpPr>
        <xdr:cNvPr id="349" name="直線コネクタ 348"/>
        <xdr:cNvCxnSpPr/>
      </xdr:nvCxnSpPr>
      <xdr:spPr>
        <a:xfrm flipV="1">
          <a:off x="9639300" y="9560044"/>
          <a:ext cx="838200" cy="8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30591</xdr:rowOff>
    </xdr:from>
    <xdr:ext cx="534377" cy="259045"/>
    <xdr:sp macro="" textlink="">
      <xdr:nvSpPr>
        <xdr:cNvPr id="350" name="農林水産業費平均値テキスト"/>
        <xdr:cNvSpPr txBox="1"/>
      </xdr:nvSpPr>
      <xdr:spPr>
        <a:xfrm>
          <a:off x="10528300" y="928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7714</xdr:rowOff>
    </xdr:from>
    <xdr:to>
      <xdr:col>15</xdr:col>
      <xdr:colOff>231775</xdr:colOff>
      <xdr:row>55</xdr:row>
      <xdr:rowOff>109314</xdr:rowOff>
    </xdr:to>
    <xdr:sp macro="" textlink="">
      <xdr:nvSpPr>
        <xdr:cNvPr id="351" name="フローチャート : 判断 350"/>
        <xdr:cNvSpPr/>
      </xdr:nvSpPr>
      <xdr:spPr>
        <a:xfrm>
          <a:off x="104267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40553</xdr:rowOff>
    </xdr:from>
    <xdr:to>
      <xdr:col>14</xdr:col>
      <xdr:colOff>28575</xdr:colOff>
      <xdr:row>56</xdr:row>
      <xdr:rowOff>53355</xdr:rowOff>
    </xdr:to>
    <xdr:cxnSp macro="">
      <xdr:nvCxnSpPr>
        <xdr:cNvPr id="352" name="直線コネクタ 351"/>
        <xdr:cNvCxnSpPr/>
      </xdr:nvCxnSpPr>
      <xdr:spPr>
        <a:xfrm flipV="1">
          <a:off x="8750300" y="9641753"/>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36550</xdr:rowOff>
    </xdr:from>
    <xdr:to>
      <xdr:col>14</xdr:col>
      <xdr:colOff>79375</xdr:colOff>
      <xdr:row>56</xdr:row>
      <xdr:rowOff>138150</xdr:rowOff>
    </xdr:to>
    <xdr:sp macro="" textlink="">
      <xdr:nvSpPr>
        <xdr:cNvPr id="353" name="フローチャート : 判断 352"/>
        <xdr:cNvSpPr/>
      </xdr:nvSpPr>
      <xdr:spPr>
        <a:xfrm>
          <a:off x="9588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129277</xdr:rowOff>
    </xdr:from>
    <xdr:ext cx="534377" cy="259045"/>
    <xdr:sp macro="" textlink="">
      <xdr:nvSpPr>
        <xdr:cNvPr id="354" name="テキスト ボックス 353"/>
        <xdr:cNvSpPr txBox="1"/>
      </xdr:nvSpPr>
      <xdr:spPr>
        <a:xfrm>
          <a:off x="9372111" y="97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53355</xdr:rowOff>
    </xdr:from>
    <xdr:to>
      <xdr:col>12</xdr:col>
      <xdr:colOff>511175</xdr:colOff>
      <xdr:row>56</xdr:row>
      <xdr:rowOff>84477</xdr:rowOff>
    </xdr:to>
    <xdr:cxnSp macro="">
      <xdr:nvCxnSpPr>
        <xdr:cNvPr id="355" name="直線コネクタ 354"/>
        <xdr:cNvCxnSpPr/>
      </xdr:nvCxnSpPr>
      <xdr:spPr>
        <a:xfrm flipV="1">
          <a:off x="7861300" y="9654555"/>
          <a:ext cx="8890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58986</xdr:rowOff>
    </xdr:from>
    <xdr:to>
      <xdr:col>12</xdr:col>
      <xdr:colOff>561975</xdr:colOff>
      <xdr:row>56</xdr:row>
      <xdr:rowOff>160586</xdr:rowOff>
    </xdr:to>
    <xdr:sp macro="" textlink="">
      <xdr:nvSpPr>
        <xdr:cNvPr id="356" name="フローチャート : 判断 355"/>
        <xdr:cNvSpPr/>
      </xdr:nvSpPr>
      <xdr:spPr>
        <a:xfrm>
          <a:off x="8699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151713</xdr:rowOff>
    </xdr:from>
    <xdr:ext cx="534377" cy="259045"/>
    <xdr:sp macro="" textlink="">
      <xdr:nvSpPr>
        <xdr:cNvPr id="357" name="テキスト ボックス 356"/>
        <xdr:cNvSpPr txBox="1"/>
      </xdr:nvSpPr>
      <xdr:spPr>
        <a:xfrm>
          <a:off x="8483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84477</xdr:rowOff>
    </xdr:from>
    <xdr:to>
      <xdr:col>11</xdr:col>
      <xdr:colOff>307975</xdr:colOff>
      <xdr:row>56</xdr:row>
      <xdr:rowOff>114652</xdr:rowOff>
    </xdr:to>
    <xdr:cxnSp macro="">
      <xdr:nvCxnSpPr>
        <xdr:cNvPr id="358" name="直線コネクタ 357"/>
        <xdr:cNvCxnSpPr/>
      </xdr:nvCxnSpPr>
      <xdr:spPr>
        <a:xfrm flipV="1">
          <a:off x="6972300" y="9685677"/>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96836</xdr:rowOff>
    </xdr:from>
    <xdr:to>
      <xdr:col>11</xdr:col>
      <xdr:colOff>358775</xdr:colOff>
      <xdr:row>57</xdr:row>
      <xdr:rowOff>26986</xdr:rowOff>
    </xdr:to>
    <xdr:sp macro="" textlink="">
      <xdr:nvSpPr>
        <xdr:cNvPr id="359" name="フローチャート : 判断 358"/>
        <xdr:cNvSpPr/>
      </xdr:nvSpPr>
      <xdr:spPr>
        <a:xfrm>
          <a:off x="7810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18113</xdr:rowOff>
    </xdr:from>
    <xdr:ext cx="534377" cy="259045"/>
    <xdr:sp macro="" textlink="">
      <xdr:nvSpPr>
        <xdr:cNvPr id="360" name="テキスト ボックス 359"/>
        <xdr:cNvSpPr txBox="1"/>
      </xdr:nvSpPr>
      <xdr:spPr>
        <a:xfrm>
          <a:off x="7594111" y="979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104216</xdr:rowOff>
    </xdr:from>
    <xdr:to>
      <xdr:col>10</xdr:col>
      <xdr:colOff>155575</xdr:colOff>
      <xdr:row>57</xdr:row>
      <xdr:rowOff>34366</xdr:rowOff>
    </xdr:to>
    <xdr:sp macro="" textlink="">
      <xdr:nvSpPr>
        <xdr:cNvPr id="361" name="フローチャート : 判断 360"/>
        <xdr:cNvSpPr/>
      </xdr:nvSpPr>
      <xdr:spPr>
        <a:xfrm>
          <a:off x="6921500" y="970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25493</xdr:rowOff>
    </xdr:from>
    <xdr:ext cx="534377" cy="259045"/>
    <xdr:sp macro="" textlink="">
      <xdr:nvSpPr>
        <xdr:cNvPr id="362" name="テキスト ボックス 361"/>
        <xdr:cNvSpPr txBox="1"/>
      </xdr:nvSpPr>
      <xdr:spPr>
        <a:xfrm>
          <a:off x="6705111" y="979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79494</xdr:rowOff>
    </xdr:from>
    <xdr:to>
      <xdr:col>15</xdr:col>
      <xdr:colOff>231775</xdr:colOff>
      <xdr:row>56</xdr:row>
      <xdr:rowOff>9644</xdr:rowOff>
    </xdr:to>
    <xdr:sp macro="" textlink="">
      <xdr:nvSpPr>
        <xdr:cNvPr id="368" name="円/楕円 367"/>
        <xdr:cNvSpPr/>
      </xdr:nvSpPr>
      <xdr:spPr>
        <a:xfrm>
          <a:off x="10426700" y="95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57921</xdr:rowOff>
    </xdr:from>
    <xdr:ext cx="534377" cy="259045"/>
    <xdr:sp macro="" textlink="">
      <xdr:nvSpPr>
        <xdr:cNvPr id="369" name="農林水産業費該当値テキスト"/>
        <xdr:cNvSpPr txBox="1"/>
      </xdr:nvSpPr>
      <xdr:spPr>
        <a:xfrm>
          <a:off x="10528300" y="948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20,038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161203</xdr:rowOff>
    </xdr:from>
    <xdr:to>
      <xdr:col>14</xdr:col>
      <xdr:colOff>79375</xdr:colOff>
      <xdr:row>56</xdr:row>
      <xdr:rowOff>91353</xdr:rowOff>
    </xdr:to>
    <xdr:sp macro="" textlink="">
      <xdr:nvSpPr>
        <xdr:cNvPr id="370" name="円/楕円 369"/>
        <xdr:cNvSpPr/>
      </xdr:nvSpPr>
      <xdr:spPr>
        <a:xfrm>
          <a:off x="9588500" y="95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107880</xdr:rowOff>
    </xdr:from>
    <xdr:ext cx="534377" cy="259045"/>
    <xdr:sp macro="" textlink="">
      <xdr:nvSpPr>
        <xdr:cNvPr id="371" name="テキスト ボックス 370"/>
        <xdr:cNvSpPr txBox="1"/>
      </xdr:nvSpPr>
      <xdr:spPr>
        <a:xfrm>
          <a:off x="9372111" y="936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2555</xdr:rowOff>
    </xdr:from>
    <xdr:to>
      <xdr:col>12</xdr:col>
      <xdr:colOff>561975</xdr:colOff>
      <xdr:row>56</xdr:row>
      <xdr:rowOff>104155</xdr:rowOff>
    </xdr:to>
    <xdr:sp macro="" textlink="">
      <xdr:nvSpPr>
        <xdr:cNvPr id="372" name="円/楕円 371"/>
        <xdr:cNvSpPr/>
      </xdr:nvSpPr>
      <xdr:spPr>
        <a:xfrm>
          <a:off x="8699500" y="96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120682</xdr:rowOff>
    </xdr:from>
    <xdr:ext cx="534377" cy="259045"/>
    <xdr:sp macro="" textlink="">
      <xdr:nvSpPr>
        <xdr:cNvPr id="373" name="テキスト ボックス 372"/>
        <xdr:cNvSpPr txBox="1"/>
      </xdr:nvSpPr>
      <xdr:spPr>
        <a:xfrm>
          <a:off x="8483111" y="937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33677</xdr:rowOff>
    </xdr:from>
    <xdr:to>
      <xdr:col>11</xdr:col>
      <xdr:colOff>358775</xdr:colOff>
      <xdr:row>56</xdr:row>
      <xdr:rowOff>135277</xdr:rowOff>
    </xdr:to>
    <xdr:sp macro="" textlink="">
      <xdr:nvSpPr>
        <xdr:cNvPr id="374" name="円/楕円 373"/>
        <xdr:cNvSpPr/>
      </xdr:nvSpPr>
      <xdr:spPr>
        <a:xfrm>
          <a:off x="7810500" y="96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151804</xdr:rowOff>
    </xdr:from>
    <xdr:ext cx="534377" cy="259045"/>
    <xdr:sp macro="" textlink="">
      <xdr:nvSpPr>
        <xdr:cNvPr id="375" name="テキスト ボックス 374"/>
        <xdr:cNvSpPr txBox="1"/>
      </xdr:nvSpPr>
      <xdr:spPr>
        <a:xfrm>
          <a:off x="7594111" y="94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63852</xdr:rowOff>
    </xdr:from>
    <xdr:to>
      <xdr:col>10</xdr:col>
      <xdr:colOff>155575</xdr:colOff>
      <xdr:row>56</xdr:row>
      <xdr:rowOff>165452</xdr:rowOff>
    </xdr:to>
    <xdr:sp macro="" textlink="">
      <xdr:nvSpPr>
        <xdr:cNvPr id="376" name="円/楕円 375"/>
        <xdr:cNvSpPr/>
      </xdr:nvSpPr>
      <xdr:spPr>
        <a:xfrm>
          <a:off x="6921500" y="9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10529</xdr:rowOff>
    </xdr:from>
    <xdr:ext cx="534377" cy="259045"/>
    <xdr:sp macro="" textlink="">
      <xdr:nvSpPr>
        <xdr:cNvPr id="377" name="テキスト ボックス 376"/>
        <xdr:cNvSpPr txBox="1"/>
      </xdr:nvSpPr>
      <xdr:spPr>
        <a:xfrm>
          <a:off x="6705111" y="944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77978</xdr:rowOff>
    </xdr:from>
    <xdr:to>
      <xdr:col>15</xdr:col>
      <xdr:colOff>180340</xdr:colOff>
      <xdr:row>77</xdr:row>
      <xdr:rowOff>101203</xdr:rowOff>
    </xdr:to>
    <xdr:cxnSp macro="">
      <xdr:nvCxnSpPr>
        <xdr:cNvPr id="399" name="直線コネクタ 398"/>
        <xdr:cNvCxnSpPr/>
      </xdr:nvCxnSpPr>
      <xdr:spPr>
        <a:xfrm flipV="1">
          <a:off x="10475595" y="12079478"/>
          <a:ext cx="1270" cy="122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105030</xdr:rowOff>
    </xdr:from>
    <xdr:ext cx="469744" cy="259045"/>
    <xdr:sp macro="" textlink="">
      <xdr:nvSpPr>
        <xdr:cNvPr id="400" name="商工費最小値テキスト"/>
        <xdr:cNvSpPr txBox="1"/>
      </xdr:nvSpPr>
      <xdr:spPr>
        <a:xfrm>
          <a:off x="10528300" y="1330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a:t>
          </a:r>
          <a:endParaRPr kumimoji="1" lang="ja-JP" altLang="en-US" sz="1000" b="1">
            <a:latin typeface="ＭＳ Ｐゴシック"/>
          </a:endParaRPr>
        </a:p>
      </xdr:txBody>
    </xdr:sp>
    <xdr:clientData/>
  </xdr:oneCellAnchor>
  <xdr:twoCellAnchor>
    <xdr:from>
      <xdr:col>15</xdr:col>
      <xdr:colOff>92075</xdr:colOff>
      <xdr:row>77</xdr:row>
      <xdr:rowOff>101203</xdr:rowOff>
    </xdr:from>
    <xdr:to>
      <xdr:col>15</xdr:col>
      <xdr:colOff>269875</xdr:colOff>
      <xdr:row>77</xdr:row>
      <xdr:rowOff>101203</xdr:rowOff>
    </xdr:to>
    <xdr:cxnSp macro="">
      <xdr:nvCxnSpPr>
        <xdr:cNvPr id="401" name="直線コネクタ 400"/>
        <xdr:cNvCxnSpPr/>
      </xdr:nvCxnSpPr>
      <xdr:spPr>
        <a:xfrm>
          <a:off x="10388600" y="133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24655</xdr:rowOff>
    </xdr:from>
    <xdr:ext cx="534377" cy="259045"/>
    <xdr:sp macro="" textlink="">
      <xdr:nvSpPr>
        <xdr:cNvPr id="402" name="商工費最大値テキスト"/>
        <xdr:cNvSpPr txBox="1"/>
      </xdr:nvSpPr>
      <xdr:spPr>
        <a:xfrm>
          <a:off x="10528300" y="1185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31,350</a:t>
          </a:r>
          <a:endParaRPr kumimoji="1" lang="ja-JP" altLang="en-US" sz="1000" b="1">
            <a:latin typeface="ＭＳ Ｐゴシック"/>
          </a:endParaRPr>
        </a:p>
      </xdr:txBody>
    </xdr:sp>
    <xdr:clientData/>
  </xdr:oneCellAnchor>
  <xdr:twoCellAnchor>
    <xdr:from>
      <xdr:col>15</xdr:col>
      <xdr:colOff>92075</xdr:colOff>
      <xdr:row>70</xdr:row>
      <xdr:rowOff>77978</xdr:rowOff>
    </xdr:from>
    <xdr:to>
      <xdr:col>15</xdr:col>
      <xdr:colOff>269875</xdr:colOff>
      <xdr:row>70</xdr:row>
      <xdr:rowOff>77978</xdr:rowOff>
    </xdr:to>
    <xdr:cxnSp macro="">
      <xdr:nvCxnSpPr>
        <xdr:cNvPr id="403" name="直線コネクタ 402"/>
        <xdr:cNvCxnSpPr/>
      </xdr:nvCxnSpPr>
      <xdr:spPr>
        <a:xfrm>
          <a:off x="10388600" y="1207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13329</xdr:rowOff>
    </xdr:from>
    <xdr:to>
      <xdr:col>15</xdr:col>
      <xdr:colOff>180975</xdr:colOff>
      <xdr:row>77</xdr:row>
      <xdr:rowOff>60559</xdr:rowOff>
    </xdr:to>
    <xdr:cxnSp macro="">
      <xdr:nvCxnSpPr>
        <xdr:cNvPr id="404" name="直線コネクタ 403"/>
        <xdr:cNvCxnSpPr/>
      </xdr:nvCxnSpPr>
      <xdr:spPr>
        <a:xfrm flipV="1">
          <a:off x="9639300" y="13214979"/>
          <a:ext cx="838200" cy="4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159829</xdr:rowOff>
    </xdr:from>
    <xdr:ext cx="534377" cy="259045"/>
    <xdr:sp macro="" textlink="">
      <xdr:nvSpPr>
        <xdr:cNvPr id="405" name="商工費平均値テキスト"/>
        <xdr:cNvSpPr txBox="1"/>
      </xdr:nvSpPr>
      <xdr:spPr>
        <a:xfrm>
          <a:off x="10528300" y="126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136952</xdr:rowOff>
    </xdr:from>
    <xdr:to>
      <xdr:col>15</xdr:col>
      <xdr:colOff>231775</xdr:colOff>
      <xdr:row>75</xdr:row>
      <xdr:rowOff>67102</xdr:rowOff>
    </xdr:to>
    <xdr:sp macro="" textlink="">
      <xdr:nvSpPr>
        <xdr:cNvPr id="406" name="フローチャート : 判断 405"/>
        <xdr:cNvSpPr/>
      </xdr:nvSpPr>
      <xdr:spPr>
        <a:xfrm>
          <a:off x="104267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36830</xdr:rowOff>
    </xdr:from>
    <xdr:to>
      <xdr:col>14</xdr:col>
      <xdr:colOff>28575</xdr:colOff>
      <xdr:row>77</xdr:row>
      <xdr:rowOff>60559</xdr:rowOff>
    </xdr:to>
    <xdr:cxnSp macro="">
      <xdr:nvCxnSpPr>
        <xdr:cNvPr id="407" name="直線コネクタ 406"/>
        <xdr:cNvCxnSpPr/>
      </xdr:nvCxnSpPr>
      <xdr:spPr>
        <a:xfrm>
          <a:off x="8750300" y="13238480"/>
          <a:ext cx="8890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98135</xdr:rowOff>
    </xdr:from>
    <xdr:to>
      <xdr:col>14</xdr:col>
      <xdr:colOff>79375</xdr:colOff>
      <xdr:row>76</xdr:row>
      <xdr:rowOff>28285</xdr:rowOff>
    </xdr:to>
    <xdr:sp macro="" textlink="">
      <xdr:nvSpPr>
        <xdr:cNvPr id="408" name="フローチャート : 判断 407"/>
        <xdr:cNvSpPr/>
      </xdr:nvSpPr>
      <xdr:spPr>
        <a:xfrm>
          <a:off x="9588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44812</xdr:rowOff>
    </xdr:from>
    <xdr:ext cx="534377" cy="259045"/>
    <xdr:sp macro="" textlink="">
      <xdr:nvSpPr>
        <xdr:cNvPr id="409" name="テキスト ボックス 408"/>
        <xdr:cNvSpPr txBox="1"/>
      </xdr:nvSpPr>
      <xdr:spPr>
        <a:xfrm>
          <a:off x="9372111" y="127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36830</xdr:rowOff>
    </xdr:from>
    <xdr:to>
      <xdr:col>12</xdr:col>
      <xdr:colOff>511175</xdr:colOff>
      <xdr:row>77</xdr:row>
      <xdr:rowOff>106553</xdr:rowOff>
    </xdr:to>
    <xdr:cxnSp macro="">
      <xdr:nvCxnSpPr>
        <xdr:cNvPr id="410" name="直線コネクタ 409"/>
        <xdr:cNvCxnSpPr/>
      </xdr:nvCxnSpPr>
      <xdr:spPr>
        <a:xfrm flipV="1">
          <a:off x="7861300" y="13238480"/>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100604</xdr:rowOff>
    </xdr:from>
    <xdr:to>
      <xdr:col>12</xdr:col>
      <xdr:colOff>561975</xdr:colOff>
      <xdr:row>76</xdr:row>
      <xdr:rowOff>30755</xdr:rowOff>
    </xdr:to>
    <xdr:sp macro="" textlink="">
      <xdr:nvSpPr>
        <xdr:cNvPr id="411" name="フローチャート : 判断 410"/>
        <xdr:cNvSpPr/>
      </xdr:nvSpPr>
      <xdr:spPr>
        <a:xfrm>
          <a:off x="8699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47281</xdr:rowOff>
    </xdr:from>
    <xdr:ext cx="534377" cy="259045"/>
    <xdr:sp macro="" textlink="">
      <xdr:nvSpPr>
        <xdr:cNvPr id="412" name="テキスト ボックス 411"/>
        <xdr:cNvSpPr txBox="1"/>
      </xdr:nvSpPr>
      <xdr:spPr>
        <a:xfrm>
          <a:off x="8483111" y="127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128865</xdr:rowOff>
    </xdr:from>
    <xdr:to>
      <xdr:col>11</xdr:col>
      <xdr:colOff>307975</xdr:colOff>
      <xdr:row>77</xdr:row>
      <xdr:rowOff>106553</xdr:rowOff>
    </xdr:to>
    <xdr:cxnSp macro="">
      <xdr:nvCxnSpPr>
        <xdr:cNvPr id="413" name="直線コネクタ 412"/>
        <xdr:cNvCxnSpPr/>
      </xdr:nvCxnSpPr>
      <xdr:spPr>
        <a:xfrm>
          <a:off x="6972300" y="13159065"/>
          <a:ext cx="889000" cy="14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94707</xdr:rowOff>
    </xdr:from>
    <xdr:to>
      <xdr:col>11</xdr:col>
      <xdr:colOff>358775</xdr:colOff>
      <xdr:row>76</xdr:row>
      <xdr:rowOff>24857</xdr:rowOff>
    </xdr:to>
    <xdr:sp macro="" textlink="">
      <xdr:nvSpPr>
        <xdr:cNvPr id="414" name="フローチャート : 判断 413"/>
        <xdr:cNvSpPr/>
      </xdr:nvSpPr>
      <xdr:spPr>
        <a:xfrm>
          <a:off x="7810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41384</xdr:rowOff>
    </xdr:from>
    <xdr:ext cx="534377" cy="259045"/>
    <xdr:sp macro="" textlink="">
      <xdr:nvSpPr>
        <xdr:cNvPr id="415" name="テキスト ボックス 414"/>
        <xdr:cNvSpPr txBox="1"/>
      </xdr:nvSpPr>
      <xdr:spPr>
        <a:xfrm>
          <a:off x="7594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67046</xdr:rowOff>
    </xdr:from>
    <xdr:to>
      <xdr:col>10</xdr:col>
      <xdr:colOff>155575</xdr:colOff>
      <xdr:row>75</xdr:row>
      <xdr:rowOff>168646</xdr:rowOff>
    </xdr:to>
    <xdr:sp macro="" textlink="">
      <xdr:nvSpPr>
        <xdr:cNvPr id="416" name="フローチャート : 判断 415"/>
        <xdr:cNvSpPr/>
      </xdr:nvSpPr>
      <xdr:spPr>
        <a:xfrm>
          <a:off x="6921500" y="129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13723</xdr:rowOff>
    </xdr:from>
    <xdr:ext cx="534377" cy="259045"/>
    <xdr:sp macro="" textlink="">
      <xdr:nvSpPr>
        <xdr:cNvPr id="417" name="テキスト ボックス 416"/>
        <xdr:cNvSpPr txBox="1"/>
      </xdr:nvSpPr>
      <xdr:spPr>
        <a:xfrm>
          <a:off x="6705111" y="1270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133979</xdr:rowOff>
    </xdr:from>
    <xdr:to>
      <xdr:col>15</xdr:col>
      <xdr:colOff>231775</xdr:colOff>
      <xdr:row>77</xdr:row>
      <xdr:rowOff>64129</xdr:rowOff>
    </xdr:to>
    <xdr:sp macro="" textlink="">
      <xdr:nvSpPr>
        <xdr:cNvPr id="423" name="円/楕円 422"/>
        <xdr:cNvSpPr/>
      </xdr:nvSpPr>
      <xdr:spPr>
        <a:xfrm>
          <a:off x="10426700" y="131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48906</xdr:rowOff>
    </xdr:from>
    <xdr:ext cx="469744" cy="259045"/>
    <xdr:sp macro="" textlink="">
      <xdr:nvSpPr>
        <xdr:cNvPr id="424" name="商工費該当値テキスト"/>
        <xdr:cNvSpPr txBox="1"/>
      </xdr:nvSpPr>
      <xdr:spPr>
        <a:xfrm>
          <a:off x="10528300" y="1307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9759</xdr:rowOff>
    </xdr:from>
    <xdr:to>
      <xdr:col>14</xdr:col>
      <xdr:colOff>79375</xdr:colOff>
      <xdr:row>77</xdr:row>
      <xdr:rowOff>111359</xdr:rowOff>
    </xdr:to>
    <xdr:sp macro="" textlink="">
      <xdr:nvSpPr>
        <xdr:cNvPr id="425" name="円/楕円 424"/>
        <xdr:cNvSpPr/>
      </xdr:nvSpPr>
      <xdr:spPr>
        <a:xfrm>
          <a:off x="9588500" y="1321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102486</xdr:rowOff>
    </xdr:from>
    <xdr:ext cx="469744" cy="259045"/>
    <xdr:sp macro="" textlink="">
      <xdr:nvSpPr>
        <xdr:cNvPr id="426" name="テキスト ボックス 425"/>
        <xdr:cNvSpPr txBox="1"/>
      </xdr:nvSpPr>
      <xdr:spPr>
        <a:xfrm>
          <a:off x="9404427" y="1330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157480</xdr:rowOff>
    </xdr:from>
    <xdr:to>
      <xdr:col>12</xdr:col>
      <xdr:colOff>561975</xdr:colOff>
      <xdr:row>77</xdr:row>
      <xdr:rowOff>87630</xdr:rowOff>
    </xdr:to>
    <xdr:sp macro="" textlink="">
      <xdr:nvSpPr>
        <xdr:cNvPr id="427" name="円/楕円 426"/>
        <xdr:cNvSpPr/>
      </xdr:nvSpPr>
      <xdr:spPr>
        <a:xfrm>
          <a:off x="8699500" y="131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78757</xdr:rowOff>
    </xdr:from>
    <xdr:ext cx="469744" cy="259045"/>
    <xdr:sp macro="" textlink="">
      <xdr:nvSpPr>
        <xdr:cNvPr id="428" name="テキスト ボックス 427"/>
        <xdr:cNvSpPr txBox="1"/>
      </xdr:nvSpPr>
      <xdr:spPr>
        <a:xfrm>
          <a:off x="8515427" y="1328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55753</xdr:rowOff>
    </xdr:from>
    <xdr:to>
      <xdr:col>11</xdr:col>
      <xdr:colOff>358775</xdr:colOff>
      <xdr:row>77</xdr:row>
      <xdr:rowOff>157353</xdr:rowOff>
    </xdr:to>
    <xdr:sp macro="" textlink="">
      <xdr:nvSpPr>
        <xdr:cNvPr id="429" name="円/楕円 428"/>
        <xdr:cNvSpPr/>
      </xdr:nvSpPr>
      <xdr:spPr>
        <a:xfrm>
          <a:off x="7810500" y="132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148480</xdr:rowOff>
    </xdr:from>
    <xdr:ext cx="469744" cy="259045"/>
    <xdr:sp macro="" textlink="">
      <xdr:nvSpPr>
        <xdr:cNvPr id="430" name="テキスト ボックス 429"/>
        <xdr:cNvSpPr txBox="1"/>
      </xdr:nvSpPr>
      <xdr:spPr>
        <a:xfrm>
          <a:off x="7626427" y="1335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78065</xdr:rowOff>
    </xdr:from>
    <xdr:to>
      <xdr:col>10</xdr:col>
      <xdr:colOff>155575</xdr:colOff>
      <xdr:row>77</xdr:row>
      <xdr:rowOff>8215</xdr:rowOff>
    </xdr:to>
    <xdr:sp macro="" textlink="">
      <xdr:nvSpPr>
        <xdr:cNvPr id="431" name="円/楕円 430"/>
        <xdr:cNvSpPr/>
      </xdr:nvSpPr>
      <xdr:spPr>
        <a:xfrm>
          <a:off x="6921500" y="1310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170792</xdr:rowOff>
    </xdr:from>
    <xdr:ext cx="469744" cy="259045"/>
    <xdr:sp macro="" textlink="">
      <xdr:nvSpPr>
        <xdr:cNvPr id="432" name="テキスト ボックス 431"/>
        <xdr:cNvSpPr txBox="1"/>
      </xdr:nvSpPr>
      <xdr:spPr>
        <a:xfrm>
          <a:off x="6737427" y="132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120726</xdr:rowOff>
    </xdr:from>
    <xdr:to>
      <xdr:col>15</xdr:col>
      <xdr:colOff>180340</xdr:colOff>
      <xdr:row>99</xdr:row>
      <xdr:rowOff>89408</xdr:rowOff>
    </xdr:to>
    <xdr:cxnSp macro="">
      <xdr:nvCxnSpPr>
        <xdr:cNvPr id="459" name="直線コネクタ 458"/>
        <xdr:cNvCxnSpPr/>
      </xdr:nvCxnSpPr>
      <xdr:spPr>
        <a:xfrm flipV="1">
          <a:off x="10475595" y="15551226"/>
          <a:ext cx="1270" cy="1511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93235</xdr:rowOff>
    </xdr:from>
    <xdr:ext cx="534377" cy="259045"/>
    <xdr:sp macro="" textlink="">
      <xdr:nvSpPr>
        <xdr:cNvPr id="460" name="土木費最小値テキスト"/>
        <xdr:cNvSpPr txBox="1"/>
      </xdr:nvSpPr>
      <xdr:spPr>
        <a:xfrm>
          <a:off x="10528300" y="170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30,290</a:t>
          </a:r>
          <a:endParaRPr kumimoji="1" lang="ja-JP" altLang="en-US" sz="1000" b="1">
            <a:latin typeface="ＭＳ Ｐゴシック"/>
          </a:endParaRPr>
        </a:p>
      </xdr:txBody>
    </xdr:sp>
    <xdr:clientData/>
  </xdr:oneCellAnchor>
  <xdr:twoCellAnchor>
    <xdr:from>
      <xdr:col>15</xdr:col>
      <xdr:colOff>92075</xdr:colOff>
      <xdr:row>99</xdr:row>
      <xdr:rowOff>89408</xdr:rowOff>
    </xdr:from>
    <xdr:to>
      <xdr:col>15</xdr:col>
      <xdr:colOff>269875</xdr:colOff>
      <xdr:row>99</xdr:row>
      <xdr:rowOff>89408</xdr:rowOff>
    </xdr:to>
    <xdr:cxnSp macro="">
      <xdr:nvCxnSpPr>
        <xdr:cNvPr id="461" name="直線コネクタ 460"/>
        <xdr:cNvCxnSpPr/>
      </xdr:nvCxnSpPr>
      <xdr:spPr>
        <a:xfrm>
          <a:off x="10388600" y="1706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67403</xdr:rowOff>
    </xdr:from>
    <xdr:ext cx="534377" cy="259045"/>
    <xdr:sp macro="" textlink="">
      <xdr:nvSpPr>
        <xdr:cNvPr id="462" name="土木費最大値テキスト"/>
        <xdr:cNvSpPr txBox="1"/>
      </xdr:nvSpPr>
      <xdr:spPr>
        <a:xfrm>
          <a:off x="10528300" y="153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76,581</a:t>
          </a:r>
          <a:endParaRPr kumimoji="1" lang="ja-JP" altLang="en-US" sz="1000" b="1">
            <a:latin typeface="ＭＳ Ｐゴシック"/>
          </a:endParaRPr>
        </a:p>
      </xdr:txBody>
    </xdr:sp>
    <xdr:clientData/>
  </xdr:oneCellAnchor>
  <xdr:twoCellAnchor>
    <xdr:from>
      <xdr:col>15</xdr:col>
      <xdr:colOff>92075</xdr:colOff>
      <xdr:row>90</xdr:row>
      <xdr:rowOff>120726</xdr:rowOff>
    </xdr:from>
    <xdr:to>
      <xdr:col>15</xdr:col>
      <xdr:colOff>269875</xdr:colOff>
      <xdr:row>90</xdr:row>
      <xdr:rowOff>120726</xdr:rowOff>
    </xdr:to>
    <xdr:cxnSp macro="">
      <xdr:nvCxnSpPr>
        <xdr:cNvPr id="463" name="直線コネクタ 462"/>
        <xdr:cNvCxnSpPr/>
      </xdr:nvCxnSpPr>
      <xdr:spPr>
        <a:xfrm>
          <a:off x="10388600" y="1555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155245</xdr:rowOff>
    </xdr:from>
    <xdr:to>
      <xdr:col>15</xdr:col>
      <xdr:colOff>180975</xdr:colOff>
      <xdr:row>99</xdr:row>
      <xdr:rowOff>23930</xdr:rowOff>
    </xdr:to>
    <xdr:cxnSp macro="">
      <xdr:nvCxnSpPr>
        <xdr:cNvPr id="464" name="直線コネクタ 463"/>
        <xdr:cNvCxnSpPr/>
      </xdr:nvCxnSpPr>
      <xdr:spPr>
        <a:xfrm>
          <a:off x="9639300" y="16957345"/>
          <a:ext cx="838200" cy="4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64523</xdr:rowOff>
    </xdr:from>
    <xdr:ext cx="534377" cy="259045"/>
    <xdr:sp macro="" textlink="">
      <xdr:nvSpPr>
        <xdr:cNvPr id="465" name="土木費平均値テキスト"/>
        <xdr:cNvSpPr txBox="1"/>
      </xdr:nvSpPr>
      <xdr:spPr>
        <a:xfrm>
          <a:off x="10528300" y="1635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41646</xdr:rowOff>
    </xdr:from>
    <xdr:to>
      <xdr:col>15</xdr:col>
      <xdr:colOff>231775</xdr:colOff>
      <xdr:row>96</xdr:row>
      <xdr:rowOff>143246</xdr:rowOff>
    </xdr:to>
    <xdr:sp macro="" textlink="">
      <xdr:nvSpPr>
        <xdr:cNvPr id="466" name="フローチャート : 判断 465"/>
        <xdr:cNvSpPr/>
      </xdr:nvSpPr>
      <xdr:spPr>
        <a:xfrm>
          <a:off x="10426700" y="165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163833</xdr:rowOff>
    </xdr:from>
    <xdr:to>
      <xdr:col>14</xdr:col>
      <xdr:colOff>28575</xdr:colOff>
      <xdr:row>98</xdr:row>
      <xdr:rowOff>155245</xdr:rowOff>
    </xdr:to>
    <xdr:cxnSp macro="">
      <xdr:nvCxnSpPr>
        <xdr:cNvPr id="467" name="直線コネクタ 466"/>
        <xdr:cNvCxnSpPr/>
      </xdr:nvCxnSpPr>
      <xdr:spPr>
        <a:xfrm>
          <a:off x="8750300" y="16794483"/>
          <a:ext cx="889000" cy="16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2358</xdr:rowOff>
    </xdr:from>
    <xdr:to>
      <xdr:col>14</xdr:col>
      <xdr:colOff>79375</xdr:colOff>
      <xdr:row>96</xdr:row>
      <xdr:rowOff>103958</xdr:rowOff>
    </xdr:to>
    <xdr:sp macro="" textlink="">
      <xdr:nvSpPr>
        <xdr:cNvPr id="468" name="フローチャート : 判断 467"/>
        <xdr:cNvSpPr/>
      </xdr:nvSpPr>
      <xdr:spPr>
        <a:xfrm>
          <a:off x="9588500" y="1646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120485</xdr:rowOff>
    </xdr:from>
    <xdr:ext cx="534377" cy="259045"/>
    <xdr:sp macro="" textlink="">
      <xdr:nvSpPr>
        <xdr:cNvPr id="469" name="テキスト ボックス 468"/>
        <xdr:cNvSpPr txBox="1"/>
      </xdr:nvSpPr>
      <xdr:spPr>
        <a:xfrm>
          <a:off x="9372111" y="1623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163833</xdr:rowOff>
    </xdr:from>
    <xdr:to>
      <xdr:col>12</xdr:col>
      <xdr:colOff>511175</xdr:colOff>
      <xdr:row>98</xdr:row>
      <xdr:rowOff>166545</xdr:rowOff>
    </xdr:to>
    <xdr:cxnSp macro="">
      <xdr:nvCxnSpPr>
        <xdr:cNvPr id="470" name="直線コネクタ 469"/>
        <xdr:cNvCxnSpPr/>
      </xdr:nvCxnSpPr>
      <xdr:spPr>
        <a:xfrm flipV="1">
          <a:off x="7861300" y="16794483"/>
          <a:ext cx="889000" cy="17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170380</xdr:rowOff>
    </xdr:from>
    <xdr:to>
      <xdr:col>12</xdr:col>
      <xdr:colOff>561975</xdr:colOff>
      <xdr:row>96</xdr:row>
      <xdr:rowOff>100530</xdr:rowOff>
    </xdr:to>
    <xdr:sp macro="" textlink="">
      <xdr:nvSpPr>
        <xdr:cNvPr id="471" name="フローチャート : 判断 470"/>
        <xdr:cNvSpPr/>
      </xdr:nvSpPr>
      <xdr:spPr>
        <a:xfrm>
          <a:off x="8699500" y="164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117057</xdr:rowOff>
    </xdr:from>
    <xdr:ext cx="534377" cy="259045"/>
    <xdr:sp macro="" textlink="">
      <xdr:nvSpPr>
        <xdr:cNvPr id="472" name="テキスト ボックス 471"/>
        <xdr:cNvSpPr txBox="1"/>
      </xdr:nvSpPr>
      <xdr:spPr>
        <a:xfrm>
          <a:off x="8483111" y="1623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169810</xdr:rowOff>
    </xdr:from>
    <xdr:to>
      <xdr:col>11</xdr:col>
      <xdr:colOff>307975</xdr:colOff>
      <xdr:row>98</xdr:row>
      <xdr:rowOff>166545</xdr:rowOff>
    </xdr:to>
    <xdr:cxnSp macro="">
      <xdr:nvCxnSpPr>
        <xdr:cNvPr id="473" name="直線コネクタ 472"/>
        <xdr:cNvCxnSpPr/>
      </xdr:nvCxnSpPr>
      <xdr:spPr>
        <a:xfrm>
          <a:off x="6972300" y="16457560"/>
          <a:ext cx="889000" cy="51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164240</xdr:rowOff>
    </xdr:from>
    <xdr:to>
      <xdr:col>11</xdr:col>
      <xdr:colOff>358775</xdr:colOff>
      <xdr:row>97</xdr:row>
      <xdr:rowOff>94390</xdr:rowOff>
    </xdr:to>
    <xdr:sp macro="" textlink="">
      <xdr:nvSpPr>
        <xdr:cNvPr id="474" name="フローチャート : 判断 473"/>
        <xdr:cNvSpPr/>
      </xdr:nvSpPr>
      <xdr:spPr>
        <a:xfrm>
          <a:off x="7810500" y="1662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110917</xdr:rowOff>
    </xdr:from>
    <xdr:ext cx="534377" cy="259045"/>
    <xdr:sp macro="" textlink="">
      <xdr:nvSpPr>
        <xdr:cNvPr id="475" name="テキスト ボックス 474"/>
        <xdr:cNvSpPr txBox="1"/>
      </xdr:nvSpPr>
      <xdr:spPr>
        <a:xfrm>
          <a:off x="7594111" y="1639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113883</xdr:rowOff>
    </xdr:from>
    <xdr:to>
      <xdr:col>10</xdr:col>
      <xdr:colOff>155575</xdr:colOff>
      <xdr:row>97</xdr:row>
      <xdr:rowOff>44033</xdr:rowOff>
    </xdr:to>
    <xdr:sp macro="" textlink="">
      <xdr:nvSpPr>
        <xdr:cNvPr id="476" name="フローチャート : 判断 475"/>
        <xdr:cNvSpPr/>
      </xdr:nvSpPr>
      <xdr:spPr>
        <a:xfrm>
          <a:off x="6921500" y="1657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35160</xdr:rowOff>
    </xdr:from>
    <xdr:ext cx="534377" cy="259045"/>
    <xdr:sp macro="" textlink="">
      <xdr:nvSpPr>
        <xdr:cNvPr id="477" name="テキスト ボックス 476"/>
        <xdr:cNvSpPr txBox="1"/>
      </xdr:nvSpPr>
      <xdr:spPr>
        <a:xfrm>
          <a:off x="6705111" y="1666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144580</xdr:rowOff>
    </xdr:from>
    <xdr:to>
      <xdr:col>15</xdr:col>
      <xdr:colOff>231775</xdr:colOff>
      <xdr:row>99</xdr:row>
      <xdr:rowOff>74730</xdr:rowOff>
    </xdr:to>
    <xdr:sp macro="" textlink="">
      <xdr:nvSpPr>
        <xdr:cNvPr id="483" name="円/楕円 482"/>
        <xdr:cNvSpPr/>
      </xdr:nvSpPr>
      <xdr:spPr>
        <a:xfrm>
          <a:off x="10426700" y="169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59507</xdr:rowOff>
    </xdr:from>
    <xdr:ext cx="534377" cy="259045"/>
    <xdr:sp macro="" textlink="">
      <xdr:nvSpPr>
        <xdr:cNvPr id="484" name="土木費該当値テキスト"/>
        <xdr:cNvSpPr txBox="1"/>
      </xdr:nvSpPr>
      <xdr:spPr>
        <a:xfrm>
          <a:off x="10528300" y="1686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32,295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104445</xdr:rowOff>
    </xdr:from>
    <xdr:to>
      <xdr:col>14</xdr:col>
      <xdr:colOff>79375</xdr:colOff>
      <xdr:row>99</xdr:row>
      <xdr:rowOff>34595</xdr:rowOff>
    </xdr:to>
    <xdr:sp macro="" textlink="">
      <xdr:nvSpPr>
        <xdr:cNvPr id="485" name="円/楕円 484"/>
        <xdr:cNvSpPr/>
      </xdr:nvSpPr>
      <xdr:spPr>
        <a:xfrm>
          <a:off x="9588500" y="169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25722</xdr:rowOff>
    </xdr:from>
    <xdr:ext cx="534377" cy="259045"/>
    <xdr:sp macro="" textlink="">
      <xdr:nvSpPr>
        <xdr:cNvPr id="486" name="テキスト ボックス 485"/>
        <xdr:cNvSpPr txBox="1"/>
      </xdr:nvSpPr>
      <xdr:spPr>
        <a:xfrm>
          <a:off x="9372111" y="1699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113033</xdr:rowOff>
    </xdr:from>
    <xdr:to>
      <xdr:col>12</xdr:col>
      <xdr:colOff>561975</xdr:colOff>
      <xdr:row>98</xdr:row>
      <xdr:rowOff>43183</xdr:rowOff>
    </xdr:to>
    <xdr:sp macro="" textlink="">
      <xdr:nvSpPr>
        <xdr:cNvPr id="487" name="円/楕円 486"/>
        <xdr:cNvSpPr/>
      </xdr:nvSpPr>
      <xdr:spPr>
        <a:xfrm>
          <a:off x="8699500" y="1674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34310</xdr:rowOff>
    </xdr:from>
    <xdr:ext cx="534377" cy="259045"/>
    <xdr:sp macro="" textlink="">
      <xdr:nvSpPr>
        <xdr:cNvPr id="488" name="テキスト ボックス 487"/>
        <xdr:cNvSpPr txBox="1"/>
      </xdr:nvSpPr>
      <xdr:spPr>
        <a:xfrm>
          <a:off x="8483111" y="1683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115745</xdr:rowOff>
    </xdr:from>
    <xdr:to>
      <xdr:col>11</xdr:col>
      <xdr:colOff>358775</xdr:colOff>
      <xdr:row>99</xdr:row>
      <xdr:rowOff>45895</xdr:rowOff>
    </xdr:to>
    <xdr:sp macro="" textlink="">
      <xdr:nvSpPr>
        <xdr:cNvPr id="489" name="円/楕円 488"/>
        <xdr:cNvSpPr/>
      </xdr:nvSpPr>
      <xdr:spPr>
        <a:xfrm>
          <a:off x="7810500" y="1691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37022</xdr:rowOff>
    </xdr:from>
    <xdr:ext cx="534377" cy="259045"/>
    <xdr:sp macro="" textlink="">
      <xdr:nvSpPr>
        <xdr:cNvPr id="490" name="テキスト ボックス 489"/>
        <xdr:cNvSpPr txBox="1"/>
      </xdr:nvSpPr>
      <xdr:spPr>
        <a:xfrm>
          <a:off x="7594111" y="1701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119010</xdr:rowOff>
    </xdr:from>
    <xdr:to>
      <xdr:col>10</xdr:col>
      <xdr:colOff>155575</xdr:colOff>
      <xdr:row>96</xdr:row>
      <xdr:rowOff>49160</xdr:rowOff>
    </xdr:to>
    <xdr:sp macro="" textlink="">
      <xdr:nvSpPr>
        <xdr:cNvPr id="491" name="円/楕円 490"/>
        <xdr:cNvSpPr/>
      </xdr:nvSpPr>
      <xdr:spPr>
        <a:xfrm>
          <a:off x="6921500" y="164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65687</xdr:rowOff>
    </xdr:from>
    <xdr:ext cx="534377" cy="259045"/>
    <xdr:sp macro="" textlink="">
      <xdr:nvSpPr>
        <xdr:cNvPr id="492" name="テキスト ボックス 491"/>
        <xdr:cNvSpPr txBox="1"/>
      </xdr:nvSpPr>
      <xdr:spPr>
        <a:xfrm>
          <a:off x="6705111" y="1618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165577</xdr:rowOff>
    </xdr:from>
    <xdr:to>
      <xdr:col>23</xdr:col>
      <xdr:colOff>516889</xdr:colOff>
      <xdr:row>38</xdr:row>
      <xdr:rowOff>98827</xdr:rowOff>
    </xdr:to>
    <xdr:cxnSp macro="">
      <xdr:nvCxnSpPr>
        <xdr:cNvPr id="515" name="直線コネクタ 514"/>
        <xdr:cNvCxnSpPr/>
      </xdr:nvCxnSpPr>
      <xdr:spPr>
        <a:xfrm flipV="1">
          <a:off x="16317595" y="5480527"/>
          <a:ext cx="1269" cy="1133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102654</xdr:rowOff>
    </xdr:from>
    <xdr:ext cx="534377" cy="259045"/>
    <xdr:sp macro="" textlink="">
      <xdr:nvSpPr>
        <xdr:cNvPr id="516" name="消防費最小値テキスト"/>
        <xdr:cNvSpPr txBox="1"/>
      </xdr:nvSpPr>
      <xdr:spPr>
        <a:xfrm>
          <a:off x="16370300" y="66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a:t>
          </a:r>
          <a:endParaRPr kumimoji="1" lang="ja-JP" altLang="en-US" sz="1000" b="1">
            <a:latin typeface="ＭＳ Ｐゴシック"/>
          </a:endParaRPr>
        </a:p>
      </xdr:txBody>
    </xdr:sp>
    <xdr:clientData/>
  </xdr:oneCellAnchor>
  <xdr:twoCellAnchor>
    <xdr:from>
      <xdr:col>23</xdr:col>
      <xdr:colOff>428625</xdr:colOff>
      <xdr:row>38</xdr:row>
      <xdr:rowOff>98827</xdr:rowOff>
    </xdr:from>
    <xdr:to>
      <xdr:col>23</xdr:col>
      <xdr:colOff>606425</xdr:colOff>
      <xdr:row>38</xdr:row>
      <xdr:rowOff>98827</xdr:rowOff>
    </xdr:to>
    <xdr:cxnSp macro="">
      <xdr:nvCxnSpPr>
        <xdr:cNvPr id="517" name="直線コネクタ 516"/>
        <xdr:cNvCxnSpPr/>
      </xdr:nvCxnSpPr>
      <xdr:spPr>
        <a:xfrm>
          <a:off x="16230600" y="661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112254</xdr:rowOff>
    </xdr:from>
    <xdr:ext cx="534377" cy="259045"/>
    <xdr:sp macro="" textlink="">
      <xdr:nvSpPr>
        <xdr:cNvPr id="518" name="消防費最大値テキスト"/>
        <xdr:cNvSpPr txBox="1"/>
      </xdr:nvSpPr>
      <xdr:spPr>
        <a:xfrm>
          <a:off x="16370300" y="525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35,684</a:t>
          </a:r>
          <a:endParaRPr kumimoji="1" lang="ja-JP" altLang="en-US" sz="1000" b="1">
            <a:latin typeface="ＭＳ Ｐゴシック"/>
          </a:endParaRPr>
        </a:p>
      </xdr:txBody>
    </xdr:sp>
    <xdr:clientData/>
  </xdr:oneCellAnchor>
  <xdr:twoCellAnchor>
    <xdr:from>
      <xdr:col>23</xdr:col>
      <xdr:colOff>428625</xdr:colOff>
      <xdr:row>31</xdr:row>
      <xdr:rowOff>165577</xdr:rowOff>
    </xdr:from>
    <xdr:to>
      <xdr:col>23</xdr:col>
      <xdr:colOff>606425</xdr:colOff>
      <xdr:row>31</xdr:row>
      <xdr:rowOff>165577</xdr:rowOff>
    </xdr:to>
    <xdr:cxnSp macro="">
      <xdr:nvCxnSpPr>
        <xdr:cNvPr id="519" name="直線コネクタ 518"/>
        <xdr:cNvCxnSpPr/>
      </xdr:nvCxnSpPr>
      <xdr:spPr>
        <a:xfrm>
          <a:off x="16230600" y="548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136957</xdr:rowOff>
    </xdr:from>
    <xdr:to>
      <xdr:col>23</xdr:col>
      <xdr:colOff>517525</xdr:colOff>
      <xdr:row>36</xdr:row>
      <xdr:rowOff>31572</xdr:rowOff>
    </xdr:to>
    <xdr:cxnSp macro="">
      <xdr:nvCxnSpPr>
        <xdr:cNvPr id="520" name="直線コネクタ 519"/>
        <xdr:cNvCxnSpPr/>
      </xdr:nvCxnSpPr>
      <xdr:spPr>
        <a:xfrm flipV="1">
          <a:off x="15481300" y="5794807"/>
          <a:ext cx="838200" cy="40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80586</xdr:rowOff>
    </xdr:from>
    <xdr:ext cx="534377" cy="259045"/>
    <xdr:sp macro="" textlink="">
      <xdr:nvSpPr>
        <xdr:cNvPr id="521" name="消防費平均値テキスト"/>
        <xdr:cNvSpPr txBox="1"/>
      </xdr:nvSpPr>
      <xdr:spPr>
        <a:xfrm>
          <a:off x="16370300" y="6081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102159</xdr:rowOff>
    </xdr:from>
    <xdr:to>
      <xdr:col>23</xdr:col>
      <xdr:colOff>568325</xdr:colOff>
      <xdr:row>36</xdr:row>
      <xdr:rowOff>32309</xdr:rowOff>
    </xdr:to>
    <xdr:sp macro="" textlink="">
      <xdr:nvSpPr>
        <xdr:cNvPr id="522" name="フローチャート : 判断 521"/>
        <xdr:cNvSpPr/>
      </xdr:nvSpPr>
      <xdr:spPr>
        <a:xfrm>
          <a:off x="162687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31572</xdr:rowOff>
    </xdr:from>
    <xdr:to>
      <xdr:col>22</xdr:col>
      <xdr:colOff>365125</xdr:colOff>
      <xdr:row>37</xdr:row>
      <xdr:rowOff>21880</xdr:rowOff>
    </xdr:to>
    <xdr:cxnSp macro="">
      <xdr:nvCxnSpPr>
        <xdr:cNvPr id="523" name="直線コネクタ 522"/>
        <xdr:cNvCxnSpPr/>
      </xdr:nvCxnSpPr>
      <xdr:spPr>
        <a:xfrm flipV="1">
          <a:off x="14592300" y="6203772"/>
          <a:ext cx="889000" cy="16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151719</xdr:rowOff>
    </xdr:from>
    <xdr:to>
      <xdr:col>22</xdr:col>
      <xdr:colOff>415925</xdr:colOff>
      <xdr:row>36</xdr:row>
      <xdr:rowOff>81869</xdr:rowOff>
    </xdr:to>
    <xdr:sp macro="" textlink="">
      <xdr:nvSpPr>
        <xdr:cNvPr id="524" name="フローチャート : 判断 523"/>
        <xdr:cNvSpPr/>
      </xdr:nvSpPr>
      <xdr:spPr>
        <a:xfrm>
          <a:off x="15430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98396</xdr:rowOff>
    </xdr:from>
    <xdr:ext cx="534377" cy="259045"/>
    <xdr:sp macro="" textlink="">
      <xdr:nvSpPr>
        <xdr:cNvPr id="525" name="テキスト ボックス 524"/>
        <xdr:cNvSpPr txBox="1"/>
      </xdr:nvSpPr>
      <xdr:spPr>
        <a:xfrm>
          <a:off x="15214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21880</xdr:rowOff>
    </xdr:from>
    <xdr:to>
      <xdr:col>21</xdr:col>
      <xdr:colOff>161925</xdr:colOff>
      <xdr:row>37</xdr:row>
      <xdr:rowOff>28372</xdr:rowOff>
    </xdr:to>
    <xdr:cxnSp macro="">
      <xdr:nvCxnSpPr>
        <xdr:cNvPr id="526" name="直線コネクタ 525"/>
        <xdr:cNvCxnSpPr/>
      </xdr:nvCxnSpPr>
      <xdr:spPr>
        <a:xfrm flipV="1">
          <a:off x="13703300" y="6365530"/>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61697</xdr:rowOff>
    </xdr:from>
    <xdr:to>
      <xdr:col>21</xdr:col>
      <xdr:colOff>212725</xdr:colOff>
      <xdr:row>36</xdr:row>
      <xdr:rowOff>163297</xdr:rowOff>
    </xdr:to>
    <xdr:sp macro="" textlink="">
      <xdr:nvSpPr>
        <xdr:cNvPr id="527" name="フローチャート : 判断 526"/>
        <xdr:cNvSpPr/>
      </xdr:nvSpPr>
      <xdr:spPr>
        <a:xfrm>
          <a:off x="14541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8374</xdr:rowOff>
    </xdr:from>
    <xdr:ext cx="534377" cy="259045"/>
    <xdr:sp macro="" textlink="">
      <xdr:nvSpPr>
        <xdr:cNvPr id="528" name="テキスト ボックス 527"/>
        <xdr:cNvSpPr txBox="1"/>
      </xdr:nvSpPr>
      <xdr:spPr>
        <a:xfrm>
          <a:off x="14325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28372</xdr:rowOff>
    </xdr:from>
    <xdr:to>
      <xdr:col>19</xdr:col>
      <xdr:colOff>644525</xdr:colOff>
      <xdr:row>37</xdr:row>
      <xdr:rowOff>37059</xdr:rowOff>
    </xdr:to>
    <xdr:cxnSp macro="">
      <xdr:nvCxnSpPr>
        <xdr:cNvPr id="529" name="直線コネクタ 528"/>
        <xdr:cNvCxnSpPr/>
      </xdr:nvCxnSpPr>
      <xdr:spPr>
        <a:xfrm flipV="1">
          <a:off x="12814300" y="637202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135763</xdr:rowOff>
    </xdr:from>
    <xdr:to>
      <xdr:col>20</xdr:col>
      <xdr:colOff>9525</xdr:colOff>
      <xdr:row>37</xdr:row>
      <xdr:rowOff>65913</xdr:rowOff>
    </xdr:to>
    <xdr:sp macro="" textlink="">
      <xdr:nvSpPr>
        <xdr:cNvPr id="530" name="フローチャート : 判断 529"/>
        <xdr:cNvSpPr/>
      </xdr:nvSpPr>
      <xdr:spPr>
        <a:xfrm>
          <a:off x="13652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82440</xdr:rowOff>
    </xdr:from>
    <xdr:ext cx="534377" cy="259045"/>
    <xdr:sp macro="" textlink="">
      <xdr:nvSpPr>
        <xdr:cNvPr id="531" name="テキスト ボックス 530"/>
        <xdr:cNvSpPr txBox="1"/>
      </xdr:nvSpPr>
      <xdr:spPr>
        <a:xfrm>
          <a:off x="13436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128631</xdr:rowOff>
    </xdr:from>
    <xdr:to>
      <xdr:col>18</xdr:col>
      <xdr:colOff>492125</xdr:colOff>
      <xdr:row>37</xdr:row>
      <xdr:rowOff>58781</xdr:rowOff>
    </xdr:to>
    <xdr:sp macro="" textlink="">
      <xdr:nvSpPr>
        <xdr:cNvPr id="532" name="フローチャート : 判断 531"/>
        <xdr:cNvSpPr/>
      </xdr:nvSpPr>
      <xdr:spPr>
        <a:xfrm>
          <a:off x="12763500" y="630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75308</xdr:rowOff>
    </xdr:from>
    <xdr:ext cx="534377" cy="259045"/>
    <xdr:sp macro="" textlink="">
      <xdr:nvSpPr>
        <xdr:cNvPr id="533" name="テキスト ボックス 532"/>
        <xdr:cNvSpPr txBox="1"/>
      </xdr:nvSpPr>
      <xdr:spPr>
        <a:xfrm>
          <a:off x="12547111" y="60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86157</xdr:rowOff>
    </xdr:from>
    <xdr:to>
      <xdr:col>23</xdr:col>
      <xdr:colOff>568325</xdr:colOff>
      <xdr:row>34</xdr:row>
      <xdr:rowOff>16307</xdr:rowOff>
    </xdr:to>
    <xdr:sp macro="" textlink="">
      <xdr:nvSpPr>
        <xdr:cNvPr id="539" name="円/楕円 538"/>
        <xdr:cNvSpPr/>
      </xdr:nvSpPr>
      <xdr:spPr>
        <a:xfrm>
          <a:off x="16268700" y="57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109034</xdr:rowOff>
    </xdr:from>
    <xdr:ext cx="534377" cy="259045"/>
    <xdr:sp macro="" textlink="">
      <xdr:nvSpPr>
        <xdr:cNvPr id="540" name="消防費該当値テキスト"/>
        <xdr:cNvSpPr txBox="1"/>
      </xdr:nvSpPr>
      <xdr:spPr>
        <a:xfrm>
          <a:off x="16370300" y="559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28,810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152222</xdr:rowOff>
    </xdr:from>
    <xdr:to>
      <xdr:col>22</xdr:col>
      <xdr:colOff>415925</xdr:colOff>
      <xdr:row>36</xdr:row>
      <xdr:rowOff>82372</xdr:rowOff>
    </xdr:to>
    <xdr:sp macro="" textlink="">
      <xdr:nvSpPr>
        <xdr:cNvPr id="541" name="円/楕円 540"/>
        <xdr:cNvSpPr/>
      </xdr:nvSpPr>
      <xdr:spPr>
        <a:xfrm>
          <a:off x="15430500" y="61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73499</xdr:rowOff>
    </xdr:from>
    <xdr:ext cx="534377" cy="259045"/>
    <xdr:sp macro="" textlink="">
      <xdr:nvSpPr>
        <xdr:cNvPr id="542" name="テキスト ボックス 541"/>
        <xdr:cNvSpPr txBox="1"/>
      </xdr:nvSpPr>
      <xdr:spPr>
        <a:xfrm>
          <a:off x="15214111" y="624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142530</xdr:rowOff>
    </xdr:from>
    <xdr:to>
      <xdr:col>21</xdr:col>
      <xdr:colOff>212725</xdr:colOff>
      <xdr:row>37</xdr:row>
      <xdr:rowOff>72680</xdr:rowOff>
    </xdr:to>
    <xdr:sp macro="" textlink="">
      <xdr:nvSpPr>
        <xdr:cNvPr id="543" name="円/楕円 542"/>
        <xdr:cNvSpPr/>
      </xdr:nvSpPr>
      <xdr:spPr>
        <a:xfrm>
          <a:off x="14541500" y="63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63807</xdr:rowOff>
    </xdr:from>
    <xdr:ext cx="534377" cy="259045"/>
    <xdr:sp macro="" textlink="">
      <xdr:nvSpPr>
        <xdr:cNvPr id="544" name="テキスト ボックス 543"/>
        <xdr:cNvSpPr txBox="1"/>
      </xdr:nvSpPr>
      <xdr:spPr>
        <a:xfrm>
          <a:off x="14325111" y="64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149022</xdr:rowOff>
    </xdr:from>
    <xdr:to>
      <xdr:col>20</xdr:col>
      <xdr:colOff>9525</xdr:colOff>
      <xdr:row>37</xdr:row>
      <xdr:rowOff>79172</xdr:rowOff>
    </xdr:to>
    <xdr:sp macro="" textlink="">
      <xdr:nvSpPr>
        <xdr:cNvPr id="545" name="円/楕円 544"/>
        <xdr:cNvSpPr/>
      </xdr:nvSpPr>
      <xdr:spPr>
        <a:xfrm>
          <a:off x="13652500" y="63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70299</xdr:rowOff>
    </xdr:from>
    <xdr:ext cx="534377" cy="259045"/>
    <xdr:sp macro="" textlink="">
      <xdr:nvSpPr>
        <xdr:cNvPr id="546" name="テキスト ボックス 545"/>
        <xdr:cNvSpPr txBox="1"/>
      </xdr:nvSpPr>
      <xdr:spPr>
        <a:xfrm>
          <a:off x="13436111" y="64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157709</xdr:rowOff>
    </xdr:from>
    <xdr:to>
      <xdr:col>18</xdr:col>
      <xdr:colOff>492125</xdr:colOff>
      <xdr:row>37</xdr:row>
      <xdr:rowOff>87859</xdr:rowOff>
    </xdr:to>
    <xdr:sp macro="" textlink="">
      <xdr:nvSpPr>
        <xdr:cNvPr id="547" name="円/楕円 546"/>
        <xdr:cNvSpPr/>
      </xdr:nvSpPr>
      <xdr:spPr>
        <a:xfrm>
          <a:off x="12763500" y="63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78986</xdr:rowOff>
    </xdr:from>
    <xdr:ext cx="534377" cy="259045"/>
    <xdr:sp macro="" textlink="">
      <xdr:nvSpPr>
        <xdr:cNvPr id="548" name="テキスト ボックス 547"/>
        <xdr:cNvSpPr txBox="1"/>
      </xdr:nvSpPr>
      <xdr:spPr>
        <a:xfrm>
          <a:off x="12547111" y="64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36513</xdr:rowOff>
    </xdr:from>
    <xdr:to>
      <xdr:col>23</xdr:col>
      <xdr:colOff>516889</xdr:colOff>
      <xdr:row>59</xdr:row>
      <xdr:rowOff>30582</xdr:rowOff>
    </xdr:to>
    <xdr:cxnSp macro="">
      <xdr:nvCxnSpPr>
        <xdr:cNvPr id="573" name="直線コネクタ 572"/>
        <xdr:cNvCxnSpPr/>
      </xdr:nvCxnSpPr>
      <xdr:spPr>
        <a:xfrm flipV="1">
          <a:off x="16317595" y="8609013"/>
          <a:ext cx="1269" cy="1537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34409</xdr:rowOff>
    </xdr:from>
    <xdr:ext cx="534377" cy="259045"/>
    <xdr:sp macro="" textlink="">
      <xdr:nvSpPr>
        <xdr:cNvPr id="574" name="教育費最小値テキスト"/>
        <xdr:cNvSpPr txBox="1"/>
      </xdr:nvSpPr>
      <xdr:spPr>
        <a:xfrm>
          <a:off x="16370300" y="101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31,092</a:t>
          </a:r>
          <a:endParaRPr kumimoji="1" lang="ja-JP" altLang="en-US" sz="1000" b="1">
            <a:latin typeface="ＭＳ Ｐゴシック"/>
          </a:endParaRPr>
        </a:p>
      </xdr:txBody>
    </xdr:sp>
    <xdr:clientData/>
  </xdr:oneCellAnchor>
  <xdr:twoCellAnchor>
    <xdr:from>
      <xdr:col>23</xdr:col>
      <xdr:colOff>428625</xdr:colOff>
      <xdr:row>59</xdr:row>
      <xdr:rowOff>30582</xdr:rowOff>
    </xdr:from>
    <xdr:to>
      <xdr:col>23</xdr:col>
      <xdr:colOff>606425</xdr:colOff>
      <xdr:row>59</xdr:row>
      <xdr:rowOff>30582</xdr:rowOff>
    </xdr:to>
    <xdr:cxnSp macro="">
      <xdr:nvCxnSpPr>
        <xdr:cNvPr id="575" name="直線コネクタ 574"/>
        <xdr:cNvCxnSpPr/>
      </xdr:nvCxnSpPr>
      <xdr:spPr>
        <a:xfrm>
          <a:off x="16230600" y="1014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154640</xdr:rowOff>
    </xdr:from>
    <xdr:ext cx="599010" cy="259045"/>
    <xdr:sp macro="" textlink="">
      <xdr:nvSpPr>
        <xdr:cNvPr id="576" name="教育費最大値テキスト"/>
        <xdr:cNvSpPr txBox="1"/>
      </xdr:nvSpPr>
      <xdr:spPr>
        <a:xfrm>
          <a:off x="16370300" y="838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152,125</a:t>
          </a:r>
          <a:endParaRPr kumimoji="1" lang="ja-JP" altLang="en-US" sz="1000" b="1">
            <a:latin typeface="ＭＳ Ｐゴシック"/>
          </a:endParaRPr>
        </a:p>
      </xdr:txBody>
    </xdr:sp>
    <xdr:clientData/>
  </xdr:oneCellAnchor>
  <xdr:twoCellAnchor>
    <xdr:from>
      <xdr:col>23</xdr:col>
      <xdr:colOff>428625</xdr:colOff>
      <xdr:row>50</xdr:row>
      <xdr:rowOff>36513</xdr:rowOff>
    </xdr:from>
    <xdr:to>
      <xdr:col>23</xdr:col>
      <xdr:colOff>606425</xdr:colOff>
      <xdr:row>50</xdr:row>
      <xdr:rowOff>36513</xdr:rowOff>
    </xdr:to>
    <xdr:cxnSp macro="">
      <xdr:nvCxnSpPr>
        <xdr:cNvPr id="577" name="直線コネクタ 576"/>
        <xdr:cNvCxnSpPr/>
      </xdr:nvCxnSpPr>
      <xdr:spPr>
        <a:xfrm>
          <a:off x="16230600" y="8609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80087</xdr:rowOff>
    </xdr:from>
    <xdr:to>
      <xdr:col>23</xdr:col>
      <xdr:colOff>517525</xdr:colOff>
      <xdr:row>58</xdr:row>
      <xdr:rowOff>151841</xdr:rowOff>
    </xdr:to>
    <xdr:cxnSp macro="">
      <xdr:nvCxnSpPr>
        <xdr:cNvPr id="578" name="直線コネクタ 577"/>
        <xdr:cNvCxnSpPr/>
      </xdr:nvCxnSpPr>
      <xdr:spPr>
        <a:xfrm>
          <a:off x="15481300" y="10024187"/>
          <a:ext cx="838200" cy="7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155694</xdr:rowOff>
    </xdr:from>
    <xdr:ext cx="534377" cy="259045"/>
    <xdr:sp macro="" textlink="">
      <xdr:nvSpPr>
        <xdr:cNvPr id="579" name="教育費平均値テキスト"/>
        <xdr:cNvSpPr txBox="1"/>
      </xdr:nvSpPr>
      <xdr:spPr>
        <a:xfrm>
          <a:off x="16370300" y="958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132817</xdr:rowOff>
    </xdr:from>
    <xdr:to>
      <xdr:col>23</xdr:col>
      <xdr:colOff>568325</xdr:colOff>
      <xdr:row>57</xdr:row>
      <xdr:rowOff>62967</xdr:rowOff>
    </xdr:to>
    <xdr:sp macro="" textlink="">
      <xdr:nvSpPr>
        <xdr:cNvPr id="580" name="フローチャート : 判断 579"/>
        <xdr:cNvSpPr/>
      </xdr:nvSpPr>
      <xdr:spPr>
        <a:xfrm>
          <a:off x="16268700" y="973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80087</xdr:rowOff>
    </xdr:from>
    <xdr:to>
      <xdr:col>22</xdr:col>
      <xdr:colOff>365125</xdr:colOff>
      <xdr:row>58</xdr:row>
      <xdr:rowOff>135420</xdr:rowOff>
    </xdr:to>
    <xdr:cxnSp macro="">
      <xdr:nvCxnSpPr>
        <xdr:cNvPr id="581" name="直線コネクタ 580"/>
        <xdr:cNvCxnSpPr/>
      </xdr:nvCxnSpPr>
      <xdr:spPr>
        <a:xfrm flipV="1">
          <a:off x="14592300" y="10024187"/>
          <a:ext cx="889000" cy="5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39904</xdr:rowOff>
    </xdr:from>
    <xdr:to>
      <xdr:col>22</xdr:col>
      <xdr:colOff>415925</xdr:colOff>
      <xdr:row>57</xdr:row>
      <xdr:rowOff>141504</xdr:rowOff>
    </xdr:to>
    <xdr:sp macro="" textlink="">
      <xdr:nvSpPr>
        <xdr:cNvPr id="582" name="フローチャート : 判断 581"/>
        <xdr:cNvSpPr/>
      </xdr:nvSpPr>
      <xdr:spPr>
        <a:xfrm>
          <a:off x="15430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158031</xdr:rowOff>
    </xdr:from>
    <xdr:ext cx="534377" cy="259045"/>
    <xdr:sp macro="" textlink="">
      <xdr:nvSpPr>
        <xdr:cNvPr id="583" name="テキスト ボックス 582"/>
        <xdr:cNvSpPr txBox="1"/>
      </xdr:nvSpPr>
      <xdr:spPr>
        <a:xfrm>
          <a:off x="15214111" y="9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135420</xdr:rowOff>
    </xdr:from>
    <xdr:to>
      <xdr:col>21</xdr:col>
      <xdr:colOff>161925</xdr:colOff>
      <xdr:row>59</xdr:row>
      <xdr:rowOff>46012</xdr:rowOff>
    </xdr:to>
    <xdr:cxnSp macro="">
      <xdr:nvCxnSpPr>
        <xdr:cNvPr id="584" name="直線コネクタ 583"/>
        <xdr:cNvCxnSpPr/>
      </xdr:nvCxnSpPr>
      <xdr:spPr>
        <a:xfrm flipV="1">
          <a:off x="13703300" y="1007952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38926</xdr:rowOff>
    </xdr:from>
    <xdr:to>
      <xdr:col>21</xdr:col>
      <xdr:colOff>212725</xdr:colOff>
      <xdr:row>57</xdr:row>
      <xdr:rowOff>140526</xdr:rowOff>
    </xdr:to>
    <xdr:sp macro="" textlink="">
      <xdr:nvSpPr>
        <xdr:cNvPr id="585" name="フローチャート : 判断 584"/>
        <xdr:cNvSpPr/>
      </xdr:nvSpPr>
      <xdr:spPr>
        <a:xfrm>
          <a:off x="14541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157053</xdr:rowOff>
    </xdr:from>
    <xdr:ext cx="534377" cy="259045"/>
    <xdr:sp macro="" textlink="">
      <xdr:nvSpPr>
        <xdr:cNvPr id="586" name="テキスト ボックス 585"/>
        <xdr:cNvSpPr txBox="1"/>
      </xdr:nvSpPr>
      <xdr:spPr>
        <a:xfrm>
          <a:off x="14325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137440</xdr:rowOff>
    </xdr:from>
    <xdr:to>
      <xdr:col>19</xdr:col>
      <xdr:colOff>644525</xdr:colOff>
      <xdr:row>59</xdr:row>
      <xdr:rowOff>46012</xdr:rowOff>
    </xdr:to>
    <xdr:cxnSp macro="">
      <xdr:nvCxnSpPr>
        <xdr:cNvPr id="587" name="直線コネクタ 586"/>
        <xdr:cNvCxnSpPr/>
      </xdr:nvCxnSpPr>
      <xdr:spPr>
        <a:xfrm>
          <a:off x="12814300" y="9738640"/>
          <a:ext cx="889000" cy="42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100736</xdr:rowOff>
    </xdr:from>
    <xdr:to>
      <xdr:col>20</xdr:col>
      <xdr:colOff>9525</xdr:colOff>
      <xdr:row>58</xdr:row>
      <xdr:rowOff>30886</xdr:rowOff>
    </xdr:to>
    <xdr:sp macro="" textlink="">
      <xdr:nvSpPr>
        <xdr:cNvPr id="588" name="フローチャート : 判断 587"/>
        <xdr:cNvSpPr/>
      </xdr:nvSpPr>
      <xdr:spPr>
        <a:xfrm>
          <a:off x="13652500" y="987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47413</xdr:rowOff>
    </xdr:from>
    <xdr:ext cx="534377" cy="259045"/>
    <xdr:sp macro="" textlink="">
      <xdr:nvSpPr>
        <xdr:cNvPr id="589" name="テキスト ボックス 588"/>
        <xdr:cNvSpPr txBox="1"/>
      </xdr:nvSpPr>
      <xdr:spPr>
        <a:xfrm>
          <a:off x="13436111" y="96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87770</xdr:rowOff>
    </xdr:from>
    <xdr:to>
      <xdr:col>18</xdr:col>
      <xdr:colOff>492125</xdr:colOff>
      <xdr:row>58</xdr:row>
      <xdr:rowOff>17920</xdr:rowOff>
    </xdr:to>
    <xdr:sp macro="" textlink="">
      <xdr:nvSpPr>
        <xdr:cNvPr id="590" name="フローチャート : 判断 589"/>
        <xdr:cNvSpPr/>
      </xdr:nvSpPr>
      <xdr:spPr>
        <a:xfrm>
          <a:off x="12763500" y="98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9047</xdr:rowOff>
    </xdr:from>
    <xdr:ext cx="534377" cy="259045"/>
    <xdr:sp macro="" textlink="">
      <xdr:nvSpPr>
        <xdr:cNvPr id="591" name="テキスト ボックス 590"/>
        <xdr:cNvSpPr txBox="1"/>
      </xdr:nvSpPr>
      <xdr:spPr>
        <a:xfrm>
          <a:off x="12547111" y="99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101041</xdr:rowOff>
    </xdr:from>
    <xdr:to>
      <xdr:col>23</xdr:col>
      <xdr:colOff>568325</xdr:colOff>
      <xdr:row>59</xdr:row>
      <xdr:rowOff>31191</xdr:rowOff>
    </xdr:to>
    <xdr:sp macro="" textlink="">
      <xdr:nvSpPr>
        <xdr:cNvPr id="597" name="円/楕円 596"/>
        <xdr:cNvSpPr/>
      </xdr:nvSpPr>
      <xdr:spPr>
        <a:xfrm>
          <a:off x="16268700" y="1004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15968</xdr:rowOff>
    </xdr:from>
    <xdr:ext cx="534377" cy="259045"/>
    <xdr:sp macro="" textlink="">
      <xdr:nvSpPr>
        <xdr:cNvPr id="598" name="教育費該当値テキスト"/>
        <xdr:cNvSpPr txBox="1"/>
      </xdr:nvSpPr>
      <xdr:spPr>
        <a:xfrm>
          <a:off x="16370300" y="996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35,044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29287</xdr:rowOff>
    </xdr:from>
    <xdr:to>
      <xdr:col>22</xdr:col>
      <xdr:colOff>415925</xdr:colOff>
      <xdr:row>58</xdr:row>
      <xdr:rowOff>130887</xdr:rowOff>
    </xdr:to>
    <xdr:sp macro="" textlink="">
      <xdr:nvSpPr>
        <xdr:cNvPr id="599" name="円/楕円 598"/>
        <xdr:cNvSpPr/>
      </xdr:nvSpPr>
      <xdr:spPr>
        <a:xfrm>
          <a:off x="15430500" y="997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122014</xdr:rowOff>
    </xdr:from>
    <xdr:ext cx="534377" cy="259045"/>
    <xdr:sp macro="" textlink="">
      <xdr:nvSpPr>
        <xdr:cNvPr id="600" name="テキスト ボックス 599"/>
        <xdr:cNvSpPr txBox="1"/>
      </xdr:nvSpPr>
      <xdr:spPr>
        <a:xfrm>
          <a:off x="15214111" y="100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84620</xdr:rowOff>
    </xdr:from>
    <xdr:to>
      <xdr:col>21</xdr:col>
      <xdr:colOff>212725</xdr:colOff>
      <xdr:row>59</xdr:row>
      <xdr:rowOff>14770</xdr:rowOff>
    </xdr:to>
    <xdr:sp macro="" textlink="">
      <xdr:nvSpPr>
        <xdr:cNvPr id="601" name="円/楕円 600"/>
        <xdr:cNvSpPr/>
      </xdr:nvSpPr>
      <xdr:spPr>
        <a:xfrm>
          <a:off x="14541500" y="100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5897</xdr:rowOff>
    </xdr:from>
    <xdr:ext cx="534377" cy="259045"/>
    <xdr:sp macro="" textlink="">
      <xdr:nvSpPr>
        <xdr:cNvPr id="602" name="テキスト ボックス 601"/>
        <xdr:cNvSpPr txBox="1"/>
      </xdr:nvSpPr>
      <xdr:spPr>
        <a:xfrm>
          <a:off x="14325111" y="101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166662</xdr:rowOff>
    </xdr:from>
    <xdr:to>
      <xdr:col>20</xdr:col>
      <xdr:colOff>9525</xdr:colOff>
      <xdr:row>59</xdr:row>
      <xdr:rowOff>96812</xdr:rowOff>
    </xdr:to>
    <xdr:sp macro="" textlink="">
      <xdr:nvSpPr>
        <xdr:cNvPr id="603" name="円/楕円 602"/>
        <xdr:cNvSpPr/>
      </xdr:nvSpPr>
      <xdr:spPr>
        <a:xfrm>
          <a:off x="13652500" y="1011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87939</xdr:rowOff>
    </xdr:from>
    <xdr:ext cx="534377" cy="259045"/>
    <xdr:sp macro="" textlink="">
      <xdr:nvSpPr>
        <xdr:cNvPr id="604" name="テキスト ボックス 603"/>
        <xdr:cNvSpPr txBox="1"/>
      </xdr:nvSpPr>
      <xdr:spPr>
        <a:xfrm>
          <a:off x="13436111" y="1020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86640</xdr:rowOff>
    </xdr:from>
    <xdr:to>
      <xdr:col>18</xdr:col>
      <xdr:colOff>492125</xdr:colOff>
      <xdr:row>57</xdr:row>
      <xdr:rowOff>16790</xdr:rowOff>
    </xdr:to>
    <xdr:sp macro="" textlink="">
      <xdr:nvSpPr>
        <xdr:cNvPr id="605" name="円/楕円 604"/>
        <xdr:cNvSpPr/>
      </xdr:nvSpPr>
      <xdr:spPr>
        <a:xfrm>
          <a:off x="12763500" y="96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33317</xdr:rowOff>
    </xdr:from>
    <xdr:ext cx="534377" cy="259045"/>
    <xdr:sp macro="" textlink="">
      <xdr:nvSpPr>
        <xdr:cNvPr id="606" name="テキスト ボックス 605"/>
        <xdr:cNvSpPr txBox="1"/>
      </xdr:nvSpPr>
      <xdr:spPr>
        <a:xfrm>
          <a:off x="12547111" y="94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63,178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42180</xdr:rowOff>
    </xdr:from>
    <xdr:to>
      <xdr:col>23</xdr:col>
      <xdr:colOff>516889</xdr:colOff>
      <xdr:row>78</xdr:row>
      <xdr:rowOff>139700</xdr:rowOff>
    </xdr:to>
    <xdr:cxnSp macro="">
      <xdr:nvCxnSpPr>
        <xdr:cNvPr id="628" name="直線コネクタ 627"/>
        <xdr:cNvCxnSpPr/>
      </xdr:nvCxnSpPr>
      <xdr:spPr>
        <a:xfrm flipV="1">
          <a:off x="16317595" y="12043680"/>
          <a:ext cx="1269" cy="1469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160307</xdr:rowOff>
    </xdr:from>
    <xdr:ext cx="534377" cy="259045"/>
    <xdr:sp macro="" textlink="">
      <xdr:nvSpPr>
        <xdr:cNvPr id="631" name="災害復旧費最大値テキスト"/>
        <xdr:cNvSpPr txBox="1"/>
      </xdr:nvSpPr>
      <xdr:spPr>
        <a:xfrm>
          <a:off x="16370300" y="118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70</xdr:row>
      <xdr:rowOff>42180</xdr:rowOff>
    </xdr:from>
    <xdr:to>
      <xdr:col>23</xdr:col>
      <xdr:colOff>606425</xdr:colOff>
      <xdr:row>70</xdr:row>
      <xdr:rowOff>42180</xdr:rowOff>
    </xdr:to>
    <xdr:cxnSp macro="">
      <xdr:nvCxnSpPr>
        <xdr:cNvPr id="632" name="直線コネクタ 631"/>
        <xdr:cNvCxnSpPr/>
      </xdr:nvCxnSpPr>
      <xdr:spPr>
        <a:xfrm>
          <a:off x="16230600" y="1204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75098</xdr:rowOff>
    </xdr:from>
    <xdr:to>
      <xdr:col>23</xdr:col>
      <xdr:colOff>517525</xdr:colOff>
      <xdr:row>77</xdr:row>
      <xdr:rowOff>159223</xdr:rowOff>
    </xdr:to>
    <xdr:cxnSp macro="">
      <xdr:nvCxnSpPr>
        <xdr:cNvPr id="633" name="直線コネクタ 632"/>
        <xdr:cNvCxnSpPr/>
      </xdr:nvCxnSpPr>
      <xdr:spPr>
        <a:xfrm>
          <a:off x="15481300" y="13105298"/>
          <a:ext cx="838200" cy="25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13250</xdr:rowOff>
    </xdr:from>
    <xdr:ext cx="469744" cy="259045"/>
    <xdr:sp macro="" textlink="">
      <xdr:nvSpPr>
        <xdr:cNvPr id="634" name="災害復旧費平均値テキスト"/>
        <xdr:cNvSpPr txBox="1"/>
      </xdr:nvSpPr>
      <xdr:spPr>
        <a:xfrm>
          <a:off x="16370300" y="1304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161823</xdr:rowOff>
    </xdr:from>
    <xdr:to>
      <xdr:col>23</xdr:col>
      <xdr:colOff>568325</xdr:colOff>
      <xdr:row>77</xdr:row>
      <xdr:rowOff>91973</xdr:rowOff>
    </xdr:to>
    <xdr:sp macro="" textlink="">
      <xdr:nvSpPr>
        <xdr:cNvPr id="635" name="フローチャート : 判断 634"/>
        <xdr:cNvSpPr/>
      </xdr:nvSpPr>
      <xdr:spPr>
        <a:xfrm>
          <a:off x="16268700" y="131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31984</xdr:rowOff>
    </xdr:from>
    <xdr:to>
      <xdr:col>22</xdr:col>
      <xdr:colOff>365125</xdr:colOff>
      <xdr:row>76</xdr:row>
      <xdr:rowOff>75098</xdr:rowOff>
    </xdr:to>
    <xdr:cxnSp macro="">
      <xdr:nvCxnSpPr>
        <xdr:cNvPr id="636" name="直線コネクタ 635"/>
        <xdr:cNvCxnSpPr/>
      </xdr:nvCxnSpPr>
      <xdr:spPr>
        <a:xfrm>
          <a:off x="14592300" y="13062184"/>
          <a:ext cx="889000" cy="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64577</xdr:rowOff>
    </xdr:from>
    <xdr:to>
      <xdr:col>22</xdr:col>
      <xdr:colOff>415925</xdr:colOff>
      <xdr:row>77</xdr:row>
      <xdr:rowOff>166177</xdr:rowOff>
    </xdr:to>
    <xdr:sp macro="" textlink="">
      <xdr:nvSpPr>
        <xdr:cNvPr id="637" name="フローチャート : 判断 636"/>
        <xdr:cNvSpPr/>
      </xdr:nvSpPr>
      <xdr:spPr>
        <a:xfrm>
          <a:off x="15430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157304</xdr:rowOff>
    </xdr:from>
    <xdr:ext cx="469744" cy="259045"/>
    <xdr:sp macro="" textlink="">
      <xdr:nvSpPr>
        <xdr:cNvPr id="638" name="テキスト ボックス 637"/>
        <xdr:cNvSpPr txBox="1"/>
      </xdr:nvSpPr>
      <xdr:spPr>
        <a:xfrm>
          <a:off x="15246427" y="1335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31984</xdr:rowOff>
    </xdr:from>
    <xdr:to>
      <xdr:col>21</xdr:col>
      <xdr:colOff>161925</xdr:colOff>
      <xdr:row>76</xdr:row>
      <xdr:rowOff>123653</xdr:rowOff>
    </xdr:to>
    <xdr:cxnSp macro="">
      <xdr:nvCxnSpPr>
        <xdr:cNvPr id="639" name="直線コネクタ 638"/>
        <xdr:cNvCxnSpPr/>
      </xdr:nvCxnSpPr>
      <xdr:spPr>
        <a:xfrm flipV="1">
          <a:off x="13703300" y="13062184"/>
          <a:ext cx="8890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63159</xdr:rowOff>
    </xdr:from>
    <xdr:to>
      <xdr:col>21</xdr:col>
      <xdr:colOff>212725</xdr:colOff>
      <xdr:row>76</xdr:row>
      <xdr:rowOff>164759</xdr:rowOff>
    </xdr:to>
    <xdr:sp macro="" textlink="">
      <xdr:nvSpPr>
        <xdr:cNvPr id="640" name="フローチャート : 判断 639"/>
        <xdr:cNvSpPr/>
      </xdr:nvSpPr>
      <xdr:spPr>
        <a:xfrm>
          <a:off x="14541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155886</xdr:rowOff>
    </xdr:from>
    <xdr:ext cx="469744" cy="259045"/>
    <xdr:sp macro="" textlink="">
      <xdr:nvSpPr>
        <xdr:cNvPr id="641" name="テキスト ボックス 640"/>
        <xdr:cNvSpPr txBox="1"/>
      </xdr:nvSpPr>
      <xdr:spPr>
        <a:xfrm>
          <a:off x="14357427" y="1318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123653</xdr:rowOff>
    </xdr:from>
    <xdr:to>
      <xdr:col>19</xdr:col>
      <xdr:colOff>644525</xdr:colOff>
      <xdr:row>78</xdr:row>
      <xdr:rowOff>8483</xdr:rowOff>
    </xdr:to>
    <xdr:cxnSp macro="">
      <xdr:nvCxnSpPr>
        <xdr:cNvPr id="642" name="直線コネクタ 641"/>
        <xdr:cNvCxnSpPr/>
      </xdr:nvCxnSpPr>
      <xdr:spPr>
        <a:xfrm flipV="1">
          <a:off x="12814300" y="13153853"/>
          <a:ext cx="889000" cy="22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65948</xdr:rowOff>
    </xdr:from>
    <xdr:to>
      <xdr:col>20</xdr:col>
      <xdr:colOff>9525</xdr:colOff>
      <xdr:row>76</xdr:row>
      <xdr:rowOff>167548</xdr:rowOff>
    </xdr:to>
    <xdr:sp macro="" textlink="">
      <xdr:nvSpPr>
        <xdr:cNvPr id="643" name="フローチャート : 判断 642"/>
        <xdr:cNvSpPr/>
      </xdr:nvSpPr>
      <xdr:spPr>
        <a:xfrm>
          <a:off x="13652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12626</xdr:rowOff>
    </xdr:from>
    <xdr:ext cx="469744" cy="259045"/>
    <xdr:sp macro="" textlink="">
      <xdr:nvSpPr>
        <xdr:cNvPr id="644" name="テキスト ボックス 643"/>
        <xdr:cNvSpPr txBox="1"/>
      </xdr:nvSpPr>
      <xdr:spPr>
        <a:xfrm>
          <a:off x="13468427"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122732</xdr:rowOff>
    </xdr:from>
    <xdr:to>
      <xdr:col>18</xdr:col>
      <xdr:colOff>492125</xdr:colOff>
      <xdr:row>77</xdr:row>
      <xdr:rowOff>52882</xdr:rowOff>
    </xdr:to>
    <xdr:sp macro="" textlink="">
      <xdr:nvSpPr>
        <xdr:cNvPr id="645" name="フローチャート : 判断 644"/>
        <xdr:cNvSpPr/>
      </xdr:nvSpPr>
      <xdr:spPr>
        <a:xfrm>
          <a:off x="12763500" y="1315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69410</xdr:rowOff>
    </xdr:from>
    <xdr:ext cx="469744" cy="259045"/>
    <xdr:sp macro="" textlink="">
      <xdr:nvSpPr>
        <xdr:cNvPr id="646" name="テキスト ボックス 645"/>
        <xdr:cNvSpPr txBox="1"/>
      </xdr:nvSpPr>
      <xdr:spPr>
        <a:xfrm>
          <a:off x="12579427" y="1292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108423</xdr:rowOff>
    </xdr:from>
    <xdr:to>
      <xdr:col>23</xdr:col>
      <xdr:colOff>568325</xdr:colOff>
      <xdr:row>78</xdr:row>
      <xdr:rowOff>38573</xdr:rowOff>
    </xdr:to>
    <xdr:sp macro="" textlink="">
      <xdr:nvSpPr>
        <xdr:cNvPr id="652" name="円/楕円 651"/>
        <xdr:cNvSpPr/>
      </xdr:nvSpPr>
      <xdr:spPr>
        <a:xfrm>
          <a:off x="16268700" y="133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86850</xdr:rowOff>
    </xdr:from>
    <xdr:ext cx="469744" cy="259045"/>
    <xdr:sp macro="" textlink="">
      <xdr:nvSpPr>
        <xdr:cNvPr id="653" name="災害復旧費該当値テキスト"/>
        <xdr:cNvSpPr txBox="1"/>
      </xdr:nvSpPr>
      <xdr:spPr>
        <a:xfrm>
          <a:off x="16370300" y="1328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24298</xdr:rowOff>
    </xdr:from>
    <xdr:to>
      <xdr:col>22</xdr:col>
      <xdr:colOff>415925</xdr:colOff>
      <xdr:row>76</xdr:row>
      <xdr:rowOff>125898</xdr:rowOff>
    </xdr:to>
    <xdr:sp macro="" textlink="">
      <xdr:nvSpPr>
        <xdr:cNvPr id="654" name="円/楕円 653"/>
        <xdr:cNvSpPr/>
      </xdr:nvSpPr>
      <xdr:spPr>
        <a:xfrm>
          <a:off x="15430500" y="130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142425</xdr:rowOff>
    </xdr:from>
    <xdr:ext cx="469744" cy="259045"/>
    <xdr:sp macro="" textlink="">
      <xdr:nvSpPr>
        <xdr:cNvPr id="655" name="テキスト ボックス 654"/>
        <xdr:cNvSpPr txBox="1"/>
      </xdr:nvSpPr>
      <xdr:spPr>
        <a:xfrm>
          <a:off x="15246427" y="1282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152634</xdr:rowOff>
    </xdr:from>
    <xdr:to>
      <xdr:col>21</xdr:col>
      <xdr:colOff>212725</xdr:colOff>
      <xdr:row>76</xdr:row>
      <xdr:rowOff>82784</xdr:rowOff>
    </xdr:to>
    <xdr:sp macro="" textlink="">
      <xdr:nvSpPr>
        <xdr:cNvPr id="656" name="円/楕円 655"/>
        <xdr:cNvSpPr/>
      </xdr:nvSpPr>
      <xdr:spPr>
        <a:xfrm>
          <a:off x="14541500" y="1301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99310</xdr:rowOff>
    </xdr:from>
    <xdr:ext cx="469744" cy="259045"/>
    <xdr:sp macro="" textlink="">
      <xdr:nvSpPr>
        <xdr:cNvPr id="657" name="テキスト ボックス 656"/>
        <xdr:cNvSpPr txBox="1"/>
      </xdr:nvSpPr>
      <xdr:spPr>
        <a:xfrm>
          <a:off x="14357427" y="1278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72853</xdr:rowOff>
    </xdr:from>
    <xdr:to>
      <xdr:col>20</xdr:col>
      <xdr:colOff>9525</xdr:colOff>
      <xdr:row>77</xdr:row>
      <xdr:rowOff>3003</xdr:rowOff>
    </xdr:to>
    <xdr:sp macro="" textlink="">
      <xdr:nvSpPr>
        <xdr:cNvPr id="658" name="円/楕円 657"/>
        <xdr:cNvSpPr/>
      </xdr:nvSpPr>
      <xdr:spPr>
        <a:xfrm>
          <a:off x="13652500" y="131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165580</xdr:rowOff>
    </xdr:from>
    <xdr:ext cx="469744" cy="259045"/>
    <xdr:sp macro="" textlink="">
      <xdr:nvSpPr>
        <xdr:cNvPr id="659" name="テキスト ボックス 658"/>
        <xdr:cNvSpPr txBox="1"/>
      </xdr:nvSpPr>
      <xdr:spPr>
        <a:xfrm>
          <a:off x="13468427" y="1319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129133</xdr:rowOff>
    </xdr:from>
    <xdr:to>
      <xdr:col>18</xdr:col>
      <xdr:colOff>492125</xdr:colOff>
      <xdr:row>78</xdr:row>
      <xdr:rowOff>59283</xdr:rowOff>
    </xdr:to>
    <xdr:sp macro="" textlink="">
      <xdr:nvSpPr>
        <xdr:cNvPr id="660" name="円/楕円 659"/>
        <xdr:cNvSpPr/>
      </xdr:nvSpPr>
      <xdr:spPr>
        <a:xfrm>
          <a:off x="12763500" y="1333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50410</xdr:rowOff>
    </xdr:from>
    <xdr:ext cx="469744" cy="259045"/>
    <xdr:sp macro="" textlink="">
      <xdr:nvSpPr>
        <xdr:cNvPr id="661" name="テキスト ボックス 660"/>
        <xdr:cNvSpPr txBox="1"/>
      </xdr:nvSpPr>
      <xdr:spPr>
        <a:xfrm>
          <a:off x="12579427" y="1342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4" name="テキスト ボックス 67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48848</xdr:rowOff>
    </xdr:from>
    <xdr:to>
      <xdr:col>23</xdr:col>
      <xdr:colOff>516889</xdr:colOff>
      <xdr:row>99</xdr:row>
      <xdr:rowOff>26412</xdr:rowOff>
    </xdr:to>
    <xdr:cxnSp macro="">
      <xdr:nvCxnSpPr>
        <xdr:cNvPr id="688" name="直線コネクタ 687"/>
        <xdr:cNvCxnSpPr/>
      </xdr:nvCxnSpPr>
      <xdr:spPr>
        <a:xfrm flipV="1">
          <a:off x="16317595" y="15479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30239</xdr:rowOff>
    </xdr:from>
    <xdr:ext cx="534377" cy="259045"/>
    <xdr:sp macro="" textlink="">
      <xdr:nvSpPr>
        <xdr:cNvPr id="689" name="公債費最小値テキスト"/>
        <xdr:cNvSpPr txBox="1"/>
      </xdr:nvSpPr>
      <xdr:spPr>
        <a:xfrm>
          <a:off x="16370300" y="170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99</xdr:row>
      <xdr:rowOff>26412</xdr:rowOff>
    </xdr:from>
    <xdr:to>
      <xdr:col>23</xdr:col>
      <xdr:colOff>606425</xdr:colOff>
      <xdr:row>99</xdr:row>
      <xdr:rowOff>26412</xdr:rowOff>
    </xdr:to>
    <xdr:cxnSp macro="">
      <xdr:nvCxnSpPr>
        <xdr:cNvPr id="690" name="直線コネクタ 689"/>
        <xdr:cNvCxnSpPr/>
      </xdr:nvCxnSpPr>
      <xdr:spPr>
        <a:xfrm>
          <a:off x="16230600" y="1699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166975</xdr:rowOff>
    </xdr:from>
    <xdr:ext cx="534377" cy="259045"/>
    <xdr:sp macro="" textlink="">
      <xdr:nvSpPr>
        <xdr:cNvPr id="691" name="公債費最大値テキスト"/>
        <xdr:cNvSpPr txBox="1"/>
      </xdr:nvSpPr>
      <xdr:spPr>
        <a:xfrm>
          <a:off x="16370300" y="152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90</xdr:row>
      <xdr:rowOff>48848</xdr:rowOff>
    </xdr:from>
    <xdr:to>
      <xdr:col>23</xdr:col>
      <xdr:colOff>606425</xdr:colOff>
      <xdr:row>90</xdr:row>
      <xdr:rowOff>48848</xdr:rowOff>
    </xdr:to>
    <xdr:cxnSp macro="">
      <xdr:nvCxnSpPr>
        <xdr:cNvPr id="692" name="直線コネクタ 691"/>
        <xdr:cNvCxnSpPr/>
      </xdr:nvCxnSpPr>
      <xdr:spPr>
        <a:xfrm>
          <a:off x="16230600" y="1547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23310</xdr:rowOff>
    </xdr:from>
    <xdr:to>
      <xdr:col>23</xdr:col>
      <xdr:colOff>517525</xdr:colOff>
      <xdr:row>90</xdr:row>
      <xdr:rowOff>48848</xdr:rowOff>
    </xdr:to>
    <xdr:cxnSp macro="">
      <xdr:nvCxnSpPr>
        <xdr:cNvPr id="693" name="直線コネクタ 692"/>
        <xdr:cNvCxnSpPr/>
      </xdr:nvCxnSpPr>
      <xdr:spPr>
        <a:xfrm>
          <a:off x="15481300" y="15453810"/>
          <a:ext cx="8382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130323</xdr:rowOff>
    </xdr:from>
    <xdr:ext cx="534377" cy="259045"/>
    <xdr:sp macro="" textlink="">
      <xdr:nvSpPr>
        <xdr:cNvPr id="694" name="公債費平均値テキスト"/>
        <xdr:cNvSpPr txBox="1"/>
      </xdr:nvSpPr>
      <xdr:spPr>
        <a:xfrm>
          <a:off x="16370300" y="1607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151896</xdr:rowOff>
    </xdr:from>
    <xdr:to>
      <xdr:col>23</xdr:col>
      <xdr:colOff>568325</xdr:colOff>
      <xdr:row>94</xdr:row>
      <xdr:rowOff>82046</xdr:rowOff>
    </xdr:to>
    <xdr:sp macro="" textlink="">
      <xdr:nvSpPr>
        <xdr:cNvPr id="695" name="フローチャート : 判断 694"/>
        <xdr:cNvSpPr/>
      </xdr:nvSpPr>
      <xdr:spPr>
        <a:xfrm>
          <a:off x="16268700" y="1609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11195</xdr:rowOff>
    </xdr:from>
    <xdr:to>
      <xdr:col>22</xdr:col>
      <xdr:colOff>365125</xdr:colOff>
      <xdr:row>90</xdr:row>
      <xdr:rowOff>23310</xdr:rowOff>
    </xdr:to>
    <xdr:cxnSp macro="">
      <xdr:nvCxnSpPr>
        <xdr:cNvPr id="696" name="直線コネクタ 695"/>
        <xdr:cNvCxnSpPr/>
      </xdr:nvCxnSpPr>
      <xdr:spPr>
        <a:xfrm>
          <a:off x="14592300" y="15441695"/>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52096</xdr:rowOff>
    </xdr:from>
    <xdr:to>
      <xdr:col>22</xdr:col>
      <xdr:colOff>415925</xdr:colOff>
      <xdr:row>94</xdr:row>
      <xdr:rowOff>153696</xdr:rowOff>
    </xdr:to>
    <xdr:sp macro="" textlink="">
      <xdr:nvSpPr>
        <xdr:cNvPr id="697" name="フローチャート : 判断 696"/>
        <xdr:cNvSpPr/>
      </xdr:nvSpPr>
      <xdr:spPr>
        <a:xfrm>
          <a:off x="15430500" y="161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144823</xdr:rowOff>
    </xdr:from>
    <xdr:ext cx="534377" cy="259045"/>
    <xdr:sp macro="" textlink="">
      <xdr:nvSpPr>
        <xdr:cNvPr id="698" name="テキスト ボックス 697"/>
        <xdr:cNvSpPr txBox="1"/>
      </xdr:nvSpPr>
      <xdr:spPr>
        <a:xfrm>
          <a:off x="15214111" y="162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11195</xdr:rowOff>
    </xdr:from>
    <xdr:to>
      <xdr:col>21</xdr:col>
      <xdr:colOff>161925</xdr:colOff>
      <xdr:row>90</xdr:row>
      <xdr:rowOff>109753</xdr:rowOff>
    </xdr:to>
    <xdr:cxnSp macro="">
      <xdr:nvCxnSpPr>
        <xdr:cNvPr id="699" name="直線コネクタ 698"/>
        <xdr:cNvCxnSpPr/>
      </xdr:nvCxnSpPr>
      <xdr:spPr>
        <a:xfrm flipV="1">
          <a:off x="13703300" y="15441695"/>
          <a:ext cx="889000" cy="9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31195</xdr:rowOff>
    </xdr:from>
    <xdr:to>
      <xdr:col>21</xdr:col>
      <xdr:colOff>212725</xdr:colOff>
      <xdr:row>94</xdr:row>
      <xdr:rowOff>132795</xdr:rowOff>
    </xdr:to>
    <xdr:sp macro="" textlink="">
      <xdr:nvSpPr>
        <xdr:cNvPr id="700" name="フローチャート : 判断 699"/>
        <xdr:cNvSpPr/>
      </xdr:nvSpPr>
      <xdr:spPr>
        <a:xfrm>
          <a:off x="14541500" y="161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123922</xdr:rowOff>
    </xdr:from>
    <xdr:ext cx="534377" cy="259045"/>
    <xdr:sp macro="" textlink="">
      <xdr:nvSpPr>
        <xdr:cNvPr id="701" name="テキスト ボックス 700"/>
        <xdr:cNvSpPr txBox="1"/>
      </xdr:nvSpPr>
      <xdr:spPr>
        <a:xfrm>
          <a:off x="14325111" y="162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47476</xdr:rowOff>
    </xdr:from>
    <xdr:to>
      <xdr:col>19</xdr:col>
      <xdr:colOff>644525</xdr:colOff>
      <xdr:row>90</xdr:row>
      <xdr:rowOff>109753</xdr:rowOff>
    </xdr:to>
    <xdr:cxnSp macro="">
      <xdr:nvCxnSpPr>
        <xdr:cNvPr id="702" name="直線コネクタ 701"/>
        <xdr:cNvCxnSpPr/>
      </xdr:nvCxnSpPr>
      <xdr:spPr>
        <a:xfrm>
          <a:off x="12814300" y="15477976"/>
          <a:ext cx="889000" cy="6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10751</xdr:rowOff>
    </xdr:from>
    <xdr:to>
      <xdr:col>20</xdr:col>
      <xdr:colOff>9525</xdr:colOff>
      <xdr:row>94</xdr:row>
      <xdr:rowOff>112351</xdr:rowOff>
    </xdr:to>
    <xdr:sp macro="" textlink="">
      <xdr:nvSpPr>
        <xdr:cNvPr id="703" name="フローチャート : 判断 702"/>
        <xdr:cNvSpPr/>
      </xdr:nvSpPr>
      <xdr:spPr>
        <a:xfrm>
          <a:off x="13652500" y="161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103478</xdr:rowOff>
    </xdr:from>
    <xdr:ext cx="534377" cy="259045"/>
    <xdr:sp macro="" textlink="">
      <xdr:nvSpPr>
        <xdr:cNvPr id="704" name="テキスト ボックス 703"/>
        <xdr:cNvSpPr txBox="1"/>
      </xdr:nvSpPr>
      <xdr:spPr>
        <a:xfrm>
          <a:off x="13436111" y="162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142980</xdr:rowOff>
    </xdr:from>
    <xdr:to>
      <xdr:col>18</xdr:col>
      <xdr:colOff>492125</xdr:colOff>
      <xdr:row>94</xdr:row>
      <xdr:rowOff>73130</xdr:rowOff>
    </xdr:to>
    <xdr:sp macro="" textlink="">
      <xdr:nvSpPr>
        <xdr:cNvPr id="705" name="フローチャート : 判断 704"/>
        <xdr:cNvSpPr/>
      </xdr:nvSpPr>
      <xdr:spPr>
        <a:xfrm>
          <a:off x="12763500" y="160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64257</xdr:rowOff>
    </xdr:from>
    <xdr:ext cx="534377" cy="259045"/>
    <xdr:sp macro="" textlink="">
      <xdr:nvSpPr>
        <xdr:cNvPr id="706" name="テキスト ボックス 705"/>
        <xdr:cNvSpPr txBox="1"/>
      </xdr:nvSpPr>
      <xdr:spPr>
        <a:xfrm>
          <a:off x="12547111" y="1618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89</xdr:row>
      <xdr:rowOff>169498</xdr:rowOff>
    </xdr:from>
    <xdr:to>
      <xdr:col>23</xdr:col>
      <xdr:colOff>568325</xdr:colOff>
      <xdr:row>90</xdr:row>
      <xdr:rowOff>99648</xdr:rowOff>
    </xdr:to>
    <xdr:sp macro="" textlink="">
      <xdr:nvSpPr>
        <xdr:cNvPr id="712" name="円/楕円 711"/>
        <xdr:cNvSpPr/>
      </xdr:nvSpPr>
      <xdr:spPr>
        <a:xfrm>
          <a:off x="16268700" y="1542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122525</xdr:rowOff>
    </xdr:from>
    <xdr:ext cx="534377" cy="259045"/>
    <xdr:sp macro="" textlink="">
      <xdr:nvSpPr>
        <xdr:cNvPr id="713" name="公債費該当値テキスト"/>
        <xdr:cNvSpPr txBox="1"/>
      </xdr:nvSpPr>
      <xdr:spPr>
        <a:xfrm>
          <a:off x="16370300" y="1538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68,782</a:t>
          </a:r>
          <a:endParaRPr kumimoji="1" lang="ja-JP" altLang="en-US" sz="1000" b="1">
            <a:solidFill>
              <a:srgbClr val="FF0000"/>
            </a:solidFill>
            <a:latin typeface="ＭＳ Ｐゴシック"/>
          </a:endParaRPr>
        </a:p>
      </xdr:txBody>
    </xdr:sp>
    <xdr:clientData/>
  </xdr:oneCellAnchor>
  <xdr:twoCellAnchor>
    <xdr:from>
      <xdr:col>22</xdr:col>
      <xdr:colOff>314325</xdr:colOff>
      <xdr:row>89</xdr:row>
      <xdr:rowOff>143960</xdr:rowOff>
    </xdr:from>
    <xdr:to>
      <xdr:col>22</xdr:col>
      <xdr:colOff>415925</xdr:colOff>
      <xdr:row>90</xdr:row>
      <xdr:rowOff>74110</xdr:rowOff>
    </xdr:to>
    <xdr:sp macro="" textlink="">
      <xdr:nvSpPr>
        <xdr:cNvPr id="714" name="円/楕円 713"/>
        <xdr:cNvSpPr/>
      </xdr:nvSpPr>
      <xdr:spPr>
        <a:xfrm>
          <a:off x="15430500" y="154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88</xdr:row>
      <xdr:rowOff>90637</xdr:rowOff>
    </xdr:from>
    <xdr:ext cx="534377" cy="259045"/>
    <xdr:sp macro="" textlink="">
      <xdr:nvSpPr>
        <xdr:cNvPr id="715" name="テキスト ボックス 714"/>
        <xdr:cNvSpPr txBox="1"/>
      </xdr:nvSpPr>
      <xdr:spPr>
        <a:xfrm>
          <a:off x="15214111" y="151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69,564</a:t>
          </a:r>
          <a:endParaRPr kumimoji="1" lang="ja-JP" altLang="en-US" sz="1000" b="1">
            <a:solidFill>
              <a:srgbClr val="FF0000"/>
            </a:solidFill>
            <a:latin typeface="ＭＳ Ｐゴシック"/>
          </a:endParaRPr>
        </a:p>
      </xdr:txBody>
    </xdr:sp>
    <xdr:clientData/>
  </xdr:oneCellAnchor>
  <xdr:twoCellAnchor>
    <xdr:from>
      <xdr:col>21</xdr:col>
      <xdr:colOff>111125</xdr:colOff>
      <xdr:row>89</xdr:row>
      <xdr:rowOff>131845</xdr:rowOff>
    </xdr:from>
    <xdr:to>
      <xdr:col>21</xdr:col>
      <xdr:colOff>212725</xdr:colOff>
      <xdr:row>90</xdr:row>
      <xdr:rowOff>61995</xdr:rowOff>
    </xdr:to>
    <xdr:sp macro="" textlink="">
      <xdr:nvSpPr>
        <xdr:cNvPr id="716" name="円/楕円 715"/>
        <xdr:cNvSpPr/>
      </xdr:nvSpPr>
      <xdr:spPr>
        <a:xfrm>
          <a:off x="14541500" y="153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78522</xdr:rowOff>
    </xdr:from>
    <xdr:ext cx="534377" cy="259045"/>
    <xdr:sp macro="" textlink="">
      <xdr:nvSpPr>
        <xdr:cNvPr id="717" name="テキスト ボックス 716"/>
        <xdr:cNvSpPr txBox="1"/>
      </xdr:nvSpPr>
      <xdr:spPr>
        <a:xfrm>
          <a:off x="14325111" y="1516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69,935</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58953</xdr:rowOff>
    </xdr:from>
    <xdr:to>
      <xdr:col>20</xdr:col>
      <xdr:colOff>9525</xdr:colOff>
      <xdr:row>90</xdr:row>
      <xdr:rowOff>160553</xdr:rowOff>
    </xdr:to>
    <xdr:sp macro="" textlink="">
      <xdr:nvSpPr>
        <xdr:cNvPr id="718" name="円/楕円 717"/>
        <xdr:cNvSpPr/>
      </xdr:nvSpPr>
      <xdr:spPr>
        <a:xfrm>
          <a:off x="13652500" y="1548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5630</xdr:rowOff>
    </xdr:from>
    <xdr:ext cx="534377" cy="259045"/>
    <xdr:sp macro="" textlink="">
      <xdr:nvSpPr>
        <xdr:cNvPr id="719" name="テキスト ボックス 718"/>
        <xdr:cNvSpPr txBox="1"/>
      </xdr:nvSpPr>
      <xdr:spPr>
        <a:xfrm>
          <a:off x="13436111" y="1526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66,917</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168126</xdr:rowOff>
    </xdr:from>
    <xdr:to>
      <xdr:col>18</xdr:col>
      <xdr:colOff>492125</xdr:colOff>
      <xdr:row>90</xdr:row>
      <xdr:rowOff>98276</xdr:rowOff>
    </xdr:to>
    <xdr:sp macro="" textlink="">
      <xdr:nvSpPr>
        <xdr:cNvPr id="720" name="円/楕円 719"/>
        <xdr:cNvSpPr/>
      </xdr:nvSpPr>
      <xdr:spPr>
        <a:xfrm>
          <a:off x="12763500" y="154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114803</xdr:rowOff>
    </xdr:from>
    <xdr:ext cx="534377" cy="259045"/>
    <xdr:sp macro="" textlink="">
      <xdr:nvSpPr>
        <xdr:cNvPr id="721" name="テキスト ボックス 720"/>
        <xdr:cNvSpPr txBox="1"/>
      </xdr:nvSpPr>
      <xdr:spPr>
        <a:xfrm>
          <a:off x="12547111" y="152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74778</xdr:rowOff>
    </xdr:from>
    <xdr:to>
      <xdr:col>32</xdr:col>
      <xdr:colOff>186689</xdr:colOff>
      <xdr:row>38</xdr:row>
      <xdr:rowOff>139700</xdr:rowOff>
    </xdr:to>
    <xdr:cxnSp macro="">
      <xdr:nvCxnSpPr>
        <xdr:cNvPr id="743" name="直線コネクタ 742"/>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21455</xdr:rowOff>
    </xdr:from>
    <xdr:ext cx="469744" cy="259045"/>
    <xdr:sp macro="" textlink="">
      <xdr:nvSpPr>
        <xdr:cNvPr id="746"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dr:col>32</xdr:col>
      <xdr:colOff>98425</xdr:colOff>
      <xdr:row>30</xdr:row>
      <xdr:rowOff>74778</xdr:rowOff>
    </xdr:from>
    <xdr:to>
      <xdr:col>32</xdr:col>
      <xdr:colOff>276225</xdr:colOff>
      <xdr:row>30</xdr:row>
      <xdr:rowOff>74778</xdr:rowOff>
    </xdr:to>
    <xdr:cxnSp macro="">
      <xdr:nvCxnSpPr>
        <xdr:cNvPr id="747" name="直線コネクタ 746"/>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129608</xdr:rowOff>
    </xdr:from>
    <xdr:ext cx="378565" cy="259045"/>
    <xdr:sp macro="" textlink="">
      <xdr:nvSpPr>
        <xdr:cNvPr id="749" name="諸支出金平均値テキスト"/>
        <xdr:cNvSpPr txBox="1"/>
      </xdr:nvSpPr>
      <xdr:spPr>
        <a:xfrm>
          <a:off x="22212300" y="6301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106731</xdr:rowOff>
    </xdr:from>
    <xdr:to>
      <xdr:col>32</xdr:col>
      <xdr:colOff>238125</xdr:colOff>
      <xdr:row>38</xdr:row>
      <xdr:rowOff>36881</xdr:rowOff>
    </xdr:to>
    <xdr:sp macro="" textlink="">
      <xdr:nvSpPr>
        <xdr:cNvPr id="750" name="フローチャート : 判断 749"/>
        <xdr:cNvSpPr/>
      </xdr:nvSpPr>
      <xdr:spPr>
        <a:xfrm>
          <a:off x="22110700" y="64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61468</xdr:rowOff>
    </xdr:from>
    <xdr:to>
      <xdr:col>31</xdr:col>
      <xdr:colOff>85725</xdr:colOff>
      <xdr:row>38</xdr:row>
      <xdr:rowOff>163068</xdr:rowOff>
    </xdr:to>
    <xdr:sp macro="" textlink="">
      <xdr:nvSpPr>
        <xdr:cNvPr id="752" name="フローチャート : 判断 751"/>
        <xdr:cNvSpPr/>
      </xdr:nvSpPr>
      <xdr:spPr>
        <a:xfrm>
          <a:off x="21272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8145</xdr:rowOff>
    </xdr:from>
    <xdr:ext cx="313932" cy="259045"/>
    <xdr:sp macro="" textlink="">
      <xdr:nvSpPr>
        <xdr:cNvPr id="753" name="テキスト ボックス 752"/>
        <xdr:cNvSpPr txBox="1"/>
      </xdr:nvSpPr>
      <xdr:spPr>
        <a:xfrm>
          <a:off x="21166333" y="6351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15748</xdr:rowOff>
    </xdr:from>
    <xdr:to>
      <xdr:col>29</xdr:col>
      <xdr:colOff>568325</xdr:colOff>
      <xdr:row>38</xdr:row>
      <xdr:rowOff>117348</xdr:rowOff>
    </xdr:to>
    <xdr:sp macro="" textlink="">
      <xdr:nvSpPr>
        <xdr:cNvPr id="755" name="フローチャート : 判断 754"/>
        <xdr:cNvSpPr/>
      </xdr:nvSpPr>
      <xdr:spPr>
        <a:xfrm>
          <a:off x="20383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133875</xdr:rowOff>
    </xdr:from>
    <xdr:ext cx="313932" cy="259045"/>
    <xdr:sp macro="" textlink="">
      <xdr:nvSpPr>
        <xdr:cNvPr id="756" name="テキスト ボックス 755"/>
        <xdr:cNvSpPr txBox="1"/>
      </xdr:nvSpPr>
      <xdr:spPr>
        <a:xfrm>
          <a:off x="20277333" y="6306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47752</xdr:rowOff>
    </xdr:from>
    <xdr:to>
      <xdr:col>28</xdr:col>
      <xdr:colOff>365125</xdr:colOff>
      <xdr:row>38</xdr:row>
      <xdr:rowOff>149352</xdr:rowOff>
    </xdr:to>
    <xdr:sp macro="" textlink="">
      <xdr:nvSpPr>
        <xdr:cNvPr id="758" name="フローチャート : 判断 757"/>
        <xdr:cNvSpPr/>
      </xdr:nvSpPr>
      <xdr:spPr>
        <a:xfrm>
          <a:off x="19494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165879</xdr:rowOff>
    </xdr:from>
    <xdr:ext cx="313932" cy="259045"/>
    <xdr:sp macro="" textlink="">
      <xdr:nvSpPr>
        <xdr:cNvPr id="759" name="テキスト ボックス 758"/>
        <xdr:cNvSpPr txBox="1"/>
      </xdr:nvSpPr>
      <xdr:spPr>
        <a:xfrm>
          <a:off x="19388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143307</xdr:rowOff>
    </xdr:from>
    <xdr:to>
      <xdr:col>27</xdr:col>
      <xdr:colOff>161925</xdr:colOff>
      <xdr:row>38</xdr:row>
      <xdr:rowOff>73457</xdr:rowOff>
    </xdr:to>
    <xdr:sp macro="" textlink="">
      <xdr:nvSpPr>
        <xdr:cNvPr id="760" name="フローチャート : 判断 759"/>
        <xdr:cNvSpPr/>
      </xdr:nvSpPr>
      <xdr:spPr>
        <a:xfrm>
          <a:off x="18605500" y="64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89984</xdr:rowOff>
    </xdr:from>
    <xdr:ext cx="378565" cy="259045"/>
    <xdr:sp macro="" textlink="">
      <xdr:nvSpPr>
        <xdr:cNvPr id="761" name="テキスト ボックス 760"/>
        <xdr:cNvSpPr txBox="1"/>
      </xdr:nvSpPr>
      <xdr:spPr>
        <a:xfrm>
          <a:off x="18467017" y="626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消防費については、新庁舎建設事業により、類似団体平均を大きく上回っている。本事業の終了に伴い、次年度から減少する見通しである。</a:t>
          </a:r>
          <a:endParaRPr kumimoji="1" lang="en-US" altLang="ja-JP" sz="1300">
            <a:latin typeface="ＭＳ Ｐゴシック"/>
          </a:endParaRPr>
        </a:p>
        <a:p>
          <a:r>
            <a:rPr kumimoji="1" lang="ja-JP" altLang="en-US" sz="1300">
              <a:latin typeface="ＭＳ Ｐゴシック"/>
            </a:rPr>
            <a:t>　公債費については、旧</a:t>
          </a:r>
          <a:r>
            <a:rPr kumimoji="1" lang="en-US" altLang="ja-JP" sz="1300">
              <a:latin typeface="ＭＳ Ｐゴシック"/>
            </a:rPr>
            <a:t>6</a:t>
          </a:r>
          <a:r>
            <a:rPr kumimoji="1" lang="ja-JP" altLang="en-US" sz="1300">
              <a:latin typeface="ＭＳ Ｐゴシック"/>
            </a:rPr>
            <a:t>市町村と合併し、地方債を受け継いだことにより、依然として類似団体平均を上回っている。また、今後も大型事業が予定されているため、増額することが見込まれる。投資的経費の見直しなどにより、縮減に努める。</a:t>
          </a:r>
          <a:endParaRPr kumimoji="1" lang="en-US" altLang="ja-JP" sz="1300">
            <a:latin typeface="ＭＳ Ｐゴシック"/>
          </a:endParaRPr>
        </a:p>
        <a:p>
          <a:r>
            <a:rPr kumimoji="1" lang="ja-JP" altLang="en-US" sz="1300">
              <a:latin typeface="ＭＳ Ｐゴシック"/>
            </a:rPr>
            <a:t>　総務費については、普通財産管理及び取得事業の減などにより、前年度に比べて大きく減額となっている。</a:t>
          </a:r>
          <a:endParaRPr kumimoji="1" lang="en-US" altLang="ja-JP" sz="1300">
            <a:latin typeface="ＭＳ Ｐゴシック"/>
          </a:endParaRPr>
        </a:p>
        <a:p>
          <a:r>
            <a:rPr kumimoji="1" lang="ja-JP" altLang="en-US" sz="1300">
              <a:latin typeface="ＭＳ Ｐゴシック"/>
            </a:rPr>
            <a:t>　今後は大型の整備事業が開始されることから、総務費等の増額が予想されるが、可能な限り抑制し、適正な予算の執行に努める。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実質収支、実質単年度収支ともに黒字である。しかし、普通交付税含む一般財源の確保が今後より一層厳しい状況になると見込まれることから、計画的な財政調整基金の運用に努める必要がある。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住宅新築資金等貸付特別会計、国民健康保険特別会計が赤字となり、その他の会計は黒字となった。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しかし、病院事業会計については連結での赤字額は生じていないが、一般会計からの繰出金に依存しているため、歳入の確保と経費の節減を図り、経営の健全化に努めなければならない。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44811766</v>
      </c>
      <c r="BO4" s="409"/>
      <c r="BP4" s="409"/>
      <c r="BQ4" s="409"/>
      <c r="BR4" s="409"/>
      <c r="BS4" s="409"/>
      <c r="BT4" s="409"/>
      <c r="BU4" s="410"/>
      <c r="BV4" s="408">
        <v>47024983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3.3</v>
      </c>
      <c r="CU4" s="586"/>
      <c r="CV4" s="586"/>
      <c r="CW4" s="586"/>
      <c r="CX4" s="586"/>
      <c r="CY4" s="586"/>
      <c r="CZ4" s="586"/>
      <c r="DA4" s="587"/>
      <c r="DB4" s="585">
        <v>2.1</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43534413</v>
      </c>
      <c r="BO5" s="414"/>
      <c r="BP5" s="414"/>
      <c r="BQ5" s="414"/>
      <c r="BR5" s="414"/>
      <c r="BS5" s="414"/>
      <c r="BT5" s="414"/>
      <c r="BU5" s="415"/>
      <c r="BV5" s="413">
        <v>45970474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92.4</v>
      </c>
      <c r="CU5" s="384"/>
      <c r="CV5" s="384"/>
      <c r="CW5" s="384"/>
      <c r="CX5" s="384"/>
      <c r="CY5" s="384"/>
      <c r="CZ5" s="384"/>
      <c r="DA5" s="385"/>
      <c r="DB5" s="383">
        <v>94.2</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1277353</v>
      </c>
      <c r="BO6" s="414"/>
      <c r="BP6" s="414"/>
      <c r="BQ6" s="414"/>
      <c r="BR6" s="414"/>
      <c r="BS6" s="414"/>
      <c r="BT6" s="414"/>
      <c r="BU6" s="415"/>
      <c r="BV6" s="413">
        <v>1054509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99.7</v>
      </c>
      <c r="CU6" s="560"/>
      <c r="CV6" s="560"/>
      <c r="CW6" s="560"/>
      <c r="CX6" s="560"/>
      <c r="CY6" s="560"/>
      <c r="CZ6" s="560"/>
      <c r="DA6" s="561"/>
      <c r="DB6" s="559">
        <v>102.3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325896</v>
      </c>
      <c r="BO7" s="414"/>
      <c r="BP7" s="414"/>
      <c r="BQ7" s="414"/>
      <c r="BR7" s="414"/>
      <c r="BS7" s="414"/>
      <c r="BT7" s="414"/>
      <c r="BU7" s="415"/>
      <c r="BV7" s="413">
        <v>463440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28514769</v>
      </c>
      <c r="CU7" s="414"/>
      <c r="CV7" s="414"/>
      <c r="CW7" s="414"/>
      <c r="CX7" s="414"/>
      <c r="CY7" s="414"/>
      <c r="CZ7" s="414"/>
      <c r="DA7" s="415"/>
      <c r="DB7" s="413">
        <v>28626833</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951457</v>
      </c>
      <c r="BO8" s="414"/>
      <c r="BP8" s="414"/>
      <c r="BQ8" s="414"/>
      <c r="BR8" s="414"/>
      <c r="BS8" s="414"/>
      <c r="BT8" s="414"/>
      <c r="BU8" s="415"/>
      <c r="BV8" s="413">
        <v>591069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0.65</v>
      </c>
      <c r="CU8" s="523"/>
      <c r="CV8" s="523"/>
      <c r="CW8" s="523"/>
      <c r="CX8" s="523"/>
      <c r="CY8" s="523"/>
      <c r="CZ8" s="523"/>
      <c r="DA8" s="524"/>
      <c r="DB8" s="522">
        <v>0.66</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90581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91</v>
      </c>
      <c r="AV9" s="471"/>
      <c r="AW9" s="471"/>
      <c r="AX9" s="471"/>
      <c r="AY9" s="393" t="s">
        <v>98</v>
      </c>
      <c r="AZ9" s="394"/>
      <c r="BA9" s="394"/>
      <c r="BB9" s="394"/>
      <c r="BC9" s="394"/>
      <c r="BD9" s="394"/>
      <c r="BE9" s="394"/>
      <c r="BF9" s="394"/>
      <c r="BG9" s="394"/>
      <c r="BH9" s="394"/>
      <c r="BI9" s="394"/>
      <c r="BJ9" s="394"/>
      <c r="BK9" s="394"/>
      <c r="BL9" s="394"/>
      <c r="BM9" s="395"/>
      <c r="BN9" s="413">
        <v>360388</v>
      </c>
      <c r="BO9" s="414"/>
      <c r="BP9" s="414"/>
      <c r="BQ9" s="414"/>
      <c r="BR9" s="414"/>
      <c r="BS9" s="414"/>
      <c r="BT9" s="414"/>
      <c r="BU9" s="415"/>
      <c r="BV9" s="413">
        <v>-391841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19.8</v>
      </c>
      <c r="CU9" s="384"/>
      <c r="CV9" s="384"/>
      <c r="CW9" s="384"/>
      <c r="CX9" s="384"/>
      <c r="CY9" s="384"/>
      <c r="CZ9" s="384"/>
      <c r="DA9" s="385"/>
      <c r="DB9" s="383">
        <v>19.600000000000001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97207</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471952</v>
      </c>
      <c r="BO10" s="414"/>
      <c r="BP10" s="414"/>
      <c r="BQ10" s="414"/>
      <c r="BR10" s="414"/>
      <c r="BS10" s="414"/>
      <c r="BT10" s="414"/>
      <c r="BU10" s="415"/>
      <c r="BV10" s="413">
        <v>904946</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91</v>
      </c>
      <c r="AV11" s="471"/>
      <c r="AW11" s="471"/>
      <c r="AX11" s="471"/>
      <c r="AY11" s="393" t="s">
        <v>108</v>
      </c>
      <c r="AZ11" s="394"/>
      <c r="BA11" s="394"/>
      <c r="BB11" s="394"/>
      <c r="BC11" s="394"/>
      <c r="BD11" s="394"/>
      <c r="BE11" s="394"/>
      <c r="BF11" s="394"/>
      <c r="BG11" s="394"/>
      <c r="BH11" s="394"/>
      <c r="BI11" s="394"/>
      <c r="BJ11" s="394"/>
      <c r="BK11" s="394"/>
      <c r="BL11" s="394"/>
      <c r="BM11" s="395"/>
      <c r="BN11" s="413">
        <v>7000</v>
      </c>
      <c r="BO11" s="414"/>
      <c r="BP11" s="414"/>
      <c r="BQ11" s="414"/>
      <c r="BR11" s="414"/>
      <c r="BS11" s="414"/>
      <c r="BT11" s="414"/>
      <c r="BU11" s="415"/>
      <c r="BV11" s="413">
        <v>2116</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94732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500000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90544</v>
      </c>
      <c r="S13" s="515"/>
      <c r="T13" s="515"/>
      <c r="U13" s="515"/>
      <c r="V13" s="516"/>
      <c r="W13" s="502" t="s">
        <v>121</v>
      </c>
      <c r="X13" s="426"/>
      <c r="Y13" s="426"/>
      <c r="Z13" s="426"/>
      <c r="AA13" s="426"/>
      <c r="AB13" s="427"/>
      <c r="AC13" s="389">
        <v>2432</v>
      </c>
      <c r="AD13" s="390"/>
      <c r="AE13" s="390"/>
      <c r="AF13" s="390"/>
      <c r="AG13" s="391"/>
      <c r="AH13" s="389">
        <v>3763</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839340</v>
      </c>
      <c r="BO13" s="414"/>
      <c r="BP13" s="414"/>
      <c r="BQ13" s="414"/>
      <c r="BR13" s="414"/>
      <c r="BS13" s="414"/>
      <c r="BT13" s="414"/>
      <c r="BU13" s="415"/>
      <c r="BV13" s="413">
        <v>15221</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13.2</v>
      </c>
      <c r="CU13" s="384"/>
      <c r="CV13" s="384"/>
      <c r="CW13" s="384"/>
      <c r="CX13" s="384"/>
      <c r="CY13" s="384"/>
      <c r="CZ13" s="384"/>
      <c r="DA13" s="385"/>
      <c r="DB13" s="383">
        <v>13.7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95743</v>
      </c>
      <c r="S14" s="515"/>
      <c r="T14" s="515"/>
      <c r="U14" s="515"/>
      <c r="V14" s="516"/>
      <c r="W14" s="517"/>
      <c r="X14" s="429"/>
      <c r="Y14" s="429"/>
      <c r="Z14" s="429"/>
      <c r="AA14" s="429"/>
      <c r="AB14" s="430"/>
      <c r="AC14" s="507">
        <v>5.5</v>
      </c>
      <c r="AD14" s="508"/>
      <c r="AE14" s="508"/>
      <c r="AF14" s="508"/>
      <c r="AG14" s="509"/>
      <c r="AH14" s="507">
        <v>7.5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90.8</v>
      </c>
      <c r="CU14" s="486"/>
      <c r="CV14" s="486"/>
      <c r="CW14" s="486"/>
      <c r="CX14" s="486"/>
      <c r="CY14" s="486"/>
      <c r="CZ14" s="486"/>
      <c r="DA14" s="487"/>
      <c r="DB14" s="518">
        <v>104.2</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91560</v>
      </c>
      <c r="S15" s="515"/>
      <c r="T15" s="515"/>
      <c r="U15" s="515"/>
      <c r="V15" s="516"/>
      <c r="W15" s="502" t="s">
        <v>127</v>
      </c>
      <c r="X15" s="426"/>
      <c r="Y15" s="426"/>
      <c r="Z15" s="426"/>
      <c r="AA15" s="426"/>
      <c r="AB15" s="427"/>
      <c r="AC15" s="389">
        <v>17159</v>
      </c>
      <c r="AD15" s="390"/>
      <c r="AE15" s="390"/>
      <c r="AF15" s="390"/>
      <c r="AG15" s="391"/>
      <c r="AH15" s="389">
        <v>19250</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12968545</v>
      </c>
      <c r="BO15" s="409"/>
      <c r="BP15" s="409"/>
      <c r="BQ15" s="409"/>
      <c r="BR15" s="409"/>
      <c r="BS15" s="409"/>
      <c r="BT15" s="409"/>
      <c r="BU15" s="410"/>
      <c r="BV15" s="408">
        <v>12870279</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39.200000000000003</v>
      </c>
      <c r="AD16" s="508"/>
      <c r="AE16" s="508"/>
      <c r="AF16" s="508"/>
      <c r="AG16" s="509"/>
      <c r="AH16" s="507">
        <v>38.5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20575323</v>
      </c>
      <c r="BO16" s="414"/>
      <c r="BP16" s="414"/>
      <c r="BQ16" s="414"/>
      <c r="BR16" s="414"/>
      <c r="BS16" s="414"/>
      <c r="BT16" s="414"/>
      <c r="BU16" s="415"/>
      <c r="BV16" s="413">
        <v>19692421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24235</v>
      </c>
      <c r="AD17" s="390"/>
      <c r="AE17" s="390"/>
      <c r="AF17" s="390"/>
      <c r="AG17" s="391"/>
      <c r="AH17" s="389">
        <v>26545</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16521346</v>
      </c>
      <c r="BO17" s="414"/>
      <c r="BP17" s="414"/>
      <c r="BQ17" s="414"/>
      <c r="BR17" s="414"/>
      <c r="BS17" s="414"/>
      <c r="BT17" s="414"/>
      <c r="BU17" s="415"/>
      <c r="BV17" s="413">
        <v>16543490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558.23</v>
      </c>
      <c r="M18" s="478"/>
      <c r="N18" s="478"/>
      <c r="O18" s="478"/>
      <c r="P18" s="478"/>
      <c r="Q18" s="478"/>
      <c r="R18" s="479"/>
      <c r="S18" s="479"/>
      <c r="T18" s="479"/>
      <c r="U18" s="479"/>
      <c r="V18" s="480"/>
      <c r="W18" s="494"/>
      <c r="X18" s="495"/>
      <c r="Y18" s="495"/>
      <c r="Z18" s="495"/>
      <c r="AA18" s="495"/>
      <c r="AB18" s="503"/>
      <c r="AC18" s="377">
        <v>55.3</v>
      </c>
      <c r="AD18" s="378"/>
      <c r="AE18" s="378"/>
      <c r="AF18" s="378"/>
      <c r="AG18" s="481"/>
      <c r="AH18" s="377">
        <v>53.1</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27288549</v>
      </c>
      <c r="BO18" s="414"/>
      <c r="BP18" s="414"/>
      <c r="BQ18" s="414"/>
      <c r="BR18" s="414"/>
      <c r="BS18" s="414"/>
      <c r="BT18" s="414"/>
      <c r="BU18" s="415"/>
      <c r="BV18" s="413">
        <v>27065907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162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32770474</v>
      </c>
      <c r="BO19" s="414"/>
      <c r="BP19" s="414"/>
      <c r="BQ19" s="414"/>
      <c r="BR19" s="414"/>
      <c r="BS19" s="414"/>
      <c r="BT19" s="414"/>
      <c r="BU19" s="415"/>
      <c r="BV19" s="413">
        <v>33836042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33651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55341984</v>
      </c>
      <c r="BO23" s="414"/>
      <c r="BP23" s="414"/>
      <c r="BQ23" s="414"/>
      <c r="BR23" s="414"/>
      <c r="BS23" s="414"/>
      <c r="BT23" s="414"/>
      <c r="BU23" s="415"/>
      <c r="BV23" s="413">
        <v>56275376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7392</v>
      </c>
      <c r="R24" s="390"/>
      <c r="S24" s="390"/>
      <c r="T24" s="390"/>
      <c r="U24" s="390"/>
      <c r="V24" s="391"/>
      <c r="W24" s="455"/>
      <c r="X24" s="446"/>
      <c r="Y24" s="447"/>
      <c r="Z24" s="386" t="s">
        <v>150</v>
      </c>
      <c r="AA24" s="387"/>
      <c r="AB24" s="387"/>
      <c r="AC24" s="387"/>
      <c r="AD24" s="387"/>
      <c r="AE24" s="387"/>
      <c r="AF24" s="387"/>
      <c r="AG24" s="388"/>
      <c r="AH24" s="389">
        <v>955</v>
      </c>
      <c r="AI24" s="390"/>
      <c r="AJ24" s="390"/>
      <c r="AK24" s="390"/>
      <c r="AL24" s="391"/>
      <c r="AM24" s="389">
        <v>3024485</v>
      </c>
      <c r="AN24" s="390"/>
      <c r="AO24" s="390"/>
      <c r="AP24" s="390"/>
      <c r="AQ24" s="390"/>
      <c r="AR24" s="391"/>
      <c r="AS24" s="389">
        <v>3167</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38261027</v>
      </c>
      <c r="BO24" s="414"/>
      <c r="BP24" s="414"/>
      <c r="BQ24" s="414"/>
      <c r="BR24" s="414"/>
      <c r="BS24" s="414"/>
      <c r="BT24" s="414"/>
      <c r="BU24" s="415"/>
      <c r="BV24" s="413">
        <v>37574338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5728</v>
      </c>
      <c r="R25" s="390"/>
      <c r="S25" s="390"/>
      <c r="T25" s="390"/>
      <c r="U25" s="390"/>
      <c r="V25" s="391"/>
      <c r="W25" s="455"/>
      <c r="X25" s="446"/>
      <c r="Y25" s="447"/>
      <c r="Z25" s="386" t="s">
        <v>153</v>
      </c>
      <c r="AA25" s="387"/>
      <c r="AB25" s="387"/>
      <c r="AC25" s="387"/>
      <c r="AD25" s="387"/>
      <c r="AE25" s="387"/>
      <c r="AF25" s="387"/>
      <c r="AG25" s="388"/>
      <c r="AH25" s="389">
        <v>173</v>
      </c>
      <c r="AI25" s="390"/>
      <c r="AJ25" s="390"/>
      <c r="AK25" s="390"/>
      <c r="AL25" s="391"/>
      <c r="AM25" s="389">
        <v>489763</v>
      </c>
      <c r="AN25" s="390"/>
      <c r="AO25" s="390"/>
      <c r="AP25" s="390"/>
      <c r="AQ25" s="390"/>
      <c r="AR25" s="391"/>
      <c r="AS25" s="389">
        <v>2831</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9011618</v>
      </c>
      <c r="BO25" s="409"/>
      <c r="BP25" s="409"/>
      <c r="BQ25" s="409"/>
      <c r="BR25" s="409"/>
      <c r="BS25" s="409"/>
      <c r="BT25" s="409"/>
      <c r="BU25" s="410"/>
      <c r="BV25" s="408">
        <v>8701903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5915</v>
      </c>
      <c r="R26" s="390"/>
      <c r="S26" s="390"/>
      <c r="T26" s="390"/>
      <c r="U26" s="390"/>
      <c r="V26" s="391"/>
      <c r="W26" s="455"/>
      <c r="X26" s="446"/>
      <c r="Y26" s="447"/>
      <c r="Z26" s="386" t="s">
        <v>156</v>
      </c>
      <c r="AA26" s="468"/>
      <c r="AB26" s="468"/>
      <c r="AC26" s="468"/>
      <c r="AD26" s="468"/>
      <c r="AE26" s="468"/>
      <c r="AF26" s="468"/>
      <c r="AG26" s="469"/>
      <c r="AH26" s="389">
        <v>100</v>
      </c>
      <c r="AI26" s="390"/>
      <c r="AJ26" s="390"/>
      <c r="AK26" s="390"/>
      <c r="AL26" s="391"/>
      <c r="AM26" s="389">
        <v>318400</v>
      </c>
      <c r="AN26" s="390"/>
      <c r="AO26" s="390"/>
      <c r="AP26" s="390"/>
      <c r="AQ26" s="390"/>
      <c r="AR26" s="391"/>
      <c r="AS26" s="389">
        <v>3184</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5300</v>
      </c>
      <c r="R27" s="390"/>
      <c r="S27" s="390"/>
      <c r="T27" s="390"/>
      <c r="U27" s="390"/>
      <c r="V27" s="391"/>
      <c r="W27" s="455"/>
      <c r="X27" s="446"/>
      <c r="Y27" s="447"/>
      <c r="Z27" s="386" t="s">
        <v>159</v>
      </c>
      <c r="AA27" s="387"/>
      <c r="AB27" s="387"/>
      <c r="AC27" s="387"/>
      <c r="AD27" s="387"/>
      <c r="AE27" s="387"/>
      <c r="AF27" s="387"/>
      <c r="AG27" s="388"/>
      <c r="AH27" s="389">
        <v>17</v>
      </c>
      <c r="AI27" s="390"/>
      <c r="AJ27" s="390"/>
      <c r="AK27" s="390"/>
      <c r="AL27" s="391"/>
      <c r="AM27" s="389">
        <v>60926</v>
      </c>
      <c r="AN27" s="390"/>
      <c r="AO27" s="390"/>
      <c r="AP27" s="390"/>
      <c r="AQ27" s="390"/>
      <c r="AR27" s="391"/>
      <c r="AS27" s="389">
        <v>3584</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280013</v>
      </c>
      <c r="BO27" s="417"/>
      <c r="BP27" s="417"/>
      <c r="BQ27" s="417"/>
      <c r="BR27" s="417"/>
      <c r="BS27" s="417"/>
      <c r="BT27" s="417"/>
      <c r="BU27" s="418"/>
      <c r="BV27" s="416">
        <v>280013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4670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5522641</v>
      </c>
      <c r="BO28" s="409"/>
      <c r="BP28" s="409"/>
      <c r="BQ28" s="409"/>
      <c r="BR28" s="409"/>
      <c r="BS28" s="409"/>
      <c r="BT28" s="409"/>
      <c r="BU28" s="410"/>
      <c r="BV28" s="408">
        <v>5050689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22</v>
      </c>
      <c r="M29" s="390"/>
      <c r="N29" s="390"/>
      <c r="O29" s="390"/>
      <c r="P29" s="391"/>
      <c r="Q29" s="389">
        <v>4230</v>
      </c>
      <c r="R29" s="390"/>
      <c r="S29" s="390"/>
      <c r="T29" s="390"/>
      <c r="U29" s="390"/>
      <c r="V29" s="391"/>
      <c r="W29" s="456"/>
      <c r="X29" s="457"/>
      <c r="Y29" s="458"/>
      <c r="Z29" s="386" t="s">
        <v>166</v>
      </c>
      <c r="AA29" s="387"/>
      <c r="AB29" s="387"/>
      <c r="AC29" s="387"/>
      <c r="AD29" s="387"/>
      <c r="AE29" s="387"/>
      <c r="AF29" s="387"/>
      <c r="AG29" s="388"/>
      <c r="AH29" s="389">
        <v>972</v>
      </c>
      <c r="AI29" s="390"/>
      <c r="AJ29" s="390"/>
      <c r="AK29" s="390"/>
      <c r="AL29" s="391"/>
      <c r="AM29" s="389">
        <v>3085411</v>
      </c>
      <c r="AN29" s="390"/>
      <c r="AO29" s="390"/>
      <c r="AP29" s="390"/>
      <c r="AQ29" s="390"/>
      <c r="AR29" s="391"/>
      <c r="AS29" s="389">
        <v>3174</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107086</v>
      </c>
      <c r="BO29" s="414"/>
      <c r="BP29" s="414"/>
      <c r="BQ29" s="414"/>
      <c r="BR29" s="414"/>
      <c r="BS29" s="414"/>
      <c r="BT29" s="414"/>
      <c r="BU29" s="415"/>
      <c r="BV29" s="413">
        <v>106950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98.5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8683851</v>
      </c>
      <c r="BO30" s="417"/>
      <c r="BP30" s="417"/>
      <c r="BQ30" s="417"/>
      <c r="BR30" s="417"/>
      <c r="BS30" s="417"/>
      <c r="BT30" s="417"/>
      <c r="BU30" s="418"/>
      <c r="BV30" s="416">
        <v>7874421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病院事業会計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IF('各会計、関係団体の財政状況及び健全化判断比率'!B34="","",'各会計、関係団体の財政状況及び健全化判断比率'!B34)</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13</v>
      </c>
      <c r="BX34" s="373"/>
      <c r="BY34" s="372" t="str">
        <f>IF('各会計、関係団体の財政状況及び健全化判断比率'!B68="","",'各会計、関係団体の財政状況及び健全化判断比率'!B68)</f>
        <v>伊賀市・名張市広域行政事務組合（一般会計）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23</v>
      </c>
      <c r="CP34" s="373"/>
      <c r="CQ34" s="372" t="str">
        <f>IF('各会計、関係団体の財政状況及び健全化判断比率'!BS7="","",'各会計、関係団体の財政状況及び健全化判断比率'!BS7)</f>
        <v>伊賀市文化都市協会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住宅新築資金等貸付特別会計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IF('各会計、関係団体の財政状況及び健全化判断比率'!B33="","",'各会計、関係団体の財政状況及び健全化判断比率'!B33)</f>
        <v>水道事業会計</v>
      </c>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IF('各会計、関係団体の財政状況及び健全化判断比率'!B35="","",'各会計、関係団体の財政状況及び健全化判断比率'!B35)</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14</v>
      </c>
      <c r="BX35" s="373"/>
      <c r="BY35" s="372" t="str">
        <f>IF('各会計、関係団体の財政状況及び健全化判断比率'!B69="","",'各会計、関係団体の財政状況及び健全化判断比率'!B69)</f>
        <v>伊賀市・名張市広域行政事務組合（伊賀食肉センター特別会計）</v>
      </c>
      <c r="BZ35" s="372"/>
      <c r="CA35" s="372"/>
      <c r="CB35" s="372"/>
      <c r="CC35" s="372"/>
      <c r="CD35" s="372"/>
      <c r="CE35" s="372"/>
      <c r="CF35" s="372"/>
      <c r="CG35" s="372"/>
      <c r="CH35" s="372"/>
      <c r="CI35" s="372"/>
      <c r="CJ35" s="372"/>
      <c r="CK35" s="372"/>
      <c r="CL35" s="372"/>
      <c r="CM35" s="372"/>
      <c r="CN35" s="165"/>
      <c r="CO35" s="373">
        <f t="shared" ref="CO35:CO43" si="3">IF(CQ35="","",CO34+1)</f>
        <v>24</v>
      </c>
      <c r="CP35" s="373"/>
      <c r="CQ35" s="372" t="str">
        <f>IF('各会計、関係団体の財政状況及び健全化判断比率'!BS8="","",'各会計、関係団体の財政状況及び健全化判断比率'!BS8)</f>
        <v>俳都ピア伊賀</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サービスエリア特別会計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12</v>
      </c>
      <c r="BF36" s="373"/>
      <c r="BG36" s="372" t="str">
        <f>IF('各会計、関係団体の財政状況及び健全化判断比率'!B36="","",'各会計、関係団体の財政状況及び健全化判断比率'!B36)</f>
        <v>浄化槽事業特別会計</v>
      </c>
      <c r="BH36" s="372"/>
      <c r="BI36" s="372"/>
      <c r="BJ36" s="372"/>
      <c r="BK36" s="372"/>
      <c r="BL36" s="372"/>
      <c r="BM36" s="372"/>
      <c r="BN36" s="372"/>
      <c r="BO36" s="372"/>
      <c r="BP36" s="372"/>
      <c r="BQ36" s="372"/>
      <c r="BR36" s="372"/>
      <c r="BS36" s="372"/>
      <c r="BT36" s="372"/>
      <c r="BU36" s="372"/>
      <c r="BV36" s="165"/>
      <c r="BW36" s="373">
        <f t="shared" si="2"/>
        <v>15</v>
      </c>
      <c r="BX36" s="373"/>
      <c r="BY36" s="372" t="str">
        <f>IF('各会計、関係団体の財政状況及び健全化判断比率'!B70="","",'各会計、関係団体の財政状況及び健全化判断比率'!B70)</f>
        <v>伊賀市・名張市広域行政事務組合（農業共済事業特別会計）</v>
      </c>
      <c r="BZ36" s="372"/>
      <c r="CA36" s="372"/>
      <c r="CB36" s="372"/>
      <c r="CC36" s="372"/>
      <c r="CD36" s="372"/>
      <c r="CE36" s="372"/>
      <c r="CF36" s="372"/>
      <c r="CG36" s="372"/>
      <c r="CH36" s="372"/>
      <c r="CI36" s="372"/>
      <c r="CJ36" s="372"/>
      <c r="CK36" s="372"/>
      <c r="CL36" s="372"/>
      <c r="CM36" s="372"/>
      <c r="CN36" s="165"/>
      <c r="CO36" s="373">
        <f t="shared" si="3"/>
        <v>25</v>
      </c>
      <c r="CP36" s="373"/>
      <c r="CQ36" s="372" t="str">
        <f>IF('各会計、関係団体の財政状況及び健全化判断比率'!BS9="","",'各会計、関係団体の財政状況及び健全化判断比率'!BS9)</f>
        <v>伊賀鉄道</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駐車場事業特別会計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16</v>
      </c>
      <c r="BX37" s="373"/>
      <c r="BY37" s="372" t="str">
        <f>IF('各会計、関係団体の財政状況及び健全化判断比率'!B71="","",'各会計、関係団体の財政状況及び健全化判断比率'!B71)</f>
        <v>伊賀南部環境衛生組合</v>
      </c>
      <c r="BZ37" s="372"/>
      <c r="CA37" s="372"/>
      <c r="CB37" s="372"/>
      <c r="CC37" s="372"/>
      <c r="CD37" s="372"/>
      <c r="CE37" s="372"/>
      <c r="CF37" s="372"/>
      <c r="CG37" s="372"/>
      <c r="CH37" s="372"/>
      <c r="CI37" s="372"/>
      <c r="CJ37" s="372"/>
      <c r="CK37" s="372"/>
      <c r="CL37" s="372"/>
      <c r="CM37" s="372"/>
      <c r="CN37" s="165"/>
      <c r="CO37" s="373">
        <f t="shared" si="3"/>
        <v>26</v>
      </c>
      <c r="CP37" s="373"/>
      <c r="CQ37" s="372" t="str">
        <f>IF('各会計、関係団体の財政状況及び健全化判断比率'!BS10="","",'各会計、関係団体の財政状況及び健全化判断比率'!BS10)</f>
        <v>伊賀市土地開発公社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17</v>
      </c>
      <c r="BX38" s="373"/>
      <c r="BY38" s="372" t="str">
        <f>IF('各会計、関係団体の財政状況及び健全化判断比率'!B72="","",'各会計、関係団体の財政状況及び健全化判断比率'!B72)</f>
        <v>三重県市町総合事務組合（一般会計）</v>
      </c>
      <c r="BZ38" s="372"/>
      <c r="CA38" s="372"/>
      <c r="CB38" s="372"/>
      <c r="CC38" s="372"/>
      <c r="CD38" s="372"/>
      <c r="CE38" s="372"/>
      <c r="CF38" s="372"/>
      <c r="CG38" s="372"/>
      <c r="CH38" s="372"/>
      <c r="CI38" s="372"/>
      <c r="CJ38" s="372"/>
      <c r="CK38" s="372"/>
      <c r="CL38" s="372"/>
      <c r="CM38" s="372"/>
      <c r="CN38" s="165"/>
      <c r="CO38" s="373">
        <f t="shared" si="3"/>
        <v>27</v>
      </c>
      <c r="CP38" s="373"/>
      <c r="CQ38" s="372" t="str">
        <f>IF('各会計、関係団体の財政状況及び健全化判断比率'!BS11="","",'各会計、関係団体の財政状況及び健全化判断比率'!BS11)</f>
        <v>新堂駅管理商会</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18</v>
      </c>
      <c r="BX39" s="373"/>
      <c r="BY39" s="372" t="str">
        <f>IF('各会計、関係団体の財政状況及び健全化判断比率'!B73="","",'各会計、関係団体の財政状況及び健全化判断比率'!B73)</f>
        <v>三重県市町総合事務組合（共同研修特別会計）</v>
      </c>
      <c r="BZ39" s="372"/>
      <c r="CA39" s="372"/>
      <c r="CB39" s="372"/>
      <c r="CC39" s="372"/>
      <c r="CD39" s="372"/>
      <c r="CE39" s="372"/>
      <c r="CF39" s="372"/>
      <c r="CG39" s="372"/>
      <c r="CH39" s="372"/>
      <c r="CI39" s="372"/>
      <c r="CJ39" s="372"/>
      <c r="CK39" s="372"/>
      <c r="CL39" s="372"/>
      <c r="CM39" s="372"/>
      <c r="CN39" s="165"/>
      <c r="CO39" s="373">
        <f t="shared" si="3"/>
        <v>28</v>
      </c>
      <c r="CP39" s="373"/>
      <c r="CQ39" s="372" t="str">
        <f>IF('各会計、関係団体の財政状況及び健全化判断比率'!BS12="","",'各会計、関係団体の財政状況及び健全化判断比率'!BS12)</f>
        <v>大山田農林業公社</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19</v>
      </c>
      <c r="BX40" s="373"/>
      <c r="BY40" s="372" t="str">
        <f>IF('各会計、関係団体の財政状況及び健全化判断比率'!B74="","",'各会計、関係団体の財政状況及び健全化判断比率'!B74)</f>
        <v>三重県市町総合事務組合（デジタル地図特別会計）</v>
      </c>
      <c r="BZ40" s="372"/>
      <c r="CA40" s="372"/>
      <c r="CB40" s="372"/>
      <c r="CC40" s="372"/>
      <c r="CD40" s="372"/>
      <c r="CE40" s="372"/>
      <c r="CF40" s="372"/>
      <c r="CG40" s="372"/>
      <c r="CH40" s="372"/>
      <c r="CI40" s="372"/>
      <c r="CJ40" s="372"/>
      <c r="CK40" s="372"/>
      <c r="CL40" s="372"/>
      <c r="CM40" s="372"/>
      <c r="CN40" s="165"/>
      <c r="CO40" s="373">
        <f t="shared" si="3"/>
        <v>29</v>
      </c>
      <c r="CP40" s="373"/>
      <c r="CQ40" s="372" t="str">
        <f>IF('各会計、関係団体の財政状況及び健全化判断比率'!BS13="","",'各会計、関係団体の財政状況及び健全化判断比率'!BS13)</f>
        <v>大山田ファーム</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20</v>
      </c>
      <c r="BX41" s="373"/>
      <c r="BY41" s="372" t="str">
        <f>IF('各会計、関係団体の財政状況及び健全化判断比率'!B75="","",'各会計、関係団体の財政状況及び健全化判断比率'!B75)</f>
        <v>三重県市町総合事務組合（物品特別会計）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21</v>
      </c>
      <c r="BX42" s="373"/>
      <c r="BY42" s="372" t="str">
        <f>IF('各会計、関係団体の財政状況及び健全化判断比率'!B76="","",'各会計、関係団体の財政状況及び健全化判断比率'!B76)</f>
        <v>三重県市町総合事務組合（退職手当特別会計）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22</v>
      </c>
      <c r="BX43" s="373"/>
      <c r="BY43" s="372" t="str">
        <f>IF('各会計、関係団体の財政状況及び健全化判断比率'!B77="","",'各会計、関係団体の財政状況及び健全化判断比率'!B77)</f>
        <v>三重県市町総合事務組合（消防救急無線特別会計）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1" t="s">
        <v>529</v>
      </c>
      <c r="D34" s="1181"/>
      <c r="E34" s="1182"/>
      <c r="F34" s="32" t="s">
        <v>530</v>
      </c>
      <c r="G34" s="33" t="s">
        <v>531</v>
      </c>
      <c r="H34" s="33" t="s">
        <v>532</v>
      </c>
      <c r="I34" s="33" t="s">
        <v>532</v>
      </c>
      <c r="J34" s="34" t="s">
        <v>533</v>
      </c>
      <c r="K34" s="22"/>
      <c r="L34" s="22"/>
      <c r="M34" s="22"/>
      <c r="N34" s="22"/>
      <c r="O34" s="22"/>
      <c r="P34" s="22"/>
    </row>
    <row r="35" spans="1:16" ht="39" customHeight="1" x14ac:dyDescent="0.15">
      <c r="A35" s="22"/>
      <c r="B35" s="35"/>
      <c r="C35" s="1175" t="s">
        <v>534</v>
      </c>
      <c r="D35" s="1176"/>
      <c r="E35" s="1177"/>
      <c r="F35" s="36">
        <v>3.1</v>
      </c>
      <c r="G35" s="37">
        <v>3.72</v>
      </c>
      <c r="H35" s="37">
        <v>2.8</v>
      </c>
      <c r="I35" s="37">
        <v>1.18</v>
      </c>
      <c r="J35" s="38" t="s">
        <v>535</v>
      </c>
      <c r="K35" s="22"/>
      <c r="L35" s="22"/>
      <c r="M35" s="22"/>
      <c r="N35" s="22"/>
      <c r="O35" s="22"/>
      <c r="P35" s="22"/>
    </row>
    <row r="36" spans="1:16" ht="39" customHeight="1" x14ac:dyDescent="0.15">
      <c r="A36" s="22"/>
      <c r="B36" s="35"/>
      <c r="C36" s="1175" t="s">
        <v>536</v>
      </c>
      <c r="D36" s="1176"/>
      <c r="E36" s="1177"/>
      <c r="F36" s="36">
        <v>8.25</v>
      </c>
      <c r="G36" s="37">
        <v>8.73</v>
      </c>
      <c r="H36" s="37">
        <v>9.5399999999999991</v>
      </c>
      <c r="I36" s="37">
        <v>9.4499999999999993</v>
      </c>
      <c r="J36" s="38">
        <v>9.5299999999999994</v>
      </c>
      <c r="K36" s="22"/>
      <c r="L36" s="22"/>
      <c r="M36" s="22"/>
      <c r="N36" s="22"/>
      <c r="O36" s="22"/>
      <c r="P36" s="22"/>
    </row>
    <row r="37" spans="1:16" ht="39" customHeight="1" x14ac:dyDescent="0.15">
      <c r="A37" s="22"/>
      <c r="B37" s="35"/>
      <c r="C37" s="1175" t="s">
        <v>537</v>
      </c>
      <c r="D37" s="1176"/>
      <c r="E37" s="1177"/>
      <c r="F37" s="36">
        <v>4.22</v>
      </c>
      <c r="G37" s="37">
        <v>4.2</v>
      </c>
      <c r="H37" s="37">
        <v>3.8</v>
      </c>
      <c r="I37" s="37">
        <v>2.41</v>
      </c>
      <c r="J37" s="38">
        <v>3.65</v>
      </c>
      <c r="K37" s="22"/>
      <c r="L37" s="22"/>
      <c r="M37" s="22"/>
      <c r="N37" s="22"/>
      <c r="O37" s="22"/>
      <c r="P37" s="22"/>
    </row>
    <row r="38" spans="1:16" ht="39" customHeight="1" x14ac:dyDescent="0.15">
      <c r="A38" s="22"/>
      <c r="B38" s="35"/>
      <c r="C38" s="1175" t="s">
        <v>538</v>
      </c>
      <c r="D38" s="1176"/>
      <c r="E38" s="1177"/>
      <c r="F38" s="36">
        <v>0.41</v>
      </c>
      <c r="G38" s="37">
        <v>0.78</v>
      </c>
      <c r="H38" s="37">
        <v>1.07</v>
      </c>
      <c r="I38" s="37">
        <v>1.39</v>
      </c>
      <c r="J38" s="38">
        <v>1.31</v>
      </c>
      <c r="K38" s="22"/>
      <c r="L38" s="22"/>
      <c r="M38" s="22"/>
      <c r="N38" s="22"/>
      <c r="O38" s="22"/>
      <c r="P38" s="22"/>
    </row>
    <row r="39" spans="1:16" ht="39" customHeight="1" x14ac:dyDescent="0.15">
      <c r="A39" s="22"/>
      <c r="B39" s="35"/>
      <c r="C39" s="1175" t="s">
        <v>539</v>
      </c>
      <c r="D39" s="1176"/>
      <c r="E39" s="1177"/>
      <c r="F39" s="36">
        <v>0.03</v>
      </c>
      <c r="G39" s="37">
        <v>0.49</v>
      </c>
      <c r="H39" s="37">
        <v>0.41</v>
      </c>
      <c r="I39" s="37">
        <v>0.75</v>
      </c>
      <c r="J39" s="38">
        <v>1.07</v>
      </c>
      <c r="K39" s="22"/>
      <c r="L39" s="22"/>
      <c r="M39" s="22"/>
      <c r="N39" s="22"/>
      <c r="O39" s="22"/>
      <c r="P39" s="22"/>
    </row>
    <row r="40" spans="1:16" ht="39" customHeight="1" x14ac:dyDescent="0.15">
      <c r="A40" s="22"/>
      <c r="B40" s="35"/>
      <c r="C40" s="1175" t="s">
        <v>540</v>
      </c>
      <c r="D40" s="1176"/>
      <c r="E40" s="1177"/>
      <c r="F40" s="36">
        <v>0.12</v>
      </c>
      <c r="G40" s="37">
        <v>0.09</v>
      </c>
      <c r="H40" s="37">
        <v>0.11</v>
      </c>
      <c r="I40" s="37">
        <v>0.15</v>
      </c>
      <c r="J40" s="38">
        <v>0.21</v>
      </c>
      <c r="K40" s="22"/>
      <c r="L40" s="22"/>
      <c r="M40" s="22"/>
      <c r="N40" s="22"/>
      <c r="O40" s="22"/>
      <c r="P40" s="22"/>
    </row>
    <row r="41" spans="1:16" ht="39" customHeight="1" x14ac:dyDescent="0.15">
      <c r="A41" s="22"/>
      <c r="B41" s="35"/>
      <c r="C41" s="1175" t="s">
        <v>541</v>
      </c>
      <c r="D41" s="1176"/>
      <c r="E41" s="1177"/>
      <c r="F41" s="36">
        <v>0.15</v>
      </c>
      <c r="G41" s="37">
        <v>0.17</v>
      </c>
      <c r="H41" s="37">
        <v>0.2</v>
      </c>
      <c r="I41" s="37">
        <v>0.17</v>
      </c>
      <c r="J41" s="38">
        <v>0.18</v>
      </c>
      <c r="K41" s="22"/>
      <c r="L41" s="22"/>
      <c r="M41" s="22"/>
      <c r="N41" s="22"/>
      <c r="O41" s="22"/>
      <c r="P41" s="22"/>
    </row>
    <row r="42" spans="1:16" ht="39" customHeight="1" x14ac:dyDescent="0.15">
      <c r="A42" s="22"/>
      <c r="B42" s="39"/>
      <c r="C42" s="1175" t="s">
        <v>542</v>
      </c>
      <c r="D42" s="1176"/>
      <c r="E42" s="1177"/>
      <c r="F42" s="36" t="s">
        <v>484</v>
      </c>
      <c r="G42" s="37" t="s">
        <v>484</v>
      </c>
      <c r="H42" s="37" t="s">
        <v>484</v>
      </c>
      <c r="I42" s="37" t="s">
        <v>484</v>
      </c>
      <c r="J42" s="38" t="s">
        <v>484</v>
      </c>
      <c r="K42" s="22"/>
      <c r="L42" s="22"/>
      <c r="M42" s="22"/>
      <c r="N42" s="22"/>
      <c r="O42" s="22"/>
      <c r="P42" s="22"/>
    </row>
    <row r="43" spans="1:16" ht="39" customHeight="1" thickBot="1" x14ac:dyDescent="0.2">
      <c r="A43" s="22"/>
      <c r="B43" s="40"/>
      <c r="C43" s="1178" t="s">
        <v>543</v>
      </c>
      <c r="D43" s="1179"/>
      <c r="E43" s="1180"/>
      <c r="F43" s="41">
        <v>0.06</v>
      </c>
      <c r="G43" s="42">
        <v>0.08</v>
      </c>
      <c r="H43" s="42">
        <v>7.0000000000000007E-2</v>
      </c>
      <c r="I43" s="42">
        <v>7.0000000000000007E-2</v>
      </c>
      <c r="J43" s="43">
        <v>0.08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6460</v>
      </c>
      <c r="L45" s="60">
        <v>6504</v>
      </c>
      <c r="M45" s="60">
        <v>6760</v>
      </c>
      <c r="N45" s="60">
        <v>6658</v>
      </c>
      <c r="O45" s="61">
        <v>6509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x14ac:dyDescent="0.15">
      <c r="A48" s="48"/>
      <c r="B48" s="1193"/>
      <c r="C48" s="1194"/>
      <c r="D48" s="62"/>
      <c r="E48" s="1185" t="s">
        <v>14</v>
      </c>
      <c r="F48" s="1185"/>
      <c r="G48" s="1185"/>
      <c r="H48" s="1185"/>
      <c r="I48" s="1185"/>
      <c r="J48" s="1186"/>
      <c r="K48" s="63">
        <v>1399</v>
      </c>
      <c r="L48" s="64">
        <v>1424</v>
      </c>
      <c r="M48" s="64">
        <v>1547</v>
      </c>
      <c r="N48" s="64">
        <v>1539</v>
      </c>
      <c r="O48" s="65">
        <v>1568</v>
      </c>
      <c r="P48" s="48"/>
      <c r="Q48" s="48"/>
      <c r="R48" s="48"/>
      <c r="S48" s="48"/>
      <c r="T48" s="48"/>
      <c r="U48" s="48"/>
    </row>
    <row r="49" spans="1:21" ht="30.75" customHeight="1" x14ac:dyDescent="0.15">
      <c r="A49" s="48"/>
      <c r="B49" s="1193"/>
      <c r="C49" s="1194"/>
      <c r="D49" s="62"/>
      <c r="E49" s="1185" t="s">
        <v>15</v>
      </c>
      <c r="F49" s="1185"/>
      <c r="G49" s="1185"/>
      <c r="H49" s="1185"/>
      <c r="I49" s="1185"/>
      <c r="J49" s="1186"/>
      <c r="K49" s="63">
        <v>32</v>
      </c>
      <c r="L49" s="64">
        <v>4</v>
      </c>
      <c r="M49" s="64">
        <v>3</v>
      </c>
      <c r="N49" s="64">
        <v>3</v>
      </c>
      <c r="O49" s="65">
        <v>3</v>
      </c>
      <c r="P49" s="48"/>
      <c r="Q49" s="48"/>
      <c r="R49" s="48"/>
      <c r="S49" s="48"/>
      <c r="T49" s="48"/>
      <c r="U49" s="48"/>
    </row>
    <row r="50" spans="1:21" ht="30.75" customHeight="1" x14ac:dyDescent="0.15">
      <c r="A50" s="48"/>
      <c r="B50" s="1193"/>
      <c r="C50" s="1194"/>
      <c r="D50" s="62"/>
      <c r="E50" s="1185" t="s">
        <v>16</v>
      </c>
      <c r="F50" s="1185"/>
      <c r="G50" s="1185"/>
      <c r="H50" s="1185"/>
      <c r="I50" s="1185"/>
      <c r="J50" s="1186"/>
      <c r="K50" s="63">
        <v>42</v>
      </c>
      <c r="L50" s="64">
        <v>43</v>
      </c>
      <c r="M50" s="64">
        <v>42</v>
      </c>
      <c r="N50" s="64">
        <v>42</v>
      </c>
      <c r="O50" s="65">
        <v>37</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484</v>
      </c>
      <c r="L51" s="64">
        <v>0</v>
      </c>
      <c r="M51" s="64" t="s">
        <v>484</v>
      </c>
      <c r="N51" s="64" t="s">
        <v>484</v>
      </c>
      <c r="O51" s="65" t="s">
        <v>484</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4645</v>
      </c>
      <c r="L52" s="64">
        <v>4687</v>
      </c>
      <c r="M52" s="64">
        <v>4861</v>
      </c>
      <c r="N52" s="64">
        <v>5301</v>
      </c>
      <c r="O52" s="65">
        <v>5239</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3288</v>
      </c>
      <c r="L53" s="69">
        <v>3288</v>
      </c>
      <c r="M53" s="69">
        <v>3491</v>
      </c>
      <c r="N53" s="69">
        <v>2941</v>
      </c>
      <c r="O53" s="70">
        <v>2878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523</v>
      </c>
      <c r="J40" s="79" t="s">
        <v>524</v>
      </c>
      <c r="K40" s="79" t="s">
        <v>525</v>
      </c>
      <c r="L40" s="79" t="s">
        <v>526</v>
      </c>
      <c r="M40" s="80" t="s">
        <v>527</v>
      </c>
    </row>
    <row r="41" spans="2:13" ht="27.75" customHeight="1" x14ac:dyDescent="0.15">
      <c r="B41" s="1211" t="s">
        <v>23</v>
      </c>
      <c r="C41" s="1212"/>
      <c r="D41" s="81"/>
      <c r="E41" s="1213" t="s">
        <v>24</v>
      </c>
      <c r="F41" s="1213"/>
      <c r="G41" s="1213"/>
      <c r="H41" s="1214"/>
      <c r="I41" s="82">
        <v>58728</v>
      </c>
      <c r="J41" s="83">
        <v>57710</v>
      </c>
      <c r="K41" s="83">
        <v>57029</v>
      </c>
      <c r="L41" s="83">
        <v>56275</v>
      </c>
      <c r="M41" s="84">
        <v>55342</v>
      </c>
    </row>
    <row r="42" spans="2:13" ht="27.75" customHeight="1" x14ac:dyDescent="0.15">
      <c r="B42" s="1201"/>
      <c r="C42" s="1202"/>
      <c r="D42" s="85"/>
      <c r="E42" s="1205" t="s">
        <v>25</v>
      </c>
      <c r="F42" s="1205"/>
      <c r="G42" s="1205"/>
      <c r="H42" s="1206"/>
      <c r="I42" s="86">
        <v>2494</v>
      </c>
      <c r="J42" s="87">
        <v>2163</v>
      </c>
      <c r="K42" s="87">
        <v>1985</v>
      </c>
      <c r="L42" s="87">
        <v>3112</v>
      </c>
      <c r="M42" s="88">
        <v>3023</v>
      </c>
    </row>
    <row r="43" spans="2:13" ht="27.75" customHeight="1" x14ac:dyDescent="0.15">
      <c r="B43" s="1201"/>
      <c r="C43" s="1202"/>
      <c r="D43" s="85"/>
      <c r="E43" s="1205" t="s">
        <v>26</v>
      </c>
      <c r="F43" s="1205"/>
      <c r="G43" s="1205"/>
      <c r="H43" s="1206"/>
      <c r="I43" s="86">
        <v>21808</v>
      </c>
      <c r="J43" s="87">
        <v>22170</v>
      </c>
      <c r="K43" s="87">
        <v>22739</v>
      </c>
      <c r="L43" s="87">
        <v>22176</v>
      </c>
      <c r="M43" s="88">
        <v>21225</v>
      </c>
    </row>
    <row r="44" spans="2:13" ht="27.75" customHeight="1" x14ac:dyDescent="0.15">
      <c r="B44" s="1201"/>
      <c r="C44" s="1202"/>
      <c r="D44" s="85"/>
      <c r="E44" s="1205" t="s">
        <v>27</v>
      </c>
      <c r="F44" s="1205"/>
      <c r="G44" s="1205"/>
      <c r="H44" s="1206"/>
      <c r="I44" s="86">
        <v>14</v>
      </c>
      <c r="J44" s="87">
        <v>11</v>
      </c>
      <c r="K44" s="87">
        <v>48</v>
      </c>
      <c r="L44" s="87">
        <v>81</v>
      </c>
      <c r="M44" s="88">
        <v>74</v>
      </c>
    </row>
    <row r="45" spans="2:13" ht="27.75" customHeight="1" x14ac:dyDescent="0.15">
      <c r="B45" s="1201"/>
      <c r="C45" s="1202"/>
      <c r="D45" s="85"/>
      <c r="E45" s="1205" t="s">
        <v>28</v>
      </c>
      <c r="F45" s="1205"/>
      <c r="G45" s="1205"/>
      <c r="H45" s="1206"/>
      <c r="I45" s="86">
        <v>9088</v>
      </c>
      <c r="J45" s="87">
        <v>9124</v>
      </c>
      <c r="K45" s="87">
        <v>8725</v>
      </c>
      <c r="L45" s="87">
        <v>8201</v>
      </c>
      <c r="M45" s="88">
        <v>7831</v>
      </c>
    </row>
    <row r="46" spans="2:13" ht="27.75" customHeight="1" x14ac:dyDescent="0.15">
      <c r="B46" s="1201"/>
      <c r="C46" s="1202"/>
      <c r="D46" s="85"/>
      <c r="E46" s="1205" t="s">
        <v>29</v>
      </c>
      <c r="F46" s="1205"/>
      <c r="G46" s="1205"/>
      <c r="H46" s="1206"/>
      <c r="I46" s="86" t="s">
        <v>484</v>
      </c>
      <c r="J46" s="87" t="s">
        <v>484</v>
      </c>
      <c r="K46" s="87" t="s">
        <v>484</v>
      </c>
      <c r="L46" s="87" t="s">
        <v>484</v>
      </c>
      <c r="M46" s="88" t="s">
        <v>484</v>
      </c>
    </row>
    <row r="47" spans="2:13" ht="27.75" customHeight="1" x14ac:dyDescent="0.15">
      <c r="B47" s="1201"/>
      <c r="C47" s="1202"/>
      <c r="D47" s="85"/>
      <c r="E47" s="1205" t="s">
        <v>30</v>
      </c>
      <c r="F47" s="1205"/>
      <c r="G47" s="1205"/>
      <c r="H47" s="1206"/>
      <c r="I47" s="86" t="s">
        <v>484</v>
      </c>
      <c r="J47" s="87" t="s">
        <v>484</v>
      </c>
      <c r="K47" s="87" t="s">
        <v>484</v>
      </c>
      <c r="L47" s="87" t="s">
        <v>484</v>
      </c>
      <c r="M47" s="88" t="s">
        <v>484</v>
      </c>
    </row>
    <row r="48" spans="2:13" ht="27.75" customHeight="1" x14ac:dyDescent="0.15">
      <c r="B48" s="1203"/>
      <c r="C48" s="1204"/>
      <c r="D48" s="85"/>
      <c r="E48" s="1205" t="s">
        <v>31</v>
      </c>
      <c r="F48" s="1205"/>
      <c r="G48" s="1205"/>
      <c r="H48" s="1206"/>
      <c r="I48" s="86" t="s">
        <v>484</v>
      </c>
      <c r="J48" s="87" t="s">
        <v>484</v>
      </c>
      <c r="K48" s="87" t="s">
        <v>484</v>
      </c>
      <c r="L48" s="87" t="s">
        <v>484</v>
      </c>
      <c r="M48" s="88" t="s">
        <v>484</v>
      </c>
    </row>
    <row r="49" spans="2:13" ht="27.75" customHeight="1" x14ac:dyDescent="0.15">
      <c r="B49" s="1199" t="s">
        <v>32</v>
      </c>
      <c r="C49" s="1200"/>
      <c r="D49" s="89"/>
      <c r="E49" s="1205" t="s">
        <v>33</v>
      </c>
      <c r="F49" s="1205"/>
      <c r="G49" s="1205"/>
      <c r="H49" s="1206"/>
      <c r="I49" s="86">
        <v>9722</v>
      </c>
      <c r="J49" s="87">
        <v>11357</v>
      </c>
      <c r="K49" s="87">
        <v>11696</v>
      </c>
      <c r="L49" s="87">
        <v>11637</v>
      </c>
      <c r="M49" s="88">
        <v>12869</v>
      </c>
    </row>
    <row r="50" spans="2:13" ht="27.75" customHeight="1" x14ac:dyDescent="0.15">
      <c r="B50" s="1201"/>
      <c r="C50" s="1202"/>
      <c r="D50" s="85"/>
      <c r="E50" s="1205" t="s">
        <v>34</v>
      </c>
      <c r="F50" s="1205"/>
      <c r="G50" s="1205"/>
      <c r="H50" s="1206"/>
      <c r="I50" s="86">
        <v>1946</v>
      </c>
      <c r="J50" s="87">
        <v>109</v>
      </c>
      <c r="K50" s="87">
        <v>153</v>
      </c>
      <c r="L50" s="87">
        <v>103</v>
      </c>
      <c r="M50" s="88">
        <v>61</v>
      </c>
    </row>
    <row r="51" spans="2:13" ht="27.75" customHeight="1" x14ac:dyDescent="0.15">
      <c r="B51" s="1203"/>
      <c r="C51" s="1204"/>
      <c r="D51" s="85"/>
      <c r="E51" s="1205" t="s">
        <v>35</v>
      </c>
      <c r="F51" s="1205"/>
      <c r="G51" s="1205"/>
      <c r="H51" s="1206"/>
      <c r="I51" s="86">
        <v>52613</v>
      </c>
      <c r="J51" s="87">
        <v>52860</v>
      </c>
      <c r="K51" s="87">
        <v>53751</v>
      </c>
      <c r="L51" s="87">
        <v>53742</v>
      </c>
      <c r="M51" s="88">
        <v>53375</v>
      </c>
    </row>
    <row r="52" spans="2:13" ht="27.75" customHeight="1" thickBot="1" x14ac:dyDescent="0.2">
      <c r="B52" s="1207" t="s">
        <v>36</v>
      </c>
      <c r="C52" s="1208"/>
      <c r="D52" s="90"/>
      <c r="E52" s="1209" t="s">
        <v>37</v>
      </c>
      <c r="F52" s="1209"/>
      <c r="G52" s="1209"/>
      <c r="H52" s="1210"/>
      <c r="I52" s="91">
        <v>27853</v>
      </c>
      <c r="J52" s="92">
        <v>26852</v>
      </c>
      <c r="K52" s="92">
        <v>24926</v>
      </c>
      <c r="L52" s="92">
        <v>24363</v>
      </c>
      <c r="M52" s="93">
        <v>21190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580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580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581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582</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583</v>
      </c>
    </row>
    <row r="50" spans="1:17" x14ac:dyDescent="0.15">
      <c r="B50" s="248"/>
      <c r="C50" s="244"/>
      <c r="D50" s="244"/>
      <c r="E50" s="244"/>
      <c r="F50" s="244"/>
      <c r="G50" s="1224"/>
      <c r="H50" s="1225"/>
      <c r="I50" s="1225"/>
      <c r="J50" s="1226"/>
      <c r="K50" s="354" t="s">
        <v>523</v>
      </c>
      <c r="L50" s="354" t="s">
        <v>524</v>
      </c>
      <c r="M50" s="354" t="s">
        <v>525</v>
      </c>
      <c r="N50" s="354" t="s">
        <v>526</v>
      </c>
      <c r="O50" s="354" t="s">
        <v>527</v>
      </c>
    </row>
    <row r="51" spans="1:17" x14ac:dyDescent="0.15">
      <c r="B51" s="248"/>
      <c r="C51" s="244"/>
      <c r="D51" s="244"/>
      <c r="E51" s="244"/>
      <c r="F51" s="244"/>
      <c r="G51" s="1227" t="s">
        <v>584</v>
      </c>
      <c r="H51" s="1228"/>
      <c r="I51" s="1233" t="s">
        <v>585</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586</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587</v>
      </c>
      <c r="H55" s="1239"/>
      <c r="I55" s="1237" t="s">
        <v>585</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586</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588</v>
      </c>
      <c r="C63" s="244"/>
      <c r="D63" s="244"/>
      <c r="E63" s="244"/>
      <c r="F63" s="244"/>
      <c r="G63" s="244"/>
      <c r="H63" s="244"/>
      <c r="I63" s="244"/>
      <c r="J63" s="244"/>
      <c r="K63" s="244"/>
      <c r="L63" s="244"/>
      <c r="M63" s="244"/>
      <c r="N63" s="244"/>
      <c r="O63" s="244"/>
    </row>
    <row r="64" spans="1:17" x14ac:dyDescent="0.15">
      <c r="B64" s="248"/>
      <c r="C64" s="244"/>
      <c r="D64" s="244"/>
      <c r="E64" s="244"/>
      <c r="F64" s="244"/>
      <c r="G64" s="351" t="s">
        <v>582</v>
      </c>
      <c r="I64" s="352"/>
      <c r="J64" s="352"/>
      <c r="K64" s="352"/>
      <c r="L64" s="244"/>
      <c r="M64" s="244"/>
      <c r="N64" s="244"/>
      <c r="O64" s="244"/>
    </row>
    <row r="65" spans="2:30" x14ac:dyDescent="0.15">
      <c r="B65" s="248"/>
      <c r="C65" s="244"/>
      <c r="D65" s="244"/>
      <c r="E65" s="244"/>
      <c r="F65" s="244"/>
      <c r="G65" s="1247" t="s">
        <v>591</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589</v>
      </c>
      <c r="I71" s="368"/>
      <c r="J71" s="364"/>
      <c r="K71" s="364"/>
      <c r="L71" s="365"/>
      <c r="M71" s="364"/>
      <c r="N71" s="365"/>
      <c r="O71" s="366"/>
    </row>
    <row r="72" spans="2:30" x14ac:dyDescent="0.15">
      <c r="B72" s="248"/>
      <c r="C72" s="244"/>
      <c r="D72" s="244"/>
      <c r="E72" s="244"/>
      <c r="F72" s="244"/>
      <c r="G72" s="1224"/>
      <c r="H72" s="1225"/>
      <c r="I72" s="1225"/>
      <c r="J72" s="1226"/>
      <c r="K72" s="354" t="s">
        <v>523</v>
      </c>
      <c r="L72" s="354" t="s">
        <v>524</v>
      </c>
      <c r="M72" s="354" t="s">
        <v>525</v>
      </c>
      <c r="N72" s="354" t="s">
        <v>526</v>
      </c>
      <c r="O72" s="354" t="s">
        <v>527</v>
      </c>
    </row>
    <row r="73" spans="2:30" x14ac:dyDescent="0.15">
      <c r="B73" s="248"/>
      <c r="C73" s="244"/>
      <c r="D73" s="244"/>
      <c r="E73" s="244"/>
      <c r="F73" s="244"/>
      <c r="G73" s="1227" t="s">
        <v>584</v>
      </c>
      <c r="H73" s="1228"/>
      <c r="I73" s="1233" t="s">
        <v>585</v>
      </c>
      <c r="J73" s="1233"/>
      <c r="K73" s="1248">
        <v>117.6</v>
      </c>
      <c r="L73" s="1248">
        <v>114</v>
      </c>
      <c r="M73" s="1236">
        <v>105.3</v>
      </c>
      <c r="N73" s="1236">
        <v>104.2</v>
      </c>
      <c r="O73" s="1236">
        <v>90.8</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590</v>
      </c>
      <c r="J75" s="1237"/>
      <c r="K75" s="1249">
        <v>14.3</v>
      </c>
      <c r="L75" s="1249">
        <v>13.9</v>
      </c>
      <c r="M75" s="1249">
        <v>14.2</v>
      </c>
      <c r="N75" s="1249">
        <v>13.7</v>
      </c>
      <c r="O75" s="1249">
        <v>13.2</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587</v>
      </c>
      <c r="H77" s="1239"/>
      <c r="I77" s="1237" t="s">
        <v>585</v>
      </c>
      <c r="J77" s="1237"/>
      <c r="K77" s="1248">
        <v>58.6</v>
      </c>
      <c r="L77" s="1248">
        <v>52.6</v>
      </c>
      <c r="M77" s="1236">
        <v>41.3</v>
      </c>
      <c r="N77" s="1236">
        <v>33</v>
      </c>
      <c r="O77" s="1236">
        <v>35.700000000000003</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590</v>
      </c>
      <c r="J79" s="1246"/>
      <c r="K79" s="1251">
        <v>11.1</v>
      </c>
      <c r="L79" s="1251">
        <v>10.4</v>
      </c>
      <c r="M79" s="1251">
        <v>9.6</v>
      </c>
      <c r="N79" s="1251">
        <v>8.5</v>
      </c>
      <c r="O79" s="1251">
        <v>8</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522</v>
      </c>
      <c r="G2" s="111"/>
      <c r="H2" s="112"/>
    </row>
    <row r="3" spans="1:8" x14ac:dyDescent="0.15">
      <c r="A3" s="108" t="s">
        <v>515</v>
      </c>
      <c r="B3" s="113"/>
      <c r="C3" s="114"/>
      <c r="D3" s="115">
        <v>82654</v>
      </c>
      <c r="E3" s="116"/>
      <c r="F3" s="117">
        <v>51704</v>
      </c>
      <c r="G3" s="118"/>
      <c r="H3" s="119"/>
    </row>
    <row r="4" spans="1:8" x14ac:dyDescent="0.15">
      <c r="A4" s="120"/>
      <c r="B4" s="121"/>
      <c r="C4" s="122"/>
      <c r="D4" s="123">
        <v>27735</v>
      </c>
      <c r="E4" s="124"/>
      <c r="F4" s="125">
        <v>26896</v>
      </c>
      <c r="G4" s="126"/>
      <c r="H4" s="127"/>
    </row>
    <row r="5" spans="1:8" x14ac:dyDescent="0.15">
      <c r="A5" s="108" t="s">
        <v>517</v>
      </c>
      <c r="B5" s="113"/>
      <c r="C5" s="114"/>
      <c r="D5" s="115">
        <v>36526</v>
      </c>
      <c r="E5" s="116"/>
      <c r="F5" s="117">
        <v>52678</v>
      </c>
      <c r="G5" s="118"/>
      <c r="H5" s="119"/>
    </row>
    <row r="6" spans="1:8" x14ac:dyDescent="0.15">
      <c r="A6" s="120"/>
      <c r="B6" s="121"/>
      <c r="C6" s="122"/>
      <c r="D6" s="123">
        <v>19718</v>
      </c>
      <c r="E6" s="124"/>
      <c r="F6" s="125">
        <v>30185</v>
      </c>
      <c r="G6" s="126"/>
      <c r="H6" s="127"/>
    </row>
    <row r="7" spans="1:8" x14ac:dyDescent="0.15">
      <c r="A7" s="108" t="s">
        <v>518</v>
      </c>
      <c r="B7" s="113"/>
      <c r="C7" s="114"/>
      <c r="D7" s="115">
        <v>52687</v>
      </c>
      <c r="E7" s="116"/>
      <c r="F7" s="117">
        <v>69560</v>
      </c>
      <c r="G7" s="118"/>
      <c r="H7" s="119"/>
    </row>
    <row r="8" spans="1:8" x14ac:dyDescent="0.15">
      <c r="A8" s="120"/>
      <c r="B8" s="121"/>
      <c r="C8" s="122"/>
      <c r="D8" s="123">
        <v>23366</v>
      </c>
      <c r="E8" s="124"/>
      <c r="F8" s="125">
        <v>35305</v>
      </c>
      <c r="G8" s="126"/>
      <c r="H8" s="127"/>
    </row>
    <row r="9" spans="1:8" x14ac:dyDescent="0.15">
      <c r="A9" s="108" t="s">
        <v>519</v>
      </c>
      <c r="B9" s="113"/>
      <c r="C9" s="114"/>
      <c r="D9" s="115">
        <v>62534</v>
      </c>
      <c r="E9" s="116"/>
      <c r="F9" s="117">
        <v>65988</v>
      </c>
      <c r="G9" s="118"/>
      <c r="H9" s="119"/>
    </row>
    <row r="10" spans="1:8" x14ac:dyDescent="0.15">
      <c r="A10" s="120"/>
      <c r="B10" s="121"/>
      <c r="C10" s="122"/>
      <c r="D10" s="123">
        <v>39100</v>
      </c>
      <c r="E10" s="124"/>
      <c r="F10" s="125">
        <v>36473</v>
      </c>
      <c r="G10" s="126"/>
      <c r="H10" s="127"/>
    </row>
    <row r="11" spans="1:8" x14ac:dyDescent="0.15">
      <c r="A11" s="108" t="s">
        <v>520</v>
      </c>
      <c r="B11" s="113"/>
      <c r="C11" s="114"/>
      <c r="D11" s="115">
        <v>42603</v>
      </c>
      <c r="E11" s="116"/>
      <c r="F11" s="117">
        <v>77507</v>
      </c>
      <c r="G11" s="118"/>
      <c r="H11" s="119"/>
    </row>
    <row r="12" spans="1:8" x14ac:dyDescent="0.15">
      <c r="A12" s="120"/>
      <c r="B12" s="121"/>
      <c r="C12" s="128"/>
      <c r="D12" s="123">
        <v>24453</v>
      </c>
      <c r="E12" s="124"/>
      <c r="F12" s="125">
        <v>42788</v>
      </c>
      <c r="G12" s="126"/>
      <c r="H12" s="127"/>
    </row>
    <row r="13" spans="1:8" x14ac:dyDescent="0.15">
      <c r="A13" s="108"/>
      <c r="B13" s="113"/>
      <c r="C13" s="129"/>
      <c r="D13" s="130">
        <v>55401</v>
      </c>
      <c r="E13" s="131"/>
      <c r="F13" s="132">
        <v>63487</v>
      </c>
      <c r="G13" s="133"/>
      <c r="H13" s="119"/>
    </row>
    <row r="14" spans="1:8" x14ac:dyDescent="0.15">
      <c r="A14" s="120"/>
      <c r="B14" s="121"/>
      <c r="C14" s="122"/>
      <c r="D14" s="123">
        <v>26874</v>
      </c>
      <c r="E14" s="124"/>
      <c r="F14" s="125">
        <v>34329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3.85</v>
      </c>
      <c r="C19" s="134">
        <f>ROUND(VALUE(SUBSTITUTE(実質収支比率等に係る経年分析!G$48,"▲","-")),2)</f>
        <v>3.87</v>
      </c>
      <c r="D19" s="134">
        <f>ROUND(VALUE(SUBSTITUTE(実質収支比率等に係る経年分析!H$48,"▲","-")),2)</f>
        <v>3.45</v>
      </c>
      <c r="E19" s="134">
        <f>ROUND(VALUE(SUBSTITUTE(実質収支比率等に係る経年分析!I$48,"▲","-")),2)</f>
        <v>2.06</v>
      </c>
      <c r="F19" s="134">
        <f>ROUND(VALUE(SUBSTITUTE(実質収支比率等に係る経年分析!J$48,"▲","-")),2)</f>
        <v>3.34</v>
      </c>
    </row>
    <row r="20" spans="1:11" x14ac:dyDescent="0.15">
      <c r="A20" s="134" t="s">
        <v>42</v>
      </c>
      <c r="B20" s="134">
        <f>ROUND(VALUE(SUBSTITUTE(実質収支比率等に係る経年分析!F$47,"▲","-")),2)</f>
        <v>14.57</v>
      </c>
      <c r="C20" s="134">
        <f>ROUND(VALUE(SUBSTITUTE(実質収支比率等に係る経年分析!G$47,"▲","-")),2)</f>
        <v>14.25</v>
      </c>
      <c r="D20" s="134">
        <f>ROUND(VALUE(SUBSTITUTE(実質収支比率等に係る経年分析!H$47,"▲","-")),2)</f>
        <v>16.309999999999999</v>
      </c>
      <c r="E20" s="134">
        <f>ROUND(VALUE(SUBSTITUTE(実質収支比率等に係る経年分析!I$47,"▲","-")),2)</f>
        <v>17.64</v>
      </c>
      <c r="F20" s="134">
        <f>ROUND(VALUE(SUBSTITUTE(実質収支比率等に係る経年分析!J$47,"▲","-")),2)</f>
        <v>19.37</v>
      </c>
    </row>
    <row r="21" spans="1:11" x14ac:dyDescent="0.15">
      <c r="A21" s="134" t="s">
        <v>43</v>
      </c>
      <c r="B21" s="134">
        <f>IF(ISNUMBER(VALUE(SUBSTITUTE(実質収支比率等に係る経年分析!F$49,"▲","-"))),ROUND(VALUE(SUBSTITUTE(実質収支比率等に係る経年分析!F$49,"▲","-")),2),NA())</f>
        <v>1.28</v>
      </c>
      <c r="C21" s="134">
        <f>IF(ISNUMBER(VALUE(SUBSTITUTE(実質収支比率等に係る経年分析!G$49,"▲","-"))),ROUND(VALUE(SUBSTITUTE(実質収支比率等に係る経年分析!G$49,"▲","-")),2),NA())</f>
        <v>-0.28000000000000003</v>
      </c>
      <c r="D21" s="134">
        <f>IF(ISNUMBER(VALUE(SUBSTITUTE(実質収支比率等に係る経年分析!H$49,"▲","-"))),ROUND(VALUE(SUBSTITUTE(実質収支比率等に係る経年分析!H$49,"▲","-")),2),NA())</f>
        <v>1.86</v>
      </c>
      <c r="E21" s="134">
        <f>IF(ISNUMBER(VALUE(SUBSTITUTE(実質収支比率等に係る経年分析!I$49,"▲","-"))),ROUND(VALUE(SUBSTITUTE(実質収支比率等に係る経年分析!I$49,"▲","-")),2),NA())</f>
        <v>0.05</v>
      </c>
      <c r="F21" s="134">
        <f>IF(ISNUMBER(VALUE(SUBSTITUTE(実質収支比率等に係る経年分析!J$49,"▲","-"))),ROUND(VALUE(SUBSTITUTE(実質収支比率等に係る経年分析!J$49,"▲","-")),2),NA())</f>
        <v>2.94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0.18</v>
      </c>
    </row>
    <row r="30" spans="1:11" x14ac:dyDescent="0.15">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0.21</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1.07</v>
      </c>
    </row>
    <row r="32" spans="1:11" x14ac:dyDescent="0.15">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1.31</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3.65</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8.73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9.5399999999999991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9.4499999999999993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9.5299999999999994</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1.18</v>
      </c>
      <c r="J35" s="135">
        <f>IF(ROUND(VALUE(SUBSTITUTE(連結実質赤字比率に係る赤字・黒字の構成分析!J$35,"▲", "-")), 2) &lt; 0, ABS(ROUND(VALUE(SUBSTITUTE(連結実質赤字比率に係る赤字・黒字の構成分析!J$35,"▲", "-")), 2)), NA())</f>
        <v>0.12</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住宅新築資金等貸付特別会計</v>
      </c>
      <c r="B36" s="135">
        <f>IF(ROUND(VALUE(SUBSTITUTE(連結実質赤字比率に係る赤字・黒字の構成分析!F$34,"▲", "-")), 2) &lt; 0, ABS(ROUND(VALUE(SUBSTITUTE(連結実質赤字比率に係る赤字・黒字の構成分析!F$34,"▲", "-")), 2)), NA())</f>
        <v>0.36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0.33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0.35</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0.35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0.32</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4645</v>
      </c>
      <c r="E42" s="136"/>
      <c r="F42" s="136"/>
      <c r="G42" s="136">
        <f>'実質公債費比率（分子）の構造'!L$52</f>
        <v>4687</v>
      </c>
      <c r="H42" s="136"/>
      <c r="I42" s="136"/>
      <c r="J42" s="136">
        <f>'実質公債費比率（分子）の構造'!M$52</f>
        <v>4861</v>
      </c>
      <c r="K42" s="136"/>
      <c r="L42" s="136"/>
      <c r="M42" s="136">
        <f>'実質公債費比率（分子）の構造'!N$52</f>
        <v>5301</v>
      </c>
      <c r="N42" s="136"/>
      <c r="O42" s="136"/>
      <c r="P42" s="136">
        <f>'実質公債費比率（分子）の構造'!O$52</f>
        <v>5239</v>
      </c>
    </row>
    <row r="43" spans="1:16" x14ac:dyDescent="0.15">
      <c r="A43" s="136" t="s">
        <v>51</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42</v>
      </c>
      <c r="C44" s="136"/>
      <c r="D44" s="136"/>
      <c r="E44" s="136">
        <f>'実質公債費比率（分子）の構造'!L$50</f>
        <v>43</v>
      </c>
      <c r="F44" s="136"/>
      <c r="G44" s="136"/>
      <c r="H44" s="136">
        <f>'実質公債費比率（分子）の構造'!M$50</f>
        <v>42</v>
      </c>
      <c r="I44" s="136"/>
      <c r="J44" s="136"/>
      <c r="K44" s="136">
        <f>'実質公債費比率（分子）の構造'!N$50</f>
        <v>42</v>
      </c>
      <c r="L44" s="136"/>
      <c r="M44" s="136"/>
      <c r="N44" s="136">
        <f>'実質公債費比率（分子）の構造'!O$50</f>
        <v>37</v>
      </c>
      <c r="O44" s="136"/>
      <c r="P44" s="136"/>
    </row>
    <row r="45" spans="1:16" x14ac:dyDescent="0.15">
      <c r="A45" s="136" t="s">
        <v>53</v>
      </c>
      <c r="B45" s="136">
        <f>'実質公債費比率（分子）の構造'!K$49</f>
        <v>32</v>
      </c>
      <c r="C45" s="136"/>
      <c r="D45" s="136"/>
      <c r="E45" s="136">
        <f>'実質公債費比率（分子）の構造'!L$49</f>
        <v>4</v>
      </c>
      <c r="F45" s="136"/>
      <c r="G45" s="136"/>
      <c r="H45" s="136">
        <f>'実質公債費比率（分子）の構造'!M$49</f>
        <v>3</v>
      </c>
      <c r="I45" s="136"/>
      <c r="J45" s="136"/>
      <c r="K45" s="136">
        <f>'実質公債費比率（分子）の構造'!N$49</f>
        <v>3</v>
      </c>
      <c r="L45" s="136"/>
      <c r="M45" s="136"/>
      <c r="N45" s="136">
        <f>'実質公債費比率（分子）の構造'!O$49</f>
        <v>3</v>
      </c>
      <c r="O45" s="136"/>
      <c r="P45" s="136"/>
    </row>
    <row r="46" spans="1:16" x14ac:dyDescent="0.15">
      <c r="A46" s="136" t="s">
        <v>54</v>
      </c>
      <c r="B46" s="136">
        <f>'実質公債費比率（分子）の構造'!K$48</f>
        <v>1399</v>
      </c>
      <c r="C46" s="136"/>
      <c r="D46" s="136"/>
      <c r="E46" s="136">
        <f>'実質公債費比率（分子）の構造'!L$48</f>
        <v>1424</v>
      </c>
      <c r="F46" s="136"/>
      <c r="G46" s="136"/>
      <c r="H46" s="136">
        <f>'実質公債費比率（分子）の構造'!M$48</f>
        <v>1547</v>
      </c>
      <c r="I46" s="136"/>
      <c r="J46" s="136"/>
      <c r="K46" s="136">
        <f>'実質公債費比率（分子）の構造'!N$48</f>
        <v>1539</v>
      </c>
      <c r="L46" s="136"/>
      <c r="M46" s="136"/>
      <c r="N46" s="136">
        <f>'実質公債費比率（分子）の構造'!O$48</f>
        <v>1568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6460</v>
      </c>
      <c r="C49" s="136"/>
      <c r="D49" s="136"/>
      <c r="E49" s="136">
        <f>'実質公債費比率（分子）の構造'!L$45</f>
        <v>6504</v>
      </c>
      <c r="F49" s="136"/>
      <c r="G49" s="136"/>
      <c r="H49" s="136">
        <f>'実質公債費比率（分子）の構造'!M$45</f>
        <v>6760</v>
      </c>
      <c r="I49" s="136"/>
      <c r="J49" s="136"/>
      <c r="K49" s="136">
        <f>'実質公債費比率（分子）の構造'!N$45</f>
        <v>6658</v>
      </c>
      <c r="L49" s="136"/>
      <c r="M49" s="136"/>
      <c r="N49" s="136">
        <f>'実質公債費比率（分子）の構造'!O$45</f>
        <v>6509</v>
      </c>
      <c r="O49" s="136"/>
      <c r="P49" s="136"/>
    </row>
    <row r="50" spans="1:16" x14ac:dyDescent="0.15">
      <c r="A50" s="136" t="s">
        <v>58</v>
      </c>
      <c r="B50" s="136" t="e">
        <f>NA()</f>
        <v>#N/A</v>
      </c>
      <c r="C50" s="136">
        <f>IF(ISNUMBER('実質公債費比率（分子）の構造'!K$53),'実質公債費比率（分子）の構造'!K$53,NA())</f>
        <v>3288</v>
      </c>
      <c r="D50" s="136" t="e">
        <f>NA()</f>
        <v>#N/A</v>
      </c>
      <c r="E50" s="136" t="e">
        <f>NA()</f>
        <v>#N/A</v>
      </c>
      <c r="F50" s="136">
        <f>IF(ISNUMBER('実質公債費比率（分子）の構造'!L$53),'実質公債費比率（分子）の構造'!L$53,NA())</f>
        <v>3288</v>
      </c>
      <c r="G50" s="136" t="e">
        <f>NA()</f>
        <v>#N/A</v>
      </c>
      <c r="H50" s="136" t="e">
        <f>NA()</f>
        <v>#N/A</v>
      </c>
      <c r="I50" s="136">
        <f>IF(ISNUMBER('実質公債費比率（分子）の構造'!M$53),'実質公債費比率（分子）の構造'!M$53,NA())</f>
        <v>3491</v>
      </c>
      <c r="J50" s="136" t="e">
        <f>NA()</f>
        <v>#N/A</v>
      </c>
      <c r="K50" s="136" t="e">
        <f>NA()</f>
        <v>#N/A</v>
      </c>
      <c r="L50" s="136">
        <f>IF(ISNUMBER('実質公債費比率（分子）の構造'!N$53),'実質公債費比率（分子）の構造'!N$53,NA())</f>
        <v>2941</v>
      </c>
      <c r="M50" s="136" t="e">
        <f>NA()</f>
        <v>#N/A</v>
      </c>
      <c r="N50" s="136" t="e">
        <f>NA()</f>
        <v>#N/A</v>
      </c>
      <c r="O50" s="136">
        <f>IF(ISNUMBER('実質公債費比率（分子）の構造'!O$53),'実質公債費比率（分子）の構造'!O$53,NA())</f>
        <v>2878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52613</v>
      </c>
      <c r="E56" s="135"/>
      <c r="F56" s="135"/>
      <c r="G56" s="135">
        <f>'将来負担比率（分子）の構造'!J$51</f>
        <v>52860</v>
      </c>
      <c r="H56" s="135"/>
      <c r="I56" s="135"/>
      <c r="J56" s="135">
        <f>'将来負担比率（分子）の構造'!K$51</f>
        <v>53751</v>
      </c>
      <c r="K56" s="135"/>
      <c r="L56" s="135"/>
      <c r="M56" s="135">
        <f>'将来負担比率（分子）の構造'!L$51</f>
        <v>53742</v>
      </c>
      <c r="N56" s="135"/>
      <c r="O56" s="135"/>
      <c r="P56" s="135">
        <f>'将来負担比率（分子）の構造'!M$51</f>
        <v>53375</v>
      </c>
    </row>
    <row r="57" spans="1:16" x14ac:dyDescent="0.15">
      <c r="A57" s="135" t="s">
        <v>34</v>
      </c>
      <c r="B57" s="135"/>
      <c r="C57" s="135"/>
      <c r="D57" s="135">
        <f>'将来負担比率（分子）の構造'!I$50</f>
        <v>1946</v>
      </c>
      <c r="E57" s="135"/>
      <c r="F57" s="135"/>
      <c r="G57" s="135">
        <f>'将来負担比率（分子）の構造'!J$50</f>
        <v>109</v>
      </c>
      <c r="H57" s="135"/>
      <c r="I57" s="135"/>
      <c r="J57" s="135">
        <f>'将来負担比率（分子）の構造'!K$50</f>
        <v>153</v>
      </c>
      <c r="K57" s="135"/>
      <c r="L57" s="135"/>
      <c r="M57" s="135">
        <f>'将来負担比率（分子）の構造'!L$50</f>
        <v>103</v>
      </c>
      <c r="N57" s="135"/>
      <c r="O57" s="135"/>
      <c r="P57" s="135">
        <f>'将来負担比率（分子）の構造'!M$50</f>
        <v>61</v>
      </c>
    </row>
    <row r="58" spans="1:16" x14ac:dyDescent="0.15">
      <c r="A58" s="135" t="s">
        <v>33</v>
      </c>
      <c r="B58" s="135"/>
      <c r="C58" s="135"/>
      <c r="D58" s="135">
        <f>'将来負担比率（分子）の構造'!I$49</f>
        <v>9722</v>
      </c>
      <c r="E58" s="135"/>
      <c r="F58" s="135"/>
      <c r="G58" s="135">
        <f>'将来負担比率（分子）の構造'!J$49</f>
        <v>11357</v>
      </c>
      <c r="H58" s="135"/>
      <c r="I58" s="135"/>
      <c r="J58" s="135">
        <f>'将来負担比率（分子）の構造'!K$49</f>
        <v>11696</v>
      </c>
      <c r="K58" s="135"/>
      <c r="L58" s="135"/>
      <c r="M58" s="135">
        <f>'将来負担比率（分子）の構造'!L$49</f>
        <v>11637</v>
      </c>
      <c r="N58" s="135"/>
      <c r="O58" s="135"/>
      <c r="P58" s="135">
        <f>'将来負担比率（分子）の構造'!M$49</f>
        <v>12869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9088</v>
      </c>
      <c r="C62" s="135"/>
      <c r="D62" s="135"/>
      <c r="E62" s="135">
        <f>'将来負担比率（分子）の構造'!J$45</f>
        <v>9124</v>
      </c>
      <c r="F62" s="135"/>
      <c r="G62" s="135"/>
      <c r="H62" s="135">
        <f>'将来負担比率（分子）の構造'!K$45</f>
        <v>8725</v>
      </c>
      <c r="I62" s="135"/>
      <c r="J62" s="135"/>
      <c r="K62" s="135">
        <f>'将来負担比率（分子）の構造'!L$45</f>
        <v>8201</v>
      </c>
      <c r="L62" s="135"/>
      <c r="M62" s="135"/>
      <c r="N62" s="135">
        <f>'将来負担比率（分子）の構造'!M$45</f>
        <v>7831</v>
      </c>
      <c r="O62" s="135"/>
      <c r="P62" s="135"/>
    </row>
    <row r="63" spans="1:16" x14ac:dyDescent="0.15">
      <c r="A63" s="135" t="s">
        <v>27</v>
      </c>
      <c r="B63" s="135">
        <f>'将来負担比率（分子）の構造'!I$44</f>
        <v>14</v>
      </c>
      <c r="C63" s="135"/>
      <c r="D63" s="135"/>
      <c r="E63" s="135">
        <f>'将来負担比率（分子）の構造'!J$44</f>
        <v>11</v>
      </c>
      <c r="F63" s="135"/>
      <c r="G63" s="135"/>
      <c r="H63" s="135">
        <f>'将来負担比率（分子）の構造'!K$44</f>
        <v>48</v>
      </c>
      <c r="I63" s="135"/>
      <c r="J63" s="135"/>
      <c r="K63" s="135">
        <f>'将来負担比率（分子）の構造'!L$44</f>
        <v>81</v>
      </c>
      <c r="L63" s="135"/>
      <c r="M63" s="135"/>
      <c r="N63" s="135">
        <f>'将来負担比率（分子）の構造'!M$44</f>
        <v>74</v>
      </c>
      <c r="O63" s="135"/>
      <c r="P63" s="135"/>
    </row>
    <row r="64" spans="1:16" x14ac:dyDescent="0.15">
      <c r="A64" s="135" t="s">
        <v>26</v>
      </c>
      <c r="B64" s="135">
        <f>'将来負担比率（分子）の構造'!I$43</f>
        <v>21808</v>
      </c>
      <c r="C64" s="135"/>
      <c r="D64" s="135"/>
      <c r="E64" s="135">
        <f>'将来負担比率（分子）の構造'!J$43</f>
        <v>22170</v>
      </c>
      <c r="F64" s="135"/>
      <c r="G64" s="135"/>
      <c r="H64" s="135">
        <f>'将来負担比率（分子）の構造'!K$43</f>
        <v>22739</v>
      </c>
      <c r="I64" s="135"/>
      <c r="J64" s="135"/>
      <c r="K64" s="135">
        <f>'将来負担比率（分子）の構造'!L$43</f>
        <v>22176</v>
      </c>
      <c r="L64" s="135"/>
      <c r="M64" s="135"/>
      <c r="N64" s="135">
        <f>'将来負担比率（分子）の構造'!M$43</f>
        <v>21225</v>
      </c>
      <c r="O64" s="135"/>
      <c r="P64" s="135"/>
    </row>
    <row r="65" spans="1:16" x14ac:dyDescent="0.15">
      <c r="A65" s="135" t="s">
        <v>25</v>
      </c>
      <c r="B65" s="135">
        <f>'将来負担比率（分子）の構造'!I$42</f>
        <v>2494</v>
      </c>
      <c r="C65" s="135"/>
      <c r="D65" s="135"/>
      <c r="E65" s="135">
        <f>'将来負担比率（分子）の構造'!J$42</f>
        <v>2163</v>
      </c>
      <c r="F65" s="135"/>
      <c r="G65" s="135"/>
      <c r="H65" s="135">
        <f>'将来負担比率（分子）の構造'!K$42</f>
        <v>1985</v>
      </c>
      <c r="I65" s="135"/>
      <c r="J65" s="135"/>
      <c r="K65" s="135">
        <f>'将来負担比率（分子）の構造'!L$42</f>
        <v>3112</v>
      </c>
      <c r="L65" s="135"/>
      <c r="M65" s="135"/>
      <c r="N65" s="135">
        <f>'将来負担比率（分子）の構造'!M$42</f>
        <v>3023</v>
      </c>
      <c r="O65" s="135"/>
      <c r="P65" s="135"/>
    </row>
    <row r="66" spans="1:16" x14ac:dyDescent="0.15">
      <c r="A66" s="135" t="s">
        <v>24</v>
      </c>
      <c r="B66" s="135">
        <f>'将来負担比率（分子）の構造'!I$41</f>
        <v>58728</v>
      </c>
      <c r="C66" s="135"/>
      <c r="D66" s="135"/>
      <c r="E66" s="135">
        <f>'将来負担比率（分子）の構造'!J$41</f>
        <v>57710</v>
      </c>
      <c r="F66" s="135"/>
      <c r="G66" s="135"/>
      <c r="H66" s="135">
        <f>'将来負担比率（分子）の構造'!K$41</f>
        <v>57029</v>
      </c>
      <c r="I66" s="135"/>
      <c r="J66" s="135"/>
      <c r="K66" s="135">
        <f>'将来負担比率（分子）の構造'!L$41</f>
        <v>56275</v>
      </c>
      <c r="L66" s="135"/>
      <c r="M66" s="135"/>
      <c r="N66" s="135">
        <f>'将来負担比率（分子）の構造'!M$41</f>
        <v>55342</v>
      </c>
      <c r="O66" s="135"/>
      <c r="P66" s="135"/>
    </row>
    <row r="67" spans="1:16" x14ac:dyDescent="0.15">
      <c r="A67" s="135" t="s">
        <v>62</v>
      </c>
      <c r="B67" s="135" t="e">
        <f>NA()</f>
        <v>#N/A</v>
      </c>
      <c r="C67" s="135">
        <f>IF(ISNUMBER('将来負担比率（分子）の構造'!I$52), IF('将来負担比率（分子）の構造'!I$52 &lt; 0, 0, '将来負担比率（分子）の構造'!I$52), NA())</f>
        <v>27853</v>
      </c>
      <c r="D67" s="135" t="e">
        <f>NA()</f>
        <v>#N/A</v>
      </c>
      <c r="E67" s="135" t="e">
        <f>NA()</f>
        <v>#N/A</v>
      </c>
      <c r="F67" s="135">
        <f>IF(ISNUMBER('将来負担比率（分子）の構造'!J$52), IF('将来負担比率（分子）の構造'!J$52 &lt; 0, 0, '将来負担比率（分子）の構造'!J$52), NA())</f>
        <v>26852</v>
      </c>
      <c r="G67" s="135" t="e">
        <f>NA()</f>
        <v>#N/A</v>
      </c>
      <c r="H67" s="135" t="e">
        <f>NA()</f>
        <v>#N/A</v>
      </c>
      <c r="I67" s="135">
        <f>IF(ISNUMBER('将来負担比率（分子）の構造'!K$52), IF('将来負担比率（分子）の構造'!K$52 &lt; 0, 0, '将来負担比率（分子）の構造'!K$52), NA())</f>
        <v>24926</v>
      </c>
      <c r="J67" s="135" t="e">
        <f>NA()</f>
        <v>#N/A</v>
      </c>
      <c r="K67" s="135" t="e">
        <f>NA()</f>
        <v>#N/A</v>
      </c>
      <c r="L67" s="135">
        <f>IF(ISNUMBER('将来負担比率（分子）の構造'!L$52), IF('将来負担比率（分子）の構造'!L$52 &lt; 0, 0, '将来負担比率（分子）の構造'!L$52), NA())</f>
        <v>24363</v>
      </c>
      <c r="M67" s="135" t="e">
        <f>NA()</f>
        <v>#N/A</v>
      </c>
      <c r="N67" s="135" t="e">
        <f>NA()</f>
        <v>#N/A</v>
      </c>
      <c r="O67" s="135">
        <f>IF(ISNUMBER('将来負担比率（分子）の構造'!M$52), IF('将来負担比率（分子）の構造'!M$52 &lt; 0, 0, '将来負担比率（分子）の構造'!M$52), NA())</f>
        <v>21190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14408882</v>
      </c>
      <c r="S5" s="669"/>
      <c r="T5" s="669"/>
      <c r="U5" s="669"/>
      <c r="V5" s="669"/>
      <c r="W5" s="669"/>
      <c r="X5" s="669"/>
      <c r="Y5" s="716"/>
      <c r="Z5" s="729">
        <v>32.200000000000003</v>
      </c>
      <c r="AA5" s="729"/>
      <c r="AB5" s="729"/>
      <c r="AC5" s="729"/>
      <c r="AD5" s="730">
        <v>14408716</v>
      </c>
      <c r="AE5" s="730"/>
      <c r="AF5" s="730"/>
      <c r="AG5" s="730"/>
      <c r="AH5" s="730"/>
      <c r="AI5" s="730"/>
      <c r="AJ5" s="730"/>
      <c r="AK5" s="730"/>
      <c r="AL5" s="717">
        <v>52.7</v>
      </c>
      <c r="AM5" s="686"/>
      <c r="AN5" s="686"/>
      <c r="AO5" s="718"/>
      <c r="AP5" s="705" t="s">
        <v>205</v>
      </c>
      <c r="AQ5" s="706"/>
      <c r="AR5" s="706"/>
      <c r="AS5" s="706"/>
      <c r="AT5" s="706"/>
      <c r="AU5" s="706"/>
      <c r="AV5" s="706"/>
      <c r="AW5" s="706"/>
      <c r="AX5" s="706"/>
      <c r="AY5" s="706"/>
      <c r="AZ5" s="706"/>
      <c r="BA5" s="706"/>
      <c r="BB5" s="706"/>
      <c r="BC5" s="706"/>
      <c r="BD5" s="706"/>
      <c r="BE5" s="706"/>
      <c r="BF5" s="707"/>
      <c r="BG5" s="618">
        <v>14345617</v>
      </c>
      <c r="BH5" s="619"/>
      <c r="BI5" s="619"/>
      <c r="BJ5" s="619"/>
      <c r="BK5" s="619"/>
      <c r="BL5" s="619"/>
      <c r="BM5" s="619"/>
      <c r="BN5" s="620"/>
      <c r="BO5" s="671">
        <v>99.6</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561761</v>
      </c>
      <c r="S6" s="619"/>
      <c r="T6" s="619"/>
      <c r="U6" s="619"/>
      <c r="V6" s="619"/>
      <c r="W6" s="619"/>
      <c r="X6" s="619"/>
      <c r="Y6" s="620"/>
      <c r="Z6" s="671">
        <v>1.3</v>
      </c>
      <c r="AA6" s="671"/>
      <c r="AB6" s="671"/>
      <c r="AC6" s="671"/>
      <c r="AD6" s="672">
        <v>561761</v>
      </c>
      <c r="AE6" s="672"/>
      <c r="AF6" s="672"/>
      <c r="AG6" s="672"/>
      <c r="AH6" s="672"/>
      <c r="AI6" s="672"/>
      <c r="AJ6" s="672"/>
      <c r="AK6" s="672"/>
      <c r="AL6" s="641">
        <v>2.1</v>
      </c>
      <c r="AM6" s="673"/>
      <c r="AN6" s="673"/>
      <c r="AO6" s="674"/>
      <c r="AP6" s="615" t="s">
        <v>211</v>
      </c>
      <c r="AQ6" s="616"/>
      <c r="AR6" s="616"/>
      <c r="AS6" s="616"/>
      <c r="AT6" s="616"/>
      <c r="AU6" s="616"/>
      <c r="AV6" s="616"/>
      <c r="AW6" s="616"/>
      <c r="AX6" s="616"/>
      <c r="AY6" s="616"/>
      <c r="AZ6" s="616"/>
      <c r="BA6" s="616"/>
      <c r="BB6" s="616"/>
      <c r="BC6" s="616"/>
      <c r="BD6" s="616"/>
      <c r="BE6" s="616"/>
      <c r="BF6" s="617"/>
      <c r="BG6" s="618">
        <v>14345617</v>
      </c>
      <c r="BH6" s="619"/>
      <c r="BI6" s="619"/>
      <c r="BJ6" s="619"/>
      <c r="BK6" s="619"/>
      <c r="BL6" s="619"/>
      <c r="BM6" s="619"/>
      <c r="BN6" s="620"/>
      <c r="BO6" s="671">
        <v>99.6</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309283</v>
      </c>
      <c r="CS6" s="619"/>
      <c r="CT6" s="619"/>
      <c r="CU6" s="619"/>
      <c r="CV6" s="619"/>
      <c r="CW6" s="619"/>
      <c r="CX6" s="619"/>
      <c r="CY6" s="620"/>
      <c r="CZ6" s="671">
        <v>0.7</v>
      </c>
      <c r="DA6" s="671"/>
      <c r="DB6" s="671"/>
      <c r="DC6" s="671"/>
      <c r="DD6" s="624" t="s">
        <v>206</v>
      </c>
      <c r="DE6" s="619"/>
      <c r="DF6" s="619"/>
      <c r="DG6" s="619"/>
      <c r="DH6" s="619"/>
      <c r="DI6" s="619"/>
      <c r="DJ6" s="619"/>
      <c r="DK6" s="619"/>
      <c r="DL6" s="619"/>
      <c r="DM6" s="619"/>
      <c r="DN6" s="619"/>
      <c r="DO6" s="619"/>
      <c r="DP6" s="620"/>
      <c r="DQ6" s="624">
        <v>309231</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23822</v>
      </c>
      <c r="S7" s="619"/>
      <c r="T7" s="619"/>
      <c r="U7" s="619"/>
      <c r="V7" s="619"/>
      <c r="W7" s="619"/>
      <c r="X7" s="619"/>
      <c r="Y7" s="620"/>
      <c r="Z7" s="671">
        <v>0.1</v>
      </c>
      <c r="AA7" s="671"/>
      <c r="AB7" s="671"/>
      <c r="AC7" s="671"/>
      <c r="AD7" s="672">
        <v>23822</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5953057</v>
      </c>
      <c r="BH7" s="619"/>
      <c r="BI7" s="619"/>
      <c r="BJ7" s="619"/>
      <c r="BK7" s="619"/>
      <c r="BL7" s="619"/>
      <c r="BM7" s="619"/>
      <c r="BN7" s="620"/>
      <c r="BO7" s="671">
        <v>41.3</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5952673</v>
      </c>
      <c r="CS7" s="619"/>
      <c r="CT7" s="619"/>
      <c r="CU7" s="619"/>
      <c r="CV7" s="619"/>
      <c r="CW7" s="619"/>
      <c r="CX7" s="619"/>
      <c r="CY7" s="620"/>
      <c r="CZ7" s="671">
        <v>13.7</v>
      </c>
      <c r="DA7" s="671"/>
      <c r="DB7" s="671"/>
      <c r="DC7" s="671"/>
      <c r="DD7" s="624">
        <v>197604</v>
      </c>
      <c r="DE7" s="619"/>
      <c r="DF7" s="619"/>
      <c r="DG7" s="619"/>
      <c r="DH7" s="619"/>
      <c r="DI7" s="619"/>
      <c r="DJ7" s="619"/>
      <c r="DK7" s="619"/>
      <c r="DL7" s="619"/>
      <c r="DM7" s="619"/>
      <c r="DN7" s="619"/>
      <c r="DO7" s="619"/>
      <c r="DP7" s="620"/>
      <c r="DQ7" s="624">
        <v>5140026</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80838</v>
      </c>
      <c r="S8" s="619"/>
      <c r="T8" s="619"/>
      <c r="U8" s="619"/>
      <c r="V8" s="619"/>
      <c r="W8" s="619"/>
      <c r="X8" s="619"/>
      <c r="Y8" s="620"/>
      <c r="Z8" s="671">
        <v>0.2</v>
      </c>
      <c r="AA8" s="671"/>
      <c r="AB8" s="671"/>
      <c r="AC8" s="671"/>
      <c r="AD8" s="672">
        <v>80838</v>
      </c>
      <c r="AE8" s="672"/>
      <c r="AF8" s="672"/>
      <c r="AG8" s="672"/>
      <c r="AH8" s="672"/>
      <c r="AI8" s="672"/>
      <c r="AJ8" s="672"/>
      <c r="AK8" s="672"/>
      <c r="AL8" s="641">
        <v>0.3</v>
      </c>
      <c r="AM8" s="673"/>
      <c r="AN8" s="673"/>
      <c r="AO8" s="674"/>
      <c r="AP8" s="615" t="s">
        <v>217</v>
      </c>
      <c r="AQ8" s="616"/>
      <c r="AR8" s="616"/>
      <c r="AS8" s="616"/>
      <c r="AT8" s="616"/>
      <c r="AU8" s="616"/>
      <c r="AV8" s="616"/>
      <c r="AW8" s="616"/>
      <c r="AX8" s="616"/>
      <c r="AY8" s="616"/>
      <c r="AZ8" s="616"/>
      <c r="BA8" s="616"/>
      <c r="BB8" s="616"/>
      <c r="BC8" s="616"/>
      <c r="BD8" s="616"/>
      <c r="BE8" s="616"/>
      <c r="BF8" s="617"/>
      <c r="BG8" s="618">
        <v>163742</v>
      </c>
      <c r="BH8" s="619"/>
      <c r="BI8" s="619"/>
      <c r="BJ8" s="619"/>
      <c r="BK8" s="619"/>
      <c r="BL8" s="619"/>
      <c r="BM8" s="619"/>
      <c r="BN8" s="620"/>
      <c r="BO8" s="671">
        <v>1.1000000000000001</v>
      </c>
      <c r="BP8" s="671"/>
      <c r="BQ8" s="671"/>
      <c r="BR8" s="671"/>
      <c r="BS8" s="624" t="s">
        <v>110</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14188727</v>
      </c>
      <c r="CS8" s="619"/>
      <c r="CT8" s="619"/>
      <c r="CU8" s="619"/>
      <c r="CV8" s="619"/>
      <c r="CW8" s="619"/>
      <c r="CX8" s="619"/>
      <c r="CY8" s="620"/>
      <c r="CZ8" s="671">
        <v>32.6</v>
      </c>
      <c r="DA8" s="671"/>
      <c r="DB8" s="671"/>
      <c r="DC8" s="671"/>
      <c r="DD8" s="624">
        <v>117847</v>
      </c>
      <c r="DE8" s="619"/>
      <c r="DF8" s="619"/>
      <c r="DG8" s="619"/>
      <c r="DH8" s="619"/>
      <c r="DI8" s="619"/>
      <c r="DJ8" s="619"/>
      <c r="DK8" s="619"/>
      <c r="DL8" s="619"/>
      <c r="DM8" s="619"/>
      <c r="DN8" s="619"/>
      <c r="DO8" s="619"/>
      <c r="DP8" s="620"/>
      <c r="DQ8" s="624">
        <v>8088140</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73292</v>
      </c>
      <c r="S9" s="619"/>
      <c r="T9" s="619"/>
      <c r="U9" s="619"/>
      <c r="V9" s="619"/>
      <c r="W9" s="619"/>
      <c r="X9" s="619"/>
      <c r="Y9" s="620"/>
      <c r="Z9" s="671">
        <v>0.2</v>
      </c>
      <c r="AA9" s="671"/>
      <c r="AB9" s="671"/>
      <c r="AC9" s="671"/>
      <c r="AD9" s="672">
        <v>73292</v>
      </c>
      <c r="AE9" s="672"/>
      <c r="AF9" s="672"/>
      <c r="AG9" s="672"/>
      <c r="AH9" s="672"/>
      <c r="AI9" s="672"/>
      <c r="AJ9" s="672"/>
      <c r="AK9" s="672"/>
      <c r="AL9" s="641">
        <v>0.3</v>
      </c>
      <c r="AM9" s="673"/>
      <c r="AN9" s="673"/>
      <c r="AO9" s="674"/>
      <c r="AP9" s="615" t="s">
        <v>220</v>
      </c>
      <c r="AQ9" s="616"/>
      <c r="AR9" s="616"/>
      <c r="AS9" s="616"/>
      <c r="AT9" s="616"/>
      <c r="AU9" s="616"/>
      <c r="AV9" s="616"/>
      <c r="AW9" s="616"/>
      <c r="AX9" s="616"/>
      <c r="AY9" s="616"/>
      <c r="AZ9" s="616"/>
      <c r="BA9" s="616"/>
      <c r="BB9" s="616"/>
      <c r="BC9" s="616"/>
      <c r="BD9" s="616"/>
      <c r="BE9" s="616"/>
      <c r="BF9" s="617"/>
      <c r="BG9" s="618">
        <v>4176295</v>
      </c>
      <c r="BH9" s="619"/>
      <c r="BI9" s="619"/>
      <c r="BJ9" s="619"/>
      <c r="BK9" s="619"/>
      <c r="BL9" s="619"/>
      <c r="BM9" s="619"/>
      <c r="BN9" s="620"/>
      <c r="BO9" s="671">
        <v>29</v>
      </c>
      <c r="BP9" s="671"/>
      <c r="BQ9" s="671"/>
      <c r="BR9" s="671"/>
      <c r="BS9" s="624" t="s">
        <v>110</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4540554</v>
      </c>
      <c r="CS9" s="619"/>
      <c r="CT9" s="619"/>
      <c r="CU9" s="619"/>
      <c r="CV9" s="619"/>
      <c r="CW9" s="619"/>
      <c r="CX9" s="619"/>
      <c r="CY9" s="620"/>
      <c r="CZ9" s="671">
        <v>10.4</v>
      </c>
      <c r="DA9" s="671"/>
      <c r="DB9" s="671"/>
      <c r="DC9" s="671"/>
      <c r="DD9" s="624">
        <v>267172</v>
      </c>
      <c r="DE9" s="619"/>
      <c r="DF9" s="619"/>
      <c r="DG9" s="619"/>
      <c r="DH9" s="619"/>
      <c r="DI9" s="619"/>
      <c r="DJ9" s="619"/>
      <c r="DK9" s="619"/>
      <c r="DL9" s="619"/>
      <c r="DM9" s="619"/>
      <c r="DN9" s="619"/>
      <c r="DO9" s="619"/>
      <c r="DP9" s="620"/>
      <c r="DQ9" s="624">
        <v>3707830</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1850747</v>
      </c>
      <c r="S10" s="619"/>
      <c r="T10" s="619"/>
      <c r="U10" s="619"/>
      <c r="V10" s="619"/>
      <c r="W10" s="619"/>
      <c r="X10" s="619"/>
      <c r="Y10" s="620"/>
      <c r="Z10" s="671">
        <v>4.0999999999999996</v>
      </c>
      <c r="AA10" s="671"/>
      <c r="AB10" s="671"/>
      <c r="AC10" s="671"/>
      <c r="AD10" s="672">
        <v>1850747</v>
      </c>
      <c r="AE10" s="672"/>
      <c r="AF10" s="672"/>
      <c r="AG10" s="672"/>
      <c r="AH10" s="672"/>
      <c r="AI10" s="672"/>
      <c r="AJ10" s="672"/>
      <c r="AK10" s="672"/>
      <c r="AL10" s="641">
        <v>6.8</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299597</v>
      </c>
      <c r="BH10" s="619"/>
      <c r="BI10" s="619"/>
      <c r="BJ10" s="619"/>
      <c r="BK10" s="619"/>
      <c r="BL10" s="619"/>
      <c r="BM10" s="619"/>
      <c r="BN10" s="620"/>
      <c r="BO10" s="671">
        <v>2.1</v>
      </c>
      <c r="BP10" s="671"/>
      <c r="BQ10" s="671"/>
      <c r="BR10" s="671"/>
      <c r="BS10" s="624" t="s">
        <v>110</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88772</v>
      </c>
      <c r="CS10" s="619"/>
      <c r="CT10" s="619"/>
      <c r="CU10" s="619"/>
      <c r="CV10" s="619"/>
      <c r="CW10" s="619"/>
      <c r="CX10" s="619"/>
      <c r="CY10" s="620"/>
      <c r="CZ10" s="671">
        <v>0.2</v>
      </c>
      <c r="DA10" s="671"/>
      <c r="DB10" s="671"/>
      <c r="DC10" s="671"/>
      <c r="DD10" s="624" t="s">
        <v>110</v>
      </c>
      <c r="DE10" s="619"/>
      <c r="DF10" s="619"/>
      <c r="DG10" s="619"/>
      <c r="DH10" s="619"/>
      <c r="DI10" s="619"/>
      <c r="DJ10" s="619"/>
      <c r="DK10" s="619"/>
      <c r="DL10" s="619"/>
      <c r="DM10" s="619"/>
      <c r="DN10" s="619"/>
      <c r="DO10" s="619"/>
      <c r="DP10" s="620"/>
      <c r="DQ10" s="624">
        <v>20531</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187013</v>
      </c>
      <c r="S11" s="619"/>
      <c r="T11" s="619"/>
      <c r="U11" s="619"/>
      <c r="V11" s="619"/>
      <c r="W11" s="619"/>
      <c r="X11" s="619"/>
      <c r="Y11" s="620"/>
      <c r="Z11" s="671">
        <v>0.4</v>
      </c>
      <c r="AA11" s="671"/>
      <c r="AB11" s="671"/>
      <c r="AC11" s="671"/>
      <c r="AD11" s="672">
        <v>187013</v>
      </c>
      <c r="AE11" s="672"/>
      <c r="AF11" s="672"/>
      <c r="AG11" s="672"/>
      <c r="AH11" s="672"/>
      <c r="AI11" s="672"/>
      <c r="AJ11" s="672"/>
      <c r="AK11" s="672"/>
      <c r="AL11" s="641">
        <v>0.7</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1313423</v>
      </c>
      <c r="BH11" s="619"/>
      <c r="BI11" s="619"/>
      <c r="BJ11" s="619"/>
      <c r="BK11" s="619"/>
      <c r="BL11" s="619"/>
      <c r="BM11" s="619"/>
      <c r="BN11" s="620"/>
      <c r="BO11" s="671">
        <v>9.1</v>
      </c>
      <c r="BP11" s="671"/>
      <c r="BQ11" s="671"/>
      <c r="BR11" s="671"/>
      <c r="BS11" s="624" t="s">
        <v>110</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1898275</v>
      </c>
      <c r="CS11" s="619"/>
      <c r="CT11" s="619"/>
      <c r="CU11" s="619"/>
      <c r="CV11" s="619"/>
      <c r="CW11" s="619"/>
      <c r="CX11" s="619"/>
      <c r="CY11" s="620"/>
      <c r="CZ11" s="671">
        <v>4.4000000000000004</v>
      </c>
      <c r="DA11" s="671"/>
      <c r="DB11" s="671"/>
      <c r="DC11" s="671"/>
      <c r="DD11" s="624">
        <v>141108</v>
      </c>
      <c r="DE11" s="619"/>
      <c r="DF11" s="619"/>
      <c r="DG11" s="619"/>
      <c r="DH11" s="619"/>
      <c r="DI11" s="619"/>
      <c r="DJ11" s="619"/>
      <c r="DK11" s="619"/>
      <c r="DL11" s="619"/>
      <c r="DM11" s="619"/>
      <c r="DN11" s="619"/>
      <c r="DO11" s="619"/>
      <c r="DP11" s="620"/>
      <c r="DQ11" s="624">
        <v>1217569</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7437931</v>
      </c>
      <c r="BH12" s="619"/>
      <c r="BI12" s="619"/>
      <c r="BJ12" s="619"/>
      <c r="BK12" s="619"/>
      <c r="BL12" s="619"/>
      <c r="BM12" s="619"/>
      <c r="BN12" s="620"/>
      <c r="BO12" s="671">
        <v>51.6</v>
      </c>
      <c r="BP12" s="671"/>
      <c r="BQ12" s="671"/>
      <c r="BR12" s="671"/>
      <c r="BS12" s="624" t="s">
        <v>110</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617099</v>
      </c>
      <c r="CS12" s="619"/>
      <c r="CT12" s="619"/>
      <c r="CU12" s="619"/>
      <c r="CV12" s="619"/>
      <c r="CW12" s="619"/>
      <c r="CX12" s="619"/>
      <c r="CY12" s="620"/>
      <c r="CZ12" s="671">
        <v>1.4</v>
      </c>
      <c r="DA12" s="671"/>
      <c r="DB12" s="671"/>
      <c r="DC12" s="671"/>
      <c r="DD12" s="624">
        <v>764</v>
      </c>
      <c r="DE12" s="619"/>
      <c r="DF12" s="619"/>
      <c r="DG12" s="619"/>
      <c r="DH12" s="619"/>
      <c r="DI12" s="619"/>
      <c r="DJ12" s="619"/>
      <c r="DK12" s="619"/>
      <c r="DL12" s="619"/>
      <c r="DM12" s="619"/>
      <c r="DN12" s="619"/>
      <c r="DO12" s="619"/>
      <c r="DP12" s="620"/>
      <c r="DQ12" s="624">
        <v>605632</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134870</v>
      </c>
      <c r="S13" s="619"/>
      <c r="T13" s="619"/>
      <c r="U13" s="619"/>
      <c r="V13" s="619"/>
      <c r="W13" s="619"/>
      <c r="X13" s="619"/>
      <c r="Y13" s="620"/>
      <c r="Z13" s="671">
        <v>0.3</v>
      </c>
      <c r="AA13" s="671"/>
      <c r="AB13" s="671"/>
      <c r="AC13" s="671"/>
      <c r="AD13" s="672">
        <v>134870</v>
      </c>
      <c r="AE13" s="672"/>
      <c r="AF13" s="672"/>
      <c r="AG13" s="672"/>
      <c r="AH13" s="672"/>
      <c r="AI13" s="672"/>
      <c r="AJ13" s="672"/>
      <c r="AK13" s="672"/>
      <c r="AL13" s="641">
        <v>0.5</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7426810</v>
      </c>
      <c r="BH13" s="619"/>
      <c r="BI13" s="619"/>
      <c r="BJ13" s="619"/>
      <c r="BK13" s="619"/>
      <c r="BL13" s="619"/>
      <c r="BM13" s="619"/>
      <c r="BN13" s="620"/>
      <c r="BO13" s="671">
        <v>51.5</v>
      </c>
      <c r="BP13" s="671"/>
      <c r="BQ13" s="671"/>
      <c r="BR13" s="671"/>
      <c r="BS13" s="624" t="s">
        <v>110</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3059337</v>
      </c>
      <c r="CS13" s="619"/>
      <c r="CT13" s="619"/>
      <c r="CU13" s="619"/>
      <c r="CV13" s="619"/>
      <c r="CW13" s="619"/>
      <c r="CX13" s="619"/>
      <c r="CY13" s="620"/>
      <c r="CZ13" s="671">
        <v>7</v>
      </c>
      <c r="DA13" s="671"/>
      <c r="DB13" s="671"/>
      <c r="DC13" s="671"/>
      <c r="DD13" s="624">
        <v>1390376</v>
      </c>
      <c r="DE13" s="619"/>
      <c r="DF13" s="619"/>
      <c r="DG13" s="619"/>
      <c r="DH13" s="619"/>
      <c r="DI13" s="619"/>
      <c r="DJ13" s="619"/>
      <c r="DK13" s="619"/>
      <c r="DL13" s="619"/>
      <c r="DM13" s="619"/>
      <c r="DN13" s="619"/>
      <c r="DO13" s="619"/>
      <c r="DP13" s="620"/>
      <c r="DQ13" s="624">
        <v>1710566</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258918</v>
      </c>
      <c r="BH14" s="619"/>
      <c r="BI14" s="619"/>
      <c r="BJ14" s="619"/>
      <c r="BK14" s="619"/>
      <c r="BL14" s="619"/>
      <c r="BM14" s="619"/>
      <c r="BN14" s="620"/>
      <c r="BO14" s="671">
        <v>1.8</v>
      </c>
      <c r="BP14" s="671"/>
      <c r="BQ14" s="671"/>
      <c r="BR14" s="671"/>
      <c r="BS14" s="624" t="s">
        <v>110</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2729271</v>
      </c>
      <c r="CS14" s="619"/>
      <c r="CT14" s="619"/>
      <c r="CU14" s="619"/>
      <c r="CV14" s="619"/>
      <c r="CW14" s="619"/>
      <c r="CX14" s="619"/>
      <c r="CY14" s="620"/>
      <c r="CZ14" s="671">
        <v>6.3</v>
      </c>
      <c r="DA14" s="671"/>
      <c r="DB14" s="671"/>
      <c r="DC14" s="671"/>
      <c r="DD14" s="624">
        <v>1273186</v>
      </c>
      <c r="DE14" s="619"/>
      <c r="DF14" s="619"/>
      <c r="DG14" s="619"/>
      <c r="DH14" s="619"/>
      <c r="DI14" s="619"/>
      <c r="DJ14" s="619"/>
      <c r="DK14" s="619"/>
      <c r="DL14" s="619"/>
      <c r="DM14" s="619"/>
      <c r="DN14" s="619"/>
      <c r="DO14" s="619"/>
      <c r="DP14" s="620"/>
      <c r="DQ14" s="624">
        <v>1476700</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41480</v>
      </c>
      <c r="S15" s="619"/>
      <c r="T15" s="619"/>
      <c r="U15" s="619"/>
      <c r="V15" s="619"/>
      <c r="W15" s="619"/>
      <c r="X15" s="619"/>
      <c r="Y15" s="620"/>
      <c r="Z15" s="671">
        <v>0.1</v>
      </c>
      <c r="AA15" s="671"/>
      <c r="AB15" s="671"/>
      <c r="AC15" s="671"/>
      <c r="AD15" s="672">
        <v>41480</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695668</v>
      </c>
      <c r="BH15" s="619"/>
      <c r="BI15" s="619"/>
      <c r="BJ15" s="619"/>
      <c r="BK15" s="619"/>
      <c r="BL15" s="619"/>
      <c r="BM15" s="619"/>
      <c r="BN15" s="620"/>
      <c r="BO15" s="671">
        <v>4.8</v>
      </c>
      <c r="BP15" s="671"/>
      <c r="BQ15" s="671"/>
      <c r="BR15" s="671"/>
      <c r="BS15" s="624" t="s">
        <v>110</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3319763</v>
      </c>
      <c r="CS15" s="619"/>
      <c r="CT15" s="619"/>
      <c r="CU15" s="619"/>
      <c r="CV15" s="619"/>
      <c r="CW15" s="619"/>
      <c r="CX15" s="619"/>
      <c r="CY15" s="620"/>
      <c r="CZ15" s="671">
        <v>7.6</v>
      </c>
      <c r="DA15" s="671"/>
      <c r="DB15" s="671"/>
      <c r="DC15" s="671"/>
      <c r="DD15" s="624">
        <v>647785</v>
      </c>
      <c r="DE15" s="619"/>
      <c r="DF15" s="619"/>
      <c r="DG15" s="619"/>
      <c r="DH15" s="619"/>
      <c r="DI15" s="619"/>
      <c r="DJ15" s="619"/>
      <c r="DK15" s="619"/>
      <c r="DL15" s="619"/>
      <c r="DM15" s="619"/>
      <c r="DN15" s="619"/>
      <c r="DO15" s="619"/>
      <c r="DP15" s="620"/>
      <c r="DQ15" s="624">
        <v>2635870</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11378727</v>
      </c>
      <c r="S16" s="619"/>
      <c r="T16" s="619"/>
      <c r="U16" s="619"/>
      <c r="V16" s="619"/>
      <c r="W16" s="619"/>
      <c r="X16" s="619"/>
      <c r="Y16" s="620"/>
      <c r="Z16" s="671">
        <v>25.4</v>
      </c>
      <c r="AA16" s="671"/>
      <c r="AB16" s="671"/>
      <c r="AC16" s="671"/>
      <c r="AD16" s="672">
        <v>9831606</v>
      </c>
      <c r="AE16" s="672"/>
      <c r="AF16" s="672"/>
      <c r="AG16" s="672"/>
      <c r="AH16" s="672"/>
      <c r="AI16" s="672"/>
      <c r="AJ16" s="672"/>
      <c r="AK16" s="672"/>
      <c r="AL16" s="641">
        <v>35.9</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v>43</v>
      </c>
      <c r="BH16" s="619"/>
      <c r="BI16" s="619"/>
      <c r="BJ16" s="619"/>
      <c r="BK16" s="619"/>
      <c r="BL16" s="619"/>
      <c r="BM16" s="619"/>
      <c r="BN16" s="620"/>
      <c r="BO16" s="671">
        <v>0</v>
      </c>
      <c r="BP16" s="671"/>
      <c r="BQ16" s="671"/>
      <c r="BR16" s="671"/>
      <c r="BS16" s="624" t="s">
        <v>110</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314803</v>
      </c>
      <c r="CS16" s="619"/>
      <c r="CT16" s="619"/>
      <c r="CU16" s="619"/>
      <c r="CV16" s="619"/>
      <c r="CW16" s="619"/>
      <c r="CX16" s="619"/>
      <c r="CY16" s="620"/>
      <c r="CZ16" s="671">
        <v>0.7</v>
      </c>
      <c r="DA16" s="671"/>
      <c r="DB16" s="671"/>
      <c r="DC16" s="671"/>
      <c r="DD16" s="624" t="s">
        <v>110</v>
      </c>
      <c r="DE16" s="619"/>
      <c r="DF16" s="619"/>
      <c r="DG16" s="619"/>
      <c r="DH16" s="619"/>
      <c r="DI16" s="619"/>
      <c r="DJ16" s="619"/>
      <c r="DK16" s="619"/>
      <c r="DL16" s="619"/>
      <c r="DM16" s="619"/>
      <c r="DN16" s="619"/>
      <c r="DO16" s="619"/>
      <c r="DP16" s="620"/>
      <c r="DQ16" s="624">
        <v>101661</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9831606</v>
      </c>
      <c r="S17" s="619"/>
      <c r="T17" s="619"/>
      <c r="U17" s="619"/>
      <c r="V17" s="619"/>
      <c r="W17" s="619"/>
      <c r="X17" s="619"/>
      <c r="Y17" s="620"/>
      <c r="Z17" s="671">
        <v>21.9</v>
      </c>
      <c r="AA17" s="671"/>
      <c r="AB17" s="671"/>
      <c r="AC17" s="671"/>
      <c r="AD17" s="672">
        <v>9831606</v>
      </c>
      <c r="AE17" s="672"/>
      <c r="AF17" s="672"/>
      <c r="AG17" s="672"/>
      <c r="AH17" s="672"/>
      <c r="AI17" s="672"/>
      <c r="AJ17" s="672"/>
      <c r="AK17" s="672"/>
      <c r="AL17" s="641">
        <v>35.9</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6515856</v>
      </c>
      <c r="CS17" s="619"/>
      <c r="CT17" s="619"/>
      <c r="CU17" s="619"/>
      <c r="CV17" s="619"/>
      <c r="CW17" s="619"/>
      <c r="CX17" s="619"/>
      <c r="CY17" s="620"/>
      <c r="CZ17" s="671">
        <v>15</v>
      </c>
      <c r="DA17" s="671"/>
      <c r="DB17" s="671"/>
      <c r="DC17" s="671"/>
      <c r="DD17" s="624" t="s">
        <v>110</v>
      </c>
      <c r="DE17" s="619"/>
      <c r="DF17" s="619"/>
      <c r="DG17" s="619"/>
      <c r="DH17" s="619"/>
      <c r="DI17" s="619"/>
      <c r="DJ17" s="619"/>
      <c r="DK17" s="619"/>
      <c r="DL17" s="619"/>
      <c r="DM17" s="619"/>
      <c r="DN17" s="619"/>
      <c r="DO17" s="619"/>
      <c r="DP17" s="620"/>
      <c r="DQ17" s="624">
        <v>6479365</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1547115</v>
      </c>
      <c r="S18" s="619"/>
      <c r="T18" s="619"/>
      <c r="U18" s="619"/>
      <c r="V18" s="619"/>
      <c r="W18" s="619"/>
      <c r="X18" s="619"/>
      <c r="Y18" s="620"/>
      <c r="Z18" s="671">
        <v>3.5</v>
      </c>
      <c r="AA18" s="671"/>
      <c r="AB18" s="671"/>
      <c r="AC18" s="671"/>
      <c r="AD18" s="672" t="s">
        <v>110</v>
      </c>
      <c r="AE18" s="672"/>
      <c r="AF18" s="672"/>
      <c r="AG18" s="672"/>
      <c r="AH18" s="672"/>
      <c r="AI18" s="672"/>
      <c r="AJ18" s="672"/>
      <c r="AK18" s="672"/>
      <c r="AL18" s="641" t="s">
        <v>110</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6</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63265</v>
      </c>
      <c r="BH19" s="619"/>
      <c r="BI19" s="619"/>
      <c r="BJ19" s="619"/>
      <c r="BK19" s="619"/>
      <c r="BL19" s="619"/>
      <c r="BM19" s="619"/>
      <c r="BN19" s="620"/>
      <c r="BO19" s="671">
        <v>0.4</v>
      </c>
      <c r="BP19" s="671"/>
      <c r="BQ19" s="671"/>
      <c r="BR19" s="671"/>
      <c r="BS19" s="624" t="s">
        <v>110</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28741432</v>
      </c>
      <c r="S20" s="619"/>
      <c r="T20" s="619"/>
      <c r="U20" s="619"/>
      <c r="V20" s="619"/>
      <c r="W20" s="619"/>
      <c r="X20" s="619"/>
      <c r="Y20" s="620"/>
      <c r="Z20" s="671">
        <v>64.099999999999994</v>
      </c>
      <c r="AA20" s="671"/>
      <c r="AB20" s="671"/>
      <c r="AC20" s="671"/>
      <c r="AD20" s="672">
        <v>27194145</v>
      </c>
      <c r="AE20" s="672"/>
      <c r="AF20" s="672"/>
      <c r="AG20" s="672"/>
      <c r="AH20" s="672"/>
      <c r="AI20" s="672"/>
      <c r="AJ20" s="672"/>
      <c r="AK20" s="672"/>
      <c r="AL20" s="641">
        <v>99.4</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63265</v>
      </c>
      <c r="BH20" s="619"/>
      <c r="BI20" s="619"/>
      <c r="BJ20" s="619"/>
      <c r="BK20" s="619"/>
      <c r="BL20" s="619"/>
      <c r="BM20" s="619"/>
      <c r="BN20" s="620"/>
      <c r="BO20" s="671">
        <v>0.4</v>
      </c>
      <c r="BP20" s="671"/>
      <c r="BQ20" s="671"/>
      <c r="BR20" s="671"/>
      <c r="BS20" s="624" t="s">
        <v>110</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43534413</v>
      </c>
      <c r="CS20" s="619"/>
      <c r="CT20" s="619"/>
      <c r="CU20" s="619"/>
      <c r="CV20" s="619"/>
      <c r="CW20" s="619"/>
      <c r="CX20" s="619"/>
      <c r="CY20" s="620"/>
      <c r="CZ20" s="671">
        <v>100</v>
      </c>
      <c r="DA20" s="671"/>
      <c r="DB20" s="671"/>
      <c r="DC20" s="671"/>
      <c r="DD20" s="624">
        <v>4035842</v>
      </c>
      <c r="DE20" s="619"/>
      <c r="DF20" s="619"/>
      <c r="DG20" s="619"/>
      <c r="DH20" s="619"/>
      <c r="DI20" s="619"/>
      <c r="DJ20" s="619"/>
      <c r="DK20" s="619"/>
      <c r="DL20" s="619"/>
      <c r="DM20" s="619"/>
      <c r="DN20" s="619"/>
      <c r="DO20" s="619"/>
      <c r="DP20" s="620"/>
      <c r="DQ20" s="624">
        <v>31493121</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13483</v>
      </c>
      <c r="S21" s="619"/>
      <c r="T21" s="619"/>
      <c r="U21" s="619"/>
      <c r="V21" s="619"/>
      <c r="W21" s="619"/>
      <c r="X21" s="619"/>
      <c r="Y21" s="620"/>
      <c r="Z21" s="671">
        <v>0</v>
      </c>
      <c r="AA21" s="671"/>
      <c r="AB21" s="671"/>
      <c r="AC21" s="671"/>
      <c r="AD21" s="672">
        <v>13483</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63099</v>
      </c>
      <c r="BH21" s="619"/>
      <c r="BI21" s="619"/>
      <c r="BJ21" s="619"/>
      <c r="BK21" s="619"/>
      <c r="BL21" s="619"/>
      <c r="BM21" s="619"/>
      <c r="BN21" s="620"/>
      <c r="BO21" s="671">
        <v>0.4</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512459</v>
      </c>
      <c r="S22" s="619"/>
      <c r="T22" s="619"/>
      <c r="U22" s="619"/>
      <c r="V22" s="619"/>
      <c r="W22" s="619"/>
      <c r="X22" s="619"/>
      <c r="Y22" s="620"/>
      <c r="Z22" s="671">
        <v>1.1000000000000001</v>
      </c>
      <c r="AA22" s="671"/>
      <c r="AB22" s="671"/>
      <c r="AC22" s="671"/>
      <c r="AD22" s="672">
        <v>64</v>
      </c>
      <c r="AE22" s="672"/>
      <c r="AF22" s="672"/>
      <c r="AG22" s="672"/>
      <c r="AH22" s="672"/>
      <c r="AI22" s="672"/>
      <c r="AJ22" s="672"/>
      <c r="AK22" s="672"/>
      <c r="AL22" s="641">
        <v>0</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531965</v>
      </c>
      <c r="S23" s="619"/>
      <c r="T23" s="619"/>
      <c r="U23" s="619"/>
      <c r="V23" s="619"/>
      <c r="W23" s="619"/>
      <c r="X23" s="619"/>
      <c r="Y23" s="620"/>
      <c r="Z23" s="671">
        <v>1.2</v>
      </c>
      <c r="AA23" s="671"/>
      <c r="AB23" s="671"/>
      <c r="AC23" s="671"/>
      <c r="AD23" s="672">
        <v>83903</v>
      </c>
      <c r="AE23" s="672"/>
      <c r="AF23" s="672"/>
      <c r="AG23" s="672"/>
      <c r="AH23" s="672"/>
      <c r="AI23" s="672"/>
      <c r="AJ23" s="672"/>
      <c r="AK23" s="672"/>
      <c r="AL23" s="641">
        <v>0.3</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166</v>
      </c>
      <c r="BH23" s="619"/>
      <c r="BI23" s="619"/>
      <c r="BJ23" s="619"/>
      <c r="BK23" s="619"/>
      <c r="BL23" s="619"/>
      <c r="BM23" s="619"/>
      <c r="BN23" s="620"/>
      <c r="BO23" s="671">
        <v>0</v>
      </c>
      <c r="BP23" s="671"/>
      <c r="BQ23" s="671"/>
      <c r="BR23" s="671"/>
      <c r="BS23" s="624" t="s">
        <v>110</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262960</v>
      </c>
      <c r="S24" s="619"/>
      <c r="T24" s="619"/>
      <c r="U24" s="619"/>
      <c r="V24" s="619"/>
      <c r="W24" s="619"/>
      <c r="X24" s="619"/>
      <c r="Y24" s="620"/>
      <c r="Z24" s="671">
        <v>0.6</v>
      </c>
      <c r="AA24" s="671"/>
      <c r="AB24" s="671"/>
      <c r="AC24" s="671"/>
      <c r="AD24" s="672">
        <v>52</v>
      </c>
      <c r="AE24" s="672"/>
      <c r="AF24" s="672"/>
      <c r="AG24" s="672"/>
      <c r="AH24" s="672"/>
      <c r="AI24" s="672"/>
      <c r="AJ24" s="672"/>
      <c r="AK24" s="672"/>
      <c r="AL24" s="641">
        <v>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22777912</v>
      </c>
      <c r="CS24" s="669"/>
      <c r="CT24" s="669"/>
      <c r="CU24" s="669"/>
      <c r="CV24" s="669"/>
      <c r="CW24" s="669"/>
      <c r="CX24" s="669"/>
      <c r="CY24" s="716"/>
      <c r="CZ24" s="720">
        <v>52.3</v>
      </c>
      <c r="DA24" s="721"/>
      <c r="DB24" s="721"/>
      <c r="DC24" s="722"/>
      <c r="DD24" s="715">
        <v>17217053</v>
      </c>
      <c r="DE24" s="669"/>
      <c r="DF24" s="669"/>
      <c r="DG24" s="669"/>
      <c r="DH24" s="669"/>
      <c r="DI24" s="669"/>
      <c r="DJ24" s="669"/>
      <c r="DK24" s="716"/>
      <c r="DL24" s="715">
        <v>16697048</v>
      </c>
      <c r="DM24" s="669"/>
      <c r="DN24" s="669"/>
      <c r="DO24" s="669"/>
      <c r="DP24" s="669"/>
      <c r="DQ24" s="669"/>
      <c r="DR24" s="669"/>
      <c r="DS24" s="669"/>
      <c r="DT24" s="669"/>
      <c r="DU24" s="669"/>
      <c r="DV24" s="716"/>
      <c r="DW24" s="717">
        <v>56.6</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4930837</v>
      </c>
      <c r="S25" s="619"/>
      <c r="T25" s="619"/>
      <c r="U25" s="619"/>
      <c r="V25" s="619"/>
      <c r="W25" s="619"/>
      <c r="X25" s="619"/>
      <c r="Y25" s="620"/>
      <c r="Z25" s="671">
        <v>11</v>
      </c>
      <c r="AA25" s="671"/>
      <c r="AB25" s="671"/>
      <c r="AC25" s="671"/>
      <c r="AD25" s="672" t="s">
        <v>110</v>
      </c>
      <c r="AE25" s="672"/>
      <c r="AF25" s="672"/>
      <c r="AG25" s="672"/>
      <c r="AH25" s="672"/>
      <c r="AI25" s="672"/>
      <c r="AJ25" s="672"/>
      <c r="AK25" s="672"/>
      <c r="AL25" s="641" t="s">
        <v>110</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8717161</v>
      </c>
      <c r="CS25" s="637"/>
      <c r="CT25" s="637"/>
      <c r="CU25" s="637"/>
      <c r="CV25" s="637"/>
      <c r="CW25" s="637"/>
      <c r="CX25" s="637"/>
      <c r="CY25" s="638"/>
      <c r="CZ25" s="621">
        <v>20</v>
      </c>
      <c r="DA25" s="639"/>
      <c r="DB25" s="639"/>
      <c r="DC25" s="640"/>
      <c r="DD25" s="624">
        <v>8048560</v>
      </c>
      <c r="DE25" s="637"/>
      <c r="DF25" s="637"/>
      <c r="DG25" s="637"/>
      <c r="DH25" s="637"/>
      <c r="DI25" s="637"/>
      <c r="DJ25" s="637"/>
      <c r="DK25" s="638"/>
      <c r="DL25" s="624">
        <v>7858242</v>
      </c>
      <c r="DM25" s="637"/>
      <c r="DN25" s="637"/>
      <c r="DO25" s="637"/>
      <c r="DP25" s="637"/>
      <c r="DQ25" s="637"/>
      <c r="DR25" s="637"/>
      <c r="DS25" s="637"/>
      <c r="DT25" s="637"/>
      <c r="DU25" s="637"/>
      <c r="DV25" s="638"/>
      <c r="DW25" s="641">
        <v>26.6</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v>3085</v>
      </c>
      <c r="S26" s="619"/>
      <c r="T26" s="619"/>
      <c r="U26" s="619"/>
      <c r="V26" s="619"/>
      <c r="W26" s="619"/>
      <c r="X26" s="619"/>
      <c r="Y26" s="620"/>
      <c r="Z26" s="671">
        <v>0</v>
      </c>
      <c r="AA26" s="671"/>
      <c r="AB26" s="671"/>
      <c r="AC26" s="671"/>
      <c r="AD26" s="672">
        <v>3085</v>
      </c>
      <c r="AE26" s="672"/>
      <c r="AF26" s="672"/>
      <c r="AG26" s="672"/>
      <c r="AH26" s="672"/>
      <c r="AI26" s="672"/>
      <c r="AJ26" s="672"/>
      <c r="AK26" s="672"/>
      <c r="AL26" s="641">
        <v>0</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5841175</v>
      </c>
      <c r="CS26" s="619"/>
      <c r="CT26" s="619"/>
      <c r="CU26" s="619"/>
      <c r="CV26" s="619"/>
      <c r="CW26" s="619"/>
      <c r="CX26" s="619"/>
      <c r="CY26" s="620"/>
      <c r="CZ26" s="621">
        <v>13.4</v>
      </c>
      <c r="DA26" s="639"/>
      <c r="DB26" s="639"/>
      <c r="DC26" s="640"/>
      <c r="DD26" s="624">
        <v>5334680</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2769326</v>
      </c>
      <c r="S27" s="619"/>
      <c r="T27" s="619"/>
      <c r="U27" s="619"/>
      <c r="V27" s="619"/>
      <c r="W27" s="619"/>
      <c r="X27" s="619"/>
      <c r="Y27" s="620"/>
      <c r="Z27" s="671">
        <v>6.2</v>
      </c>
      <c r="AA27" s="671"/>
      <c r="AB27" s="671"/>
      <c r="AC27" s="671"/>
      <c r="AD27" s="672" t="s">
        <v>110</v>
      </c>
      <c r="AE27" s="672"/>
      <c r="AF27" s="672"/>
      <c r="AG27" s="672"/>
      <c r="AH27" s="672"/>
      <c r="AI27" s="672"/>
      <c r="AJ27" s="672"/>
      <c r="AK27" s="672"/>
      <c r="AL27" s="641" t="s">
        <v>110</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14408882</v>
      </c>
      <c r="BH27" s="619"/>
      <c r="BI27" s="619"/>
      <c r="BJ27" s="619"/>
      <c r="BK27" s="619"/>
      <c r="BL27" s="619"/>
      <c r="BM27" s="619"/>
      <c r="BN27" s="620"/>
      <c r="BO27" s="671">
        <v>100</v>
      </c>
      <c r="BP27" s="671"/>
      <c r="BQ27" s="671"/>
      <c r="BR27" s="671"/>
      <c r="BS27" s="624" t="s">
        <v>110</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7544895</v>
      </c>
      <c r="CS27" s="637"/>
      <c r="CT27" s="637"/>
      <c r="CU27" s="637"/>
      <c r="CV27" s="637"/>
      <c r="CW27" s="637"/>
      <c r="CX27" s="637"/>
      <c r="CY27" s="638"/>
      <c r="CZ27" s="621">
        <v>17.3</v>
      </c>
      <c r="DA27" s="639"/>
      <c r="DB27" s="639"/>
      <c r="DC27" s="640"/>
      <c r="DD27" s="624">
        <v>2689128</v>
      </c>
      <c r="DE27" s="637"/>
      <c r="DF27" s="637"/>
      <c r="DG27" s="637"/>
      <c r="DH27" s="637"/>
      <c r="DI27" s="637"/>
      <c r="DJ27" s="637"/>
      <c r="DK27" s="638"/>
      <c r="DL27" s="624">
        <v>2360058</v>
      </c>
      <c r="DM27" s="637"/>
      <c r="DN27" s="637"/>
      <c r="DO27" s="637"/>
      <c r="DP27" s="637"/>
      <c r="DQ27" s="637"/>
      <c r="DR27" s="637"/>
      <c r="DS27" s="637"/>
      <c r="DT27" s="637"/>
      <c r="DU27" s="637"/>
      <c r="DV27" s="638"/>
      <c r="DW27" s="641">
        <v>8</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134548</v>
      </c>
      <c r="S28" s="619"/>
      <c r="T28" s="619"/>
      <c r="U28" s="619"/>
      <c r="V28" s="619"/>
      <c r="W28" s="619"/>
      <c r="X28" s="619"/>
      <c r="Y28" s="620"/>
      <c r="Z28" s="671">
        <v>0.3</v>
      </c>
      <c r="AA28" s="671"/>
      <c r="AB28" s="671"/>
      <c r="AC28" s="671"/>
      <c r="AD28" s="672">
        <v>31120</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6515856</v>
      </c>
      <c r="CS28" s="619"/>
      <c r="CT28" s="619"/>
      <c r="CU28" s="619"/>
      <c r="CV28" s="619"/>
      <c r="CW28" s="619"/>
      <c r="CX28" s="619"/>
      <c r="CY28" s="620"/>
      <c r="CZ28" s="621">
        <v>15</v>
      </c>
      <c r="DA28" s="639"/>
      <c r="DB28" s="639"/>
      <c r="DC28" s="640"/>
      <c r="DD28" s="624">
        <v>6479365</v>
      </c>
      <c r="DE28" s="619"/>
      <c r="DF28" s="619"/>
      <c r="DG28" s="619"/>
      <c r="DH28" s="619"/>
      <c r="DI28" s="619"/>
      <c r="DJ28" s="619"/>
      <c r="DK28" s="620"/>
      <c r="DL28" s="624">
        <v>6478748</v>
      </c>
      <c r="DM28" s="619"/>
      <c r="DN28" s="619"/>
      <c r="DO28" s="619"/>
      <c r="DP28" s="619"/>
      <c r="DQ28" s="619"/>
      <c r="DR28" s="619"/>
      <c r="DS28" s="619"/>
      <c r="DT28" s="619"/>
      <c r="DU28" s="619"/>
      <c r="DV28" s="620"/>
      <c r="DW28" s="641">
        <v>21.9</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150644</v>
      </c>
      <c r="S29" s="619"/>
      <c r="T29" s="619"/>
      <c r="U29" s="619"/>
      <c r="V29" s="619"/>
      <c r="W29" s="619"/>
      <c r="X29" s="619"/>
      <c r="Y29" s="620"/>
      <c r="Z29" s="671">
        <v>0.3</v>
      </c>
      <c r="AA29" s="671"/>
      <c r="AB29" s="671"/>
      <c r="AC29" s="671"/>
      <c r="AD29" s="672" t="s">
        <v>110</v>
      </c>
      <c r="AE29" s="672"/>
      <c r="AF29" s="672"/>
      <c r="AG29" s="672"/>
      <c r="AH29" s="672"/>
      <c r="AI29" s="672"/>
      <c r="AJ29" s="672"/>
      <c r="AK29" s="672"/>
      <c r="AL29" s="641" t="s">
        <v>110</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6515536</v>
      </c>
      <c r="CS29" s="637"/>
      <c r="CT29" s="637"/>
      <c r="CU29" s="637"/>
      <c r="CV29" s="637"/>
      <c r="CW29" s="637"/>
      <c r="CX29" s="637"/>
      <c r="CY29" s="638"/>
      <c r="CZ29" s="621">
        <v>15</v>
      </c>
      <c r="DA29" s="639"/>
      <c r="DB29" s="639"/>
      <c r="DC29" s="640"/>
      <c r="DD29" s="624">
        <v>6479045</v>
      </c>
      <c r="DE29" s="637"/>
      <c r="DF29" s="637"/>
      <c r="DG29" s="637"/>
      <c r="DH29" s="637"/>
      <c r="DI29" s="637"/>
      <c r="DJ29" s="637"/>
      <c r="DK29" s="638"/>
      <c r="DL29" s="624">
        <v>6478428</v>
      </c>
      <c r="DM29" s="637"/>
      <c r="DN29" s="637"/>
      <c r="DO29" s="637"/>
      <c r="DP29" s="637"/>
      <c r="DQ29" s="637"/>
      <c r="DR29" s="637"/>
      <c r="DS29" s="637"/>
      <c r="DT29" s="637"/>
      <c r="DU29" s="637"/>
      <c r="DV29" s="638"/>
      <c r="DW29" s="641">
        <v>21.9</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115736</v>
      </c>
      <c r="S30" s="619"/>
      <c r="T30" s="619"/>
      <c r="U30" s="619"/>
      <c r="V30" s="619"/>
      <c r="W30" s="619"/>
      <c r="X30" s="619"/>
      <c r="Y30" s="620"/>
      <c r="Z30" s="671">
        <v>0.3</v>
      </c>
      <c r="AA30" s="671"/>
      <c r="AB30" s="671"/>
      <c r="AC30" s="671"/>
      <c r="AD30" s="672" t="s">
        <v>110</v>
      </c>
      <c r="AE30" s="672"/>
      <c r="AF30" s="672"/>
      <c r="AG30" s="672"/>
      <c r="AH30" s="672"/>
      <c r="AI30" s="672"/>
      <c r="AJ30" s="672"/>
      <c r="AK30" s="672"/>
      <c r="AL30" s="641" t="s">
        <v>110</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98.6</v>
      </c>
      <c r="BH30" s="685"/>
      <c r="BI30" s="685"/>
      <c r="BJ30" s="685"/>
      <c r="BK30" s="685"/>
      <c r="BL30" s="685"/>
      <c r="BM30" s="686">
        <v>93.6</v>
      </c>
      <c r="BN30" s="685"/>
      <c r="BO30" s="685"/>
      <c r="BP30" s="685"/>
      <c r="BQ30" s="687"/>
      <c r="BR30" s="684">
        <v>98.5</v>
      </c>
      <c r="BS30" s="685"/>
      <c r="BT30" s="685"/>
      <c r="BU30" s="685"/>
      <c r="BV30" s="685"/>
      <c r="BW30" s="685"/>
      <c r="BX30" s="686">
        <v>92.9</v>
      </c>
      <c r="BY30" s="685"/>
      <c r="BZ30" s="685"/>
      <c r="CA30" s="685"/>
      <c r="CB30" s="687"/>
      <c r="CD30" s="690"/>
      <c r="CE30" s="691"/>
      <c r="CF30" s="655" t="s">
        <v>289</v>
      </c>
      <c r="CG30" s="652"/>
      <c r="CH30" s="652"/>
      <c r="CI30" s="652"/>
      <c r="CJ30" s="652"/>
      <c r="CK30" s="652"/>
      <c r="CL30" s="652"/>
      <c r="CM30" s="652"/>
      <c r="CN30" s="652"/>
      <c r="CO30" s="652"/>
      <c r="CP30" s="652"/>
      <c r="CQ30" s="653"/>
      <c r="CR30" s="618">
        <v>5887792</v>
      </c>
      <c r="CS30" s="619"/>
      <c r="CT30" s="619"/>
      <c r="CU30" s="619"/>
      <c r="CV30" s="619"/>
      <c r="CW30" s="619"/>
      <c r="CX30" s="619"/>
      <c r="CY30" s="620"/>
      <c r="CZ30" s="621">
        <v>13.5</v>
      </c>
      <c r="DA30" s="639"/>
      <c r="DB30" s="639"/>
      <c r="DC30" s="640"/>
      <c r="DD30" s="624">
        <v>5851848</v>
      </c>
      <c r="DE30" s="619"/>
      <c r="DF30" s="619"/>
      <c r="DG30" s="619"/>
      <c r="DH30" s="619"/>
      <c r="DI30" s="619"/>
      <c r="DJ30" s="619"/>
      <c r="DK30" s="620"/>
      <c r="DL30" s="624">
        <v>5851848</v>
      </c>
      <c r="DM30" s="619"/>
      <c r="DN30" s="619"/>
      <c r="DO30" s="619"/>
      <c r="DP30" s="619"/>
      <c r="DQ30" s="619"/>
      <c r="DR30" s="619"/>
      <c r="DS30" s="619"/>
      <c r="DT30" s="619"/>
      <c r="DU30" s="619"/>
      <c r="DV30" s="620"/>
      <c r="DW30" s="641">
        <v>19.8</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1054509</v>
      </c>
      <c r="S31" s="619"/>
      <c r="T31" s="619"/>
      <c r="U31" s="619"/>
      <c r="V31" s="619"/>
      <c r="W31" s="619"/>
      <c r="X31" s="619"/>
      <c r="Y31" s="620"/>
      <c r="Z31" s="671">
        <v>2.4</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98.8</v>
      </c>
      <c r="BH31" s="637"/>
      <c r="BI31" s="637"/>
      <c r="BJ31" s="637"/>
      <c r="BK31" s="637"/>
      <c r="BL31" s="637"/>
      <c r="BM31" s="673">
        <v>95.2</v>
      </c>
      <c r="BN31" s="683"/>
      <c r="BO31" s="683"/>
      <c r="BP31" s="683"/>
      <c r="BQ31" s="647"/>
      <c r="BR31" s="682">
        <v>98.8</v>
      </c>
      <c r="BS31" s="637"/>
      <c r="BT31" s="637"/>
      <c r="BU31" s="637"/>
      <c r="BV31" s="637"/>
      <c r="BW31" s="637"/>
      <c r="BX31" s="673">
        <v>94.6</v>
      </c>
      <c r="BY31" s="683"/>
      <c r="BZ31" s="683"/>
      <c r="CA31" s="683"/>
      <c r="CB31" s="647"/>
      <c r="CD31" s="690"/>
      <c r="CE31" s="691"/>
      <c r="CF31" s="655" t="s">
        <v>293</v>
      </c>
      <c r="CG31" s="652"/>
      <c r="CH31" s="652"/>
      <c r="CI31" s="652"/>
      <c r="CJ31" s="652"/>
      <c r="CK31" s="652"/>
      <c r="CL31" s="652"/>
      <c r="CM31" s="652"/>
      <c r="CN31" s="652"/>
      <c r="CO31" s="652"/>
      <c r="CP31" s="652"/>
      <c r="CQ31" s="653"/>
      <c r="CR31" s="618">
        <v>627744</v>
      </c>
      <c r="CS31" s="637"/>
      <c r="CT31" s="637"/>
      <c r="CU31" s="637"/>
      <c r="CV31" s="637"/>
      <c r="CW31" s="637"/>
      <c r="CX31" s="637"/>
      <c r="CY31" s="638"/>
      <c r="CZ31" s="621">
        <v>1.4</v>
      </c>
      <c r="DA31" s="639"/>
      <c r="DB31" s="639"/>
      <c r="DC31" s="640"/>
      <c r="DD31" s="624">
        <v>627197</v>
      </c>
      <c r="DE31" s="637"/>
      <c r="DF31" s="637"/>
      <c r="DG31" s="637"/>
      <c r="DH31" s="637"/>
      <c r="DI31" s="637"/>
      <c r="DJ31" s="637"/>
      <c r="DK31" s="638"/>
      <c r="DL31" s="624">
        <v>626580</v>
      </c>
      <c r="DM31" s="637"/>
      <c r="DN31" s="637"/>
      <c r="DO31" s="637"/>
      <c r="DP31" s="637"/>
      <c r="DQ31" s="637"/>
      <c r="DR31" s="637"/>
      <c r="DS31" s="637"/>
      <c r="DT31" s="637"/>
      <c r="DU31" s="637"/>
      <c r="DV31" s="638"/>
      <c r="DW31" s="641">
        <v>2.1</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636382</v>
      </c>
      <c r="S32" s="619"/>
      <c r="T32" s="619"/>
      <c r="U32" s="619"/>
      <c r="V32" s="619"/>
      <c r="W32" s="619"/>
      <c r="X32" s="619"/>
      <c r="Y32" s="620"/>
      <c r="Z32" s="671">
        <v>1.4</v>
      </c>
      <c r="AA32" s="671"/>
      <c r="AB32" s="671"/>
      <c r="AC32" s="671"/>
      <c r="AD32" s="672">
        <v>35763</v>
      </c>
      <c r="AE32" s="672"/>
      <c r="AF32" s="672"/>
      <c r="AG32" s="672"/>
      <c r="AH32" s="672"/>
      <c r="AI32" s="672"/>
      <c r="AJ32" s="672"/>
      <c r="AK32" s="672"/>
      <c r="AL32" s="641">
        <v>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98.4</v>
      </c>
      <c r="BH32" s="603"/>
      <c r="BI32" s="603"/>
      <c r="BJ32" s="603"/>
      <c r="BK32" s="603"/>
      <c r="BL32" s="603"/>
      <c r="BM32" s="666">
        <v>92.5</v>
      </c>
      <c r="BN32" s="603"/>
      <c r="BO32" s="603"/>
      <c r="BP32" s="603"/>
      <c r="BQ32" s="660"/>
      <c r="BR32" s="681">
        <v>98.3</v>
      </c>
      <c r="BS32" s="603"/>
      <c r="BT32" s="603"/>
      <c r="BU32" s="603"/>
      <c r="BV32" s="603"/>
      <c r="BW32" s="603"/>
      <c r="BX32" s="666">
        <v>91.8</v>
      </c>
      <c r="BY32" s="603"/>
      <c r="BZ32" s="603"/>
      <c r="CA32" s="603"/>
      <c r="CB32" s="660"/>
      <c r="CD32" s="692"/>
      <c r="CE32" s="693"/>
      <c r="CF32" s="655" t="s">
        <v>296</v>
      </c>
      <c r="CG32" s="652"/>
      <c r="CH32" s="652"/>
      <c r="CI32" s="652"/>
      <c r="CJ32" s="652"/>
      <c r="CK32" s="652"/>
      <c r="CL32" s="652"/>
      <c r="CM32" s="652"/>
      <c r="CN32" s="652"/>
      <c r="CO32" s="652"/>
      <c r="CP32" s="652"/>
      <c r="CQ32" s="653"/>
      <c r="CR32" s="618">
        <v>320</v>
      </c>
      <c r="CS32" s="619"/>
      <c r="CT32" s="619"/>
      <c r="CU32" s="619"/>
      <c r="CV32" s="619"/>
      <c r="CW32" s="619"/>
      <c r="CX32" s="619"/>
      <c r="CY32" s="620"/>
      <c r="CZ32" s="621">
        <v>0</v>
      </c>
      <c r="DA32" s="639"/>
      <c r="DB32" s="639"/>
      <c r="DC32" s="640"/>
      <c r="DD32" s="624">
        <v>320</v>
      </c>
      <c r="DE32" s="619"/>
      <c r="DF32" s="619"/>
      <c r="DG32" s="619"/>
      <c r="DH32" s="619"/>
      <c r="DI32" s="619"/>
      <c r="DJ32" s="619"/>
      <c r="DK32" s="620"/>
      <c r="DL32" s="624">
        <v>320</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4954400</v>
      </c>
      <c r="S33" s="619"/>
      <c r="T33" s="619"/>
      <c r="U33" s="619"/>
      <c r="V33" s="619"/>
      <c r="W33" s="619"/>
      <c r="X33" s="619"/>
      <c r="Y33" s="620"/>
      <c r="Z33" s="671">
        <v>11.1</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16405856</v>
      </c>
      <c r="CS33" s="637"/>
      <c r="CT33" s="637"/>
      <c r="CU33" s="637"/>
      <c r="CV33" s="637"/>
      <c r="CW33" s="637"/>
      <c r="CX33" s="637"/>
      <c r="CY33" s="638"/>
      <c r="CZ33" s="621">
        <v>37.700000000000003</v>
      </c>
      <c r="DA33" s="639"/>
      <c r="DB33" s="639"/>
      <c r="DC33" s="640"/>
      <c r="DD33" s="624">
        <v>13560748</v>
      </c>
      <c r="DE33" s="637"/>
      <c r="DF33" s="637"/>
      <c r="DG33" s="637"/>
      <c r="DH33" s="637"/>
      <c r="DI33" s="637"/>
      <c r="DJ33" s="637"/>
      <c r="DK33" s="638"/>
      <c r="DL33" s="624">
        <v>10591501</v>
      </c>
      <c r="DM33" s="637"/>
      <c r="DN33" s="637"/>
      <c r="DO33" s="637"/>
      <c r="DP33" s="637"/>
      <c r="DQ33" s="637"/>
      <c r="DR33" s="637"/>
      <c r="DS33" s="637"/>
      <c r="DT33" s="637"/>
      <c r="DU33" s="637"/>
      <c r="DV33" s="638"/>
      <c r="DW33" s="641">
        <v>35.9</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6290625</v>
      </c>
      <c r="CS34" s="619"/>
      <c r="CT34" s="619"/>
      <c r="CU34" s="619"/>
      <c r="CV34" s="619"/>
      <c r="CW34" s="619"/>
      <c r="CX34" s="619"/>
      <c r="CY34" s="620"/>
      <c r="CZ34" s="621">
        <v>14.4</v>
      </c>
      <c r="DA34" s="639"/>
      <c r="DB34" s="639"/>
      <c r="DC34" s="640"/>
      <c r="DD34" s="624">
        <v>5375239</v>
      </c>
      <c r="DE34" s="619"/>
      <c r="DF34" s="619"/>
      <c r="DG34" s="619"/>
      <c r="DH34" s="619"/>
      <c r="DI34" s="619"/>
      <c r="DJ34" s="619"/>
      <c r="DK34" s="620"/>
      <c r="DL34" s="624">
        <v>4754016</v>
      </c>
      <c r="DM34" s="619"/>
      <c r="DN34" s="619"/>
      <c r="DO34" s="619"/>
      <c r="DP34" s="619"/>
      <c r="DQ34" s="619"/>
      <c r="DR34" s="619"/>
      <c r="DS34" s="619"/>
      <c r="DT34" s="619"/>
      <c r="DU34" s="619"/>
      <c r="DV34" s="620"/>
      <c r="DW34" s="641">
        <v>16.100000000000001</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2161800</v>
      </c>
      <c r="S35" s="619"/>
      <c r="T35" s="619"/>
      <c r="U35" s="619"/>
      <c r="V35" s="619"/>
      <c r="W35" s="619"/>
      <c r="X35" s="619"/>
      <c r="Y35" s="620"/>
      <c r="Z35" s="671">
        <v>4.8</v>
      </c>
      <c r="AA35" s="671"/>
      <c r="AB35" s="671"/>
      <c r="AC35" s="671"/>
      <c r="AD35" s="672" t="s">
        <v>110</v>
      </c>
      <c r="AE35" s="672"/>
      <c r="AF35" s="672"/>
      <c r="AG35" s="672"/>
      <c r="AH35" s="672"/>
      <c r="AI35" s="672"/>
      <c r="AJ35" s="672"/>
      <c r="AK35" s="672"/>
      <c r="AL35" s="641" t="s">
        <v>110</v>
      </c>
      <c r="AM35" s="673"/>
      <c r="AN35" s="673"/>
      <c r="AO35" s="674"/>
      <c r="AP35" s="186"/>
      <c r="AQ35" s="675" t="s">
        <v>304</v>
      </c>
      <c r="AR35" s="676"/>
      <c r="AS35" s="676"/>
      <c r="AT35" s="676"/>
      <c r="AU35" s="676"/>
      <c r="AV35" s="676"/>
      <c r="AW35" s="676"/>
      <c r="AX35" s="676"/>
      <c r="AY35" s="677"/>
      <c r="AZ35" s="668">
        <v>4866418</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104411</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439157</v>
      </c>
      <c r="CS35" s="637"/>
      <c r="CT35" s="637"/>
      <c r="CU35" s="637"/>
      <c r="CV35" s="637"/>
      <c r="CW35" s="637"/>
      <c r="CX35" s="637"/>
      <c r="CY35" s="638"/>
      <c r="CZ35" s="621">
        <v>1</v>
      </c>
      <c r="DA35" s="639"/>
      <c r="DB35" s="639"/>
      <c r="DC35" s="640"/>
      <c r="DD35" s="624">
        <v>413555</v>
      </c>
      <c r="DE35" s="637"/>
      <c r="DF35" s="637"/>
      <c r="DG35" s="637"/>
      <c r="DH35" s="637"/>
      <c r="DI35" s="637"/>
      <c r="DJ35" s="637"/>
      <c r="DK35" s="638"/>
      <c r="DL35" s="624">
        <v>412010</v>
      </c>
      <c r="DM35" s="637"/>
      <c r="DN35" s="637"/>
      <c r="DO35" s="637"/>
      <c r="DP35" s="637"/>
      <c r="DQ35" s="637"/>
      <c r="DR35" s="637"/>
      <c r="DS35" s="637"/>
      <c r="DT35" s="637"/>
      <c r="DU35" s="637"/>
      <c r="DV35" s="638"/>
      <c r="DW35" s="641">
        <v>1.4</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44811766</v>
      </c>
      <c r="S36" s="659"/>
      <c r="T36" s="659"/>
      <c r="U36" s="659"/>
      <c r="V36" s="659"/>
      <c r="W36" s="659"/>
      <c r="X36" s="659"/>
      <c r="Y36" s="662"/>
      <c r="Z36" s="663">
        <v>100</v>
      </c>
      <c r="AA36" s="663"/>
      <c r="AB36" s="663"/>
      <c r="AC36" s="663"/>
      <c r="AD36" s="664">
        <v>27361615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1106274</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-378319</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4585665</v>
      </c>
      <c r="CS36" s="619"/>
      <c r="CT36" s="619"/>
      <c r="CU36" s="619"/>
      <c r="CV36" s="619"/>
      <c r="CW36" s="619"/>
      <c r="CX36" s="619"/>
      <c r="CY36" s="620"/>
      <c r="CZ36" s="621">
        <v>10.5</v>
      </c>
      <c r="DA36" s="639"/>
      <c r="DB36" s="639"/>
      <c r="DC36" s="640"/>
      <c r="DD36" s="624">
        <v>3667992</v>
      </c>
      <c r="DE36" s="619"/>
      <c r="DF36" s="619"/>
      <c r="DG36" s="619"/>
      <c r="DH36" s="619"/>
      <c r="DI36" s="619"/>
      <c r="DJ36" s="619"/>
      <c r="DK36" s="620"/>
      <c r="DL36" s="624">
        <v>2840075</v>
      </c>
      <c r="DM36" s="619"/>
      <c r="DN36" s="619"/>
      <c r="DO36" s="619"/>
      <c r="DP36" s="619"/>
      <c r="DQ36" s="619"/>
      <c r="DR36" s="619"/>
      <c r="DS36" s="619"/>
      <c r="DT36" s="619"/>
      <c r="DU36" s="619"/>
      <c r="DV36" s="620"/>
      <c r="DW36" s="641">
        <v>9.6</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850123</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13189</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165832</v>
      </c>
      <c r="CS37" s="637"/>
      <c r="CT37" s="637"/>
      <c r="CU37" s="637"/>
      <c r="CV37" s="637"/>
      <c r="CW37" s="637"/>
      <c r="CX37" s="637"/>
      <c r="CY37" s="638"/>
      <c r="CZ37" s="621">
        <v>0.4</v>
      </c>
      <c r="DA37" s="639"/>
      <c r="DB37" s="639"/>
      <c r="DC37" s="640"/>
      <c r="DD37" s="624">
        <v>148232</v>
      </c>
      <c r="DE37" s="637"/>
      <c r="DF37" s="637"/>
      <c r="DG37" s="637"/>
      <c r="DH37" s="637"/>
      <c r="DI37" s="637"/>
      <c r="DJ37" s="637"/>
      <c r="DK37" s="638"/>
      <c r="DL37" s="624">
        <v>148232</v>
      </c>
      <c r="DM37" s="637"/>
      <c r="DN37" s="637"/>
      <c r="DO37" s="637"/>
      <c r="DP37" s="637"/>
      <c r="DQ37" s="637"/>
      <c r="DR37" s="637"/>
      <c r="DS37" s="637"/>
      <c r="DT37" s="637"/>
      <c r="DU37" s="637"/>
      <c r="DV37" s="638"/>
      <c r="DW37" s="641">
        <v>0.5</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448374</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21652</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3469617</v>
      </c>
      <c r="CS38" s="619"/>
      <c r="CT38" s="619"/>
      <c r="CU38" s="619"/>
      <c r="CV38" s="619"/>
      <c r="CW38" s="619"/>
      <c r="CX38" s="619"/>
      <c r="CY38" s="620"/>
      <c r="CZ38" s="621">
        <v>8</v>
      </c>
      <c r="DA38" s="639"/>
      <c r="DB38" s="639"/>
      <c r="DC38" s="640"/>
      <c r="DD38" s="624">
        <v>3131031</v>
      </c>
      <c r="DE38" s="619"/>
      <c r="DF38" s="619"/>
      <c r="DG38" s="619"/>
      <c r="DH38" s="619"/>
      <c r="DI38" s="619"/>
      <c r="DJ38" s="619"/>
      <c r="DK38" s="620"/>
      <c r="DL38" s="624">
        <v>2585400</v>
      </c>
      <c r="DM38" s="619"/>
      <c r="DN38" s="619"/>
      <c r="DO38" s="619"/>
      <c r="DP38" s="619"/>
      <c r="DQ38" s="619"/>
      <c r="DR38" s="619"/>
      <c r="DS38" s="619"/>
      <c r="DT38" s="619"/>
      <c r="DU38" s="619"/>
      <c r="DV38" s="620"/>
      <c r="DW38" s="641">
        <v>8.8000000000000007</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30716</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78</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1378092</v>
      </c>
      <c r="CS39" s="637"/>
      <c r="CT39" s="637"/>
      <c r="CU39" s="637"/>
      <c r="CV39" s="637"/>
      <c r="CW39" s="637"/>
      <c r="CX39" s="637"/>
      <c r="CY39" s="638"/>
      <c r="CZ39" s="621">
        <v>3.2</v>
      </c>
      <c r="DA39" s="639"/>
      <c r="DB39" s="639"/>
      <c r="DC39" s="640"/>
      <c r="DD39" s="624">
        <v>972931</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538657</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108</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242700</v>
      </c>
      <c r="CS40" s="619"/>
      <c r="CT40" s="619"/>
      <c r="CU40" s="619"/>
      <c r="CV40" s="619"/>
      <c r="CW40" s="619"/>
      <c r="CX40" s="619"/>
      <c r="CY40" s="620"/>
      <c r="CZ40" s="621">
        <v>0.6</v>
      </c>
      <c r="DA40" s="639"/>
      <c r="DB40" s="639"/>
      <c r="DC40" s="640"/>
      <c r="DD40" s="624" t="s">
        <v>110</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1892274</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336</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4350645</v>
      </c>
      <c r="CS42" s="619"/>
      <c r="CT42" s="619"/>
      <c r="CU42" s="619"/>
      <c r="CV42" s="619"/>
      <c r="CW42" s="619"/>
      <c r="CX42" s="619"/>
      <c r="CY42" s="620"/>
      <c r="CZ42" s="621">
        <v>10</v>
      </c>
      <c r="DA42" s="622"/>
      <c r="DB42" s="622"/>
      <c r="DC42" s="623"/>
      <c r="DD42" s="624">
        <v>715320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72891</v>
      </c>
      <c r="CS43" s="637"/>
      <c r="CT43" s="637"/>
      <c r="CU43" s="637"/>
      <c r="CV43" s="637"/>
      <c r="CW43" s="637"/>
      <c r="CX43" s="637"/>
      <c r="CY43" s="638"/>
      <c r="CZ43" s="621">
        <v>0.2</v>
      </c>
      <c r="DA43" s="639"/>
      <c r="DB43" s="639"/>
      <c r="DC43" s="640"/>
      <c r="DD43" s="624">
        <v>50113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4035842</v>
      </c>
      <c r="CS44" s="619"/>
      <c r="CT44" s="619"/>
      <c r="CU44" s="619"/>
      <c r="CV44" s="619"/>
      <c r="CW44" s="619"/>
      <c r="CX44" s="619"/>
      <c r="CY44" s="620"/>
      <c r="CZ44" s="621">
        <v>9.3000000000000007</v>
      </c>
      <c r="DA44" s="622"/>
      <c r="DB44" s="622"/>
      <c r="DC44" s="623"/>
      <c r="DD44" s="624">
        <v>613659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1662091</v>
      </c>
      <c r="CS45" s="637"/>
      <c r="CT45" s="637"/>
      <c r="CU45" s="637"/>
      <c r="CV45" s="637"/>
      <c r="CW45" s="637"/>
      <c r="CX45" s="637"/>
      <c r="CY45" s="638"/>
      <c r="CZ45" s="621">
        <v>3.8</v>
      </c>
      <c r="DA45" s="639"/>
      <c r="DB45" s="639"/>
      <c r="DC45" s="640"/>
      <c r="DD45" s="624">
        <v>136607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2316497</v>
      </c>
      <c r="CS46" s="619"/>
      <c r="CT46" s="619"/>
      <c r="CU46" s="619"/>
      <c r="CV46" s="619"/>
      <c r="CW46" s="619"/>
      <c r="CX46" s="619"/>
      <c r="CY46" s="620"/>
      <c r="CZ46" s="621">
        <v>5.3</v>
      </c>
      <c r="DA46" s="622"/>
      <c r="DB46" s="622"/>
      <c r="DC46" s="623"/>
      <c r="DD46" s="624">
        <v>463481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314803</v>
      </c>
      <c r="CS47" s="637"/>
      <c r="CT47" s="637"/>
      <c r="CU47" s="637"/>
      <c r="CV47" s="637"/>
      <c r="CW47" s="637"/>
      <c r="CX47" s="637"/>
      <c r="CY47" s="638"/>
      <c r="CZ47" s="621">
        <v>0.7</v>
      </c>
      <c r="DA47" s="639"/>
      <c r="DB47" s="639"/>
      <c r="DC47" s="640"/>
      <c r="DD47" s="624">
        <v>101661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43534413</v>
      </c>
      <c r="CS49" s="603"/>
      <c r="CT49" s="603"/>
      <c r="CU49" s="603"/>
      <c r="CV49" s="603"/>
      <c r="CW49" s="603"/>
      <c r="CX49" s="603"/>
      <c r="CY49" s="604"/>
      <c r="CZ49" s="605">
        <v>100</v>
      </c>
      <c r="DA49" s="606"/>
      <c r="DB49" s="606"/>
      <c r="DC49" s="607"/>
      <c r="DD49" s="608">
        <v>31493121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44869</v>
      </c>
      <c r="R7" s="1131"/>
      <c r="S7" s="1131"/>
      <c r="T7" s="1131"/>
      <c r="U7" s="1131"/>
      <c r="V7" s="1131">
        <v>43500</v>
      </c>
      <c r="W7" s="1131"/>
      <c r="X7" s="1131"/>
      <c r="Y7" s="1131"/>
      <c r="Z7" s="1131"/>
      <c r="AA7" s="1131">
        <v>1369</v>
      </c>
      <c r="AB7" s="1131"/>
      <c r="AC7" s="1131"/>
      <c r="AD7" s="1131"/>
      <c r="AE7" s="1132"/>
      <c r="AF7" s="1133">
        <v>1043</v>
      </c>
      <c r="AG7" s="1134"/>
      <c r="AH7" s="1134"/>
      <c r="AI7" s="1134"/>
      <c r="AJ7" s="1135"/>
      <c r="AK7" s="1117">
        <v>19162</v>
      </c>
      <c r="AL7" s="1118"/>
      <c r="AM7" s="1118"/>
      <c r="AN7" s="1118"/>
      <c r="AO7" s="1118"/>
      <c r="AP7" s="1118">
        <v>55302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546</v>
      </c>
      <c r="BT7" s="1122"/>
      <c r="BU7" s="1122"/>
      <c r="BV7" s="1122"/>
      <c r="BW7" s="1122"/>
      <c r="BX7" s="1122"/>
      <c r="BY7" s="1122"/>
      <c r="BZ7" s="1122"/>
      <c r="CA7" s="1122"/>
      <c r="CB7" s="1122"/>
      <c r="CC7" s="1122"/>
      <c r="CD7" s="1122"/>
      <c r="CE7" s="1122"/>
      <c r="CF7" s="1122"/>
      <c r="CG7" s="1123"/>
      <c r="CH7" s="1114">
        <v>1</v>
      </c>
      <c r="CI7" s="1115"/>
      <c r="CJ7" s="1115"/>
      <c r="CK7" s="1115"/>
      <c r="CL7" s="1116"/>
      <c r="CM7" s="1114">
        <v>482</v>
      </c>
      <c r="CN7" s="1115"/>
      <c r="CO7" s="1115"/>
      <c r="CP7" s="1115"/>
      <c r="CQ7" s="1116"/>
      <c r="CR7" s="1114">
        <v>100</v>
      </c>
      <c r="CS7" s="1115"/>
      <c r="CT7" s="1115"/>
      <c r="CU7" s="1115"/>
      <c r="CV7" s="1116"/>
      <c r="CW7" s="1114">
        <v>19</v>
      </c>
      <c r="CX7" s="1115"/>
      <c r="CY7" s="1115"/>
      <c r="CZ7" s="1115"/>
      <c r="DA7" s="1116"/>
      <c r="DB7" s="1114" t="s">
        <v>552</v>
      </c>
      <c r="DC7" s="1115"/>
      <c r="DD7" s="1115"/>
      <c r="DE7" s="1115"/>
      <c r="DF7" s="1116"/>
      <c r="DG7" s="1114" t="s">
        <v>552</v>
      </c>
      <c r="DH7" s="1115"/>
      <c r="DI7" s="1115"/>
      <c r="DJ7" s="1115"/>
      <c r="DK7" s="1116"/>
      <c r="DL7" s="1114" t="s">
        <v>552</v>
      </c>
      <c r="DM7" s="1115"/>
      <c r="DN7" s="1115"/>
      <c r="DO7" s="1115"/>
      <c r="DP7" s="1116"/>
      <c r="DQ7" s="1114" t="s">
        <v>552</v>
      </c>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31</v>
      </c>
      <c r="R8" s="1070"/>
      <c r="S8" s="1070"/>
      <c r="T8" s="1070"/>
      <c r="U8" s="1070"/>
      <c r="V8" s="1070">
        <v>123</v>
      </c>
      <c r="W8" s="1070"/>
      <c r="X8" s="1070"/>
      <c r="Y8" s="1070"/>
      <c r="Z8" s="1070"/>
      <c r="AA8" s="1070">
        <v>-92</v>
      </c>
      <c r="AB8" s="1070"/>
      <c r="AC8" s="1070"/>
      <c r="AD8" s="1070"/>
      <c r="AE8" s="1071"/>
      <c r="AF8" s="1045">
        <v>-92</v>
      </c>
      <c r="AG8" s="1046"/>
      <c r="AH8" s="1046"/>
      <c r="AI8" s="1046"/>
      <c r="AJ8" s="1047"/>
      <c r="AK8" s="1112" t="s">
        <v>544</v>
      </c>
      <c r="AL8" s="1113"/>
      <c r="AM8" s="1113"/>
      <c r="AN8" s="1113"/>
      <c r="AO8" s="1113"/>
      <c r="AP8" s="1113">
        <v>40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547</v>
      </c>
      <c r="BT8" s="1041"/>
      <c r="BU8" s="1041"/>
      <c r="BV8" s="1041"/>
      <c r="BW8" s="1041"/>
      <c r="BX8" s="1041"/>
      <c r="BY8" s="1041"/>
      <c r="BZ8" s="1041"/>
      <c r="CA8" s="1041"/>
      <c r="CB8" s="1041"/>
      <c r="CC8" s="1041"/>
      <c r="CD8" s="1041"/>
      <c r="CE8" s="1041"/>
      <c r="CF8" s="1041"/>
      <c r="CG8" s="1042"/>
      <c r="CH8" s="1015">
        <v>-9</v>
      </c>
      <c r="CI8" s="1016"/>
      <c r="CJ8" s="1016"/>
      <c r="CK8" s="1016"/>
      <c r="CL8" s="1017"/>
      <c r="CM8" s="1015">
        <v>341</v>
      </c>
      <c r="CN8" s="1016"/>
      <c r="CO8" s="1016"/>
      <c r="CP8" s="1016"/>
      <c r="CQ8" s="1017"/>
      <c r="CR8" s="1015">
        <v>204</v>
      </c>
      <c r="CS8" s="1016"/>
      <c r="CT8" s="1016"/>
      <c r="CU8" s="1016"/>
      <c r="CV8" s="1017"/>
      <c r="CW8" s="1015" t="s">
        <v>552</v>
      </c>
      <c r="CX8" s="1016"/>
      <c r="CY8" s="1016"/>
      <c r="CZ8" s="1016"/>
      <c r="DA8" s="1017"/>
      <c r="DB8" s="1015" t="s">
        <v>552</v>
      </c>
      <c r="DC8" s="1016"/>
      <c r="DD8" s="1016"/>
      <c r="DE8" s="1016"/>
      <c r="DF8" s="1017"/>
      <c r="DG8" s="1015" t="s">
        <v>552</v>
      </c>
      <c r="DH8" s="1016"/>
      <c r="DI8" s="1016"/>
      <c r="DJ8" s="1016"/>
      <c r="DK8" s="1017"/>
      <c r="DL8" s="1015" t="s">
        <v>553</v>
      </c>
      <c r="DM8" s="1016"/>
      <c r="DN8" s="1016"/>
      <c r="DO8" s="1016"/>
      <c r="DP8" s="1017"/>
      <c r="DQ8" s="1015" t="s">
        <v>554</v>
      </c>
      <c r="DR8" s="1016"/>
      <c r="DS8" s="1016"/>
      <c r="DT8" s="1016"/>
      <c r="DU8" s="1017"/>
      <c r="DV8" s="1018"/>
      <c r="DW8" s="1019"/>
      <c r="DX8" s="1019"/>
      <c r="DY8" s="1019"/>
      <c r="DZ8" s="1020"/>
      <c r="EA8" s="205"/>
    </row>
    <row r="9" spans="1:131" s="206" customFormat="1" ht="26.25" customHeight="1" x14ac:dyDescent="0.15">
      <c r="A9" s="212">
        <v>3</v>
      </c>
      <c r="B9" s="1063" t="s">
        <v>362</v>
      </c>
      <c r="C9" s="1064"/>
      <c r="D9" s="1064"/>
      <c r="E9" s="1064"/>
      <c r="F9" s="1064"/>
      <c r="G9" s="1064"/>
      <c r="H9" s="1064"/>
      <c r="I9" s="1064"/>
      <c r="J9" s="1064"/>
      <c r="K9" s="1064"/>
      <c r="L9" s="1064"/>
      <c r="M9" s="1064"/>
      <c r="N9" s="1064"/>
      <c r="O9" s="1064"/>
      <c r="P9" s="1065"/>
      <c r="Q9" s="1069">
        <v>13</v>
      </c>
      <c r="R9" s="1070"/>
      <c r="S9" s="1070"/>
      <c r="T9" s="1070"/>
      <c r="U9" s="1070"/>
      <c r="V9" s="1070">
        <v>13</v>
      </c>
      <c r="W9" s="1070"/>
      <c r="X9" s="1070"/>
      <c r="Y9" s="1070"/>
      <c r="Z9" s="1070"/>
      <c r="AA9" s="1070">
        <v>1</v>
      </c>
      <c r="AB9" s="1070"/>
      <c r="AC9" s="1070"/>
      <c r="AD9" s="1070"/>
      <c r="AE9" s="1071"/>
      <c r="AF9" s="1045">
        <v>1</v>
      </c>
      <c r="AG9" s="1046"/>
      <c r="AH9" s="1046"/>
      <c r="AI9" s="1046"/>
      <c r="AJ9" s="1047"/>
      <c r="AK9" s="1112" t="s">
        <v>544</v>
      </c>
      <c r="AL9" s="1113"/>
      <c r="AM9" s="1113"/>
      <c r="AN9" s="1113"/>
      <c r="AO9" s="1113"/>
      <c r="AP9" s="1113" t="s">
        <v>545</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574</v>
      </c>
      <c r="BT9" s="1041"/>
      <c r="BU9" s="1041"/>
      <c r="BV9" s="1041"/>
      <c r="BW9" s="1041"/>
      <c r="BX9" s="1041"/>
      <c r="BY9" s="1041"/>
      <c r="BZ9" s="1041"/>
      <c r="CA9" s="1041"/>
      <c r="CB9" s="1041"/>
      <c r="CC9" s="1041"/>
      <c r="CD9" s="1041"/>
      <c r="CE9" s="1041"/>
      <c r="CF9" s="1041"/>
      <c r="CG9" s="1042"/>
      <c r="CH9" s="1015">
        <v>-233</v>
      </c>
      <c r="CI9" s="1016"/>
      <c r="CJ9" s="1016"/>
      <c r="CK9" s="1016"/>
      <c r="CL9" s="1017"/>
      <c r="CM9" s="1015">
        <v>49</v>
      </c>
      <c r="CN9" s="1016"/>
      <c r="CO9" s="1016"/>
      <c r="CP9" s="1016"/>
      <c r="CQ9" s="1017"/>
      <c r="CR9" s="1015">
        <v>1</v>
      </c>
      <c r="CS9" s="1016"/>
      <c r="CT9" s="1016"/>
      <c r="CU9" s="1016"/>
      <c r="CV9" s="1017"/>
      <c r="CW9" s="1015">
        <v>63</v>
      </c>
      <c r="CX9" s="1016"/>
      <c r="CY9" s="1016"/>
      <c r="CZ9" s="1016"/>
      <c r="DA9" s="1017"/>
      <c r="DB9" s="1015" t="s">
        <v>575</v>
      </c>
      <c r="DC9" s="1016"/>
      <c r="DD9" s="1016"/>
      <c r="DE9" s="1016"/>
      <c r="DF9" s="1017"/>
      <c r="DG9" s="1015" t="s">
        <v>576</v>
      </c>
      <c r="DH9" s="1016"/>
      <c r="DI9" s="1016"/>
      <c r="DJ9" s="1016"/>
      <c r="DK9" s="1017"/>
      <c r="DL9" s="1015" t="s">
        <v>575</v>
      </c>
      <c r="DM9" s="1016"/>
      <c r="DN9" s="1016"/>
      <c r="DO9" s="1016"/>
      <c r="DP9" s="1017"/>
      <c r="DQ9" s="1015" t="s">
        <v>575</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t="s">
        <v>579</v>
      </c>
      <c r="BS10" s="1040" t="s">
        <v>548</v>
      </c>
      <c r="BT10" s="1041"/>
      <c r="BU10" s="1041"/>
      <c r="BV10" s="1041"/>
      <c r="BW10" s="1041"/>
      <c r="BX10" s="1041"/>
      <c r="BY10" s="1041"/>
      <c r="BZ10" s="1041"/>
      <c r="CA10" s="1041"/>
      <c r="CB10" s="1041"/>
      <c r="CC10" s="1041"/>
      <c r="CD10" s="1041"/>
      <c r="CE10" s="1041"/>
      <c r="CF10" s="1041"/>
      <c r="CG10" s="1042"/>
      <c r="CH10" s="1015">
        <v>0</v>
      </c>
      <c r="CI10" s="1016"/>
      <c r="CJ10" s="1016"/>
      <c r="CK10" s="1016"/>
      <c r="CL10" s="1017"/>
      <c r="CM10" s="1015">
        <v>153</v>
      </c>
      <c r="CN10" s="1016"/>
      <c r="CO10" s="1016"/>
      <c r="CP10" s="1016"/>
      <c r="CQ10" s="1017"/>
      <c r="CR10" s="1015">
        <v>20</v>
      </c>
      <c r="CS10" s="1016"/>
      <c r="CT10" s="1016"/>
      <c r="CU10" s="1016"/>
      <c r="CV10" s="1017"/>
      <c r="CW10" s="1015" t="s">
        <v>553</v>
      </c>
      <c r="CX10" s="1016"/>
      <c r="CY10" s="1016"/>
      <c r="CZ10" s="1016"/>
      <c r="DA10" s="1017"/>
      <c r="DB10" s="1015" t="s">
        <v>552</v>
      </c>
      <c r="DC10" s="1016"/>
      <c r="DD10" s="1016"/>
      <c r="DE10" s="1016"/>
      <c r="DF10" s="1017"/>
      <c r="DG10" s="1015" t="s">
        <v>552</v>
      </c>
      <c r="DH10" s="1016"/>
      <c r="DI10" s="1016"/>
      <c r="DJ10" s="1016"/>
      <c r="DK10" s="1017"/>
      <c r="DL10" s="1015" t="s">
        <v>553</v>
      </c>
      <c r="DM10" s="1016"/>
      <c r="DN10" s="1016"/>
      <c r="DO10" s="1016"/>
      <c r="DP10" s="1017"/>
      <c r="DQ10" s="1015" t="s">
        <v>554</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549</v>
      </c>
      <c r="BT11" s="1041"/>
      <c r="BU11" s="1041"/>
      <c r="BV11" s="1041"/>
      <c r="BW11" s="1041"/>
      <c r="BX11" s="1041"/>
      <c r="BY11" s="1041"/>
      <c r="BZ11" s="1041"/>
      <c r="CA11" s="1041"/>
      <c r="CB11" s="1041"/>
      <c r="CC11" s="1041"/>
      <c r="CD11" s="1041"/>
      <c r="CE11" s="1041"/>
      <c r="CF11" s="1041"/>
      <c r="CG11" s="1042"/>
      <c r="CH11" s="1015">
        <v>0</v>
      </c>
      <c r="CI11" s="1016"/>
      <c r="CJ11" s="1016"/>
      <c r="CK11" s="1016"/>
      <c r="CL11" s="1017"/>
      <c r="CM11" s="1015">
        <v>3</v>
      </c>
      <c r="CN11" s="1016"/>
      <c r="CO11" s="1016"/>
      <c r="CP11" s="1016"/>
      <c r="CQ11" s="1017"/>
      <c r="CR11" s="1015">
        <v>1</v>
      </c>
      <c r="CS11" s="1016"/>
      <c r="CT11" s="1016"/>
      <c r="CU11" s="1016"/>
      <c r="CV11" s="1017"/>
      <c r="CW11" s="1015" t="s">
        <v>552</v>
      </c>
      <c r="CX11" s="1016"/>
      <c r="CY11" s="1016"/>
      <c r="CZ11" s="1016"/>
      <c r="DA11" s="1017"/>
      <c r="DB11" s="1015" t="s">
        <v>552</v>
      </c>
      <c r="DC11" s="1016"/>
      <c r="DD11" s="1016"/>
      <c r="DE11" s="1016"/>
      <c r="DF11" s="1017"/>
      <c r="DG11" s="1015" t="s">
        <v>552</v>
      </c>
      <c r="DH11" s="1016"/>
      <c r="DI11" s="1016"/>
      <c r="DJ11" s="1016"/>
      <c r="DK11" s="1017"/>
      <c r="DL11" s="1015" t="s">
        <v>553</v>
      </c>
      <c r="DM11" s="1016"/>
      <c r="DN11" s="1016"/>
      <c r="DO11" s="1016"/>
      <c r="DP11" s="1017"/>
      <c r="DQ11" s="1015" t="s">
        <v>554</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550</v>
      </c>
      <c r="BT12" s="1041"/>
      <c r="BU12" s="1041"/>
      <c r="BV12" s="1041"/>
      <c r="BW12" s="1041"/>
      <c r="BX12" s="1041"/>
      <c r="BY12" s="1041"/>
      <c r="BZ12" s="1041"/>
      <c r="CA12" s="1041"/>
      <c r="CB12" s="1041"/>
      <c r="CC12" s="1041"/>
      <c r="CD12" s="1041"/>
      <c r="CE12" s="1041"/>
      <c r="CF12" s="1041"/>
      <c r="CG12" s="1042"/>
      <c r="CH12" s="1015">
        <v>0</v>
      </c>
      <c r="CI12" s="1016"/>
      <c r="CJ12" s="1016"/>
      <c r="CK12" s="1016"/>
      <c r="CL12" s="1017"/>
      <c r="CM12" s="1015">
        <v>83</v>
      </c>
      <c r="CN12" s="1016"/>
      <c r="CO12" s="1016"/>
      <c r="CP12" s="1016"/>
      <c r="CQ12" s="1017"/>
      <c r="CR12" s="1015">
        <v>80</v>
      </c>
      <c r="CS12" s="1016"/>
      <c r="CT12" s="1016"/>
      <c r="CU12" s="1016"/>
      <c r="CV12" s="1017"/>
      <c r="CW12" s="1015">
        <v>14</v>
      </c>
      <c r="CX12" s="1016"/>
      <c r="CY12" s="1016"/>
      <c r="CZ12" s="1016"/>
      <c r="DA12" s="1017"/>
      <c r="DB12" s="1015" t="s">
        <v>552</v>
      </c>
      <c r="DC12" s="1016"/>
      <c r="DD12" s="1016"/>
      <c r="DE12" s="1016"/>
      <c r="DF12" s="1017"/>
      <c r="DG12" s="1015" t="s">
        <v>552</v>
      </c>
      <c r="DH12" s="1016"/>
      <c r="DI12" s="1016"/>
      <c r="DJ12" s="1016"/>
      <c r="DK12" s="1017"/>
      <c r="DL12" s="1015" t="s">
        <v>553</v>
      </c>
      <c r="DM12" s="1016"/>
      <c r="DN12" s="1016"/>
      <c r="DO12" s="1016"/>
      <c r="DP12" s="1017"/>
      <c r="DQ12" s="1015" t="s">
        <v>554</v>
      </c>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551</v>
      </c>
      <c r="BT13" s="1041"/>
      <c r="BU13" s="1041"/>
      <c r="BV13" s="1041"/>
      <c r="BW13" s="1041"/>
      <c r="BX13" s="1041"/>
      <c r="BY13" s="1041"/>
      <c r="BZ13" s="1041"/>
      <c r="CA13" s="1041"/>
      <c r="CB13" s="1041"/>
      <c r="CC13" s="1041"/>
      <c r="CD13" s="1041"/>
      <c r="CE13" s="1041"/>
      <c r="CF13" s="1041"/>
      <c r="CG13" s="1042"/>
      <c r="CH13" s="1015">
        <v>1</v>
      </c>
      <c r="CI13" s="1016"/>
      <c r="CJ13" s="1016"/>
      <c r="CK13" s="1016"/>
      <c r="CL13" s="1017"/>
      <c r="CM13" s="1015">
        <v>14</v>
      </c>
      <c r="CN13" s="1016"/>
      <c r="CO13" s="1016"/>
      <c r="CP13" s="1016"/>
      <c r="CQ13" s="1017"/>
      <c r="CR13" s="1015">
        <v>3</v>
      </c>
      <c r="CS13" s="1016"/>
      <c r="CT13" s="1016"/>
      <c r="CU13" s="1016"/>
      <c r="CV13" s="1017"/>
      <c r="CW13" s="1015" t="s">
        <v>552</v>
      </c>
      <c r="CX13" s="1016"/>
      <c r="CY13" s="1016"/>
      <c r="CZ13" s="1016"/>
      <c r="DA13" s="1017"/>
      <c r="DB13" s="1015" t="s">
        <v>552</v>
      </c>
      <c r="DC13" s="1016"/>
      <c r="DD13" s="1016"/>
      <c r="DE13" s="1016"/>
      <c r="DF13" s="1017"/>
      <c r="DG13" s="1015" t="s">
        <v>552</v>
      </c>
      <c r="DH13" s="1016"/>
      <c r="DI13" s="1016"/>
      <c r="DJ13" s="1016"/>
      <c r="DK13" s="1017"/>
      <c r="DL13" s="1015" t="s">
        <v>553</v>
      </c>
      <c r="DM13" s="1016"/>
      <c r="DN13" s="1016"/>
      <c r="DO13" s="1016"/>
      <c r="DP13" s="1017"/>
      <c r="DQ13" s="1015" t="s">
        <v>554</v>
      </c>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44812</v>
      </c>
      <c r="R23" s="1095"/>
      <c r="S23" s="1095"/>
      <c r="T23" s="1095"/>
      <c r="U23" s="1095"/>
      <c r="V23" s="1095">
        <v>43534</v>
      </c>
      <c r="W23" s="1095"/>
      <c r="X23" s="1095"/>
      <c r="Y23" s="1095"/>
      <c r="Z23" s="1095"/>
      <c r="AA23" s="1095">
        <v>1277</v>
      </c>
      <c r="AB23" s="1095"/>
      <c r="AC23" s="1095"/>
      <c r="AD23" s="1095"/>
      <c r="AE23" s="1096"/>
      <c r="AF23" s="1097">
        <v>951</v>
      </c>
      <c r="AG23" s="1095"/>
      <c r="AH23" s="1095"/>
      <c r="AI23" s="1095"/>
      <c r="AJ23" s="1098"/>
      <c r="AK23" s="1099"/>
      <c r="AL23" s="1100"/>
      <c r="AM23" s="1100"/>
      <c r="AN23" s="1100"/>
      <c r="AO23" s="1100"/>
      <c r="AP23" s="1095">
        <v>55342</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11668</v>
      </c>
      <c r="R28" s="1080"/>
      <c r="S28" s="1080"/>
      <c r="T28" s="1080"/>
      <c r="U28" s="1080"/>
      <c r="V28" s="1080">
        <v>11705</v>
      </c>
      <c r="W28" s="1080"/>
      <c r="X28" s="1080"/>
      <c r="Y28" s="1080"/>
      <c r="Z28" s="1080"/>
      <c r="AA28" s="1080">
        <v>-37</v>
      </c>
      <c r="AB28" s="1080"/>
      <c r="AC28" s="1080"/>
      <c r="AD28" s="1080"/>
      <c r="AE28" s="1081"/>
      <c r="AF28" s="1082">
        <v>-37</v>
      </c>
      <c r="AG28" s="1080"/>
      <c r="AH28" s="1080"/>
      <c r="AI28" s="1080"/>
      <c r="AJ28" s="1083"/>
      <c r="AK28" s="1084">
        <v>539</v>
      </c>
      <c r="AL28" s="1072"/>
      <c r="AM28" s="1072"/>
      <c r="AN28" s="1072"/>
      <c r="AO28" s="1072"/>
      <c r="AP28" s="1072">
        <v>12</v>
      </c>
      <c r="AQ28" s="1072"/>
      <c r="AR28" s="1072"/>
      <c r="AS28" s="1072"/>
      <c r="AT28" s="1072"/>
      <c r="AU28" s="1072">
        <v>0</v>
      </c>
      <c r="AV28" s="1072"/>
      <c r="AW28" s="1072"/>
      <c r="AX28" s="1072"/>
      <c r="AY28" s="1072"/>
      <c r="AZ28" s="1073" t="s">
        <v>578</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10214</v>
      </c>
      <c r="R29" s="1070"/>
      <c r="S29" s="1070"/>
      <c r="T29" s="1070"/>
      <c r="U29" s="1070"/>
      <c r="V29" s="1070">
        <v>9908</v>
      </c>
      <c r="W29" s="1070"/>
      <c r="X29" s="1070"/>
      <c r="Y29" s="1070"/>
      <c r="Z29" s="1070"/>
      <c r="AA29" s="1070">
        <v>307</v>
      </c>
      <c r="AB29" s="1070"/>
      <c r="AC29" s="1070"/>
      <c r="AD29" s="1070"/>
      <c r="AE29" s="1071"/>
      <c r="AF29" s="1045">
        <v>307</v>
      </c>
      <c r="AG29" s="1046"/>
      <c r="AH29" s="1046"/>
      <c r="AI29" s="1046"/>
      <c r="AJ29" s="1047"/>
      <c r="AK29" s="1006">
        <v>1439</v>
      </c>
      <c r="AL29" s="997"/>
      <c r="AM29" s="997"/>
      <c r="AN29" s="997"/>
      <c r="AO29" s="997"/>
      <c r="AP29" s="997" t="s">
        <v>544</v>
      </c>
      <c r="AQ29" s="997"/>
      <c r="AR29" s="997"/>
      <c r="AS29" s="997"/>
      <c r="AT29" s="997"/>
      <c r="AU29" s="997" t="s">
        <v>544</v>
      </c>
      <c r="AV29" s="997"/>
      <c r="AW29" s="997"/>
      <c r="AX29" s="997"/>
      <c r="AY29" s="997"/>
      <c r="AZ29" s="1068" t="s">
        <v>578</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1059</v>
      </c>
      <c r="R30" s="1070"/>
      <c r="S30" s="1070"/>
      <c r="T30" s="1070"/>
      <c r="U30" s="1070"/>
      <c r="V30" s="1070">
        <v>1038</v>
      </c>
      <c r="W30" s="1070"/>
      <c r="X30" s="1070"/>
      <c r="Y30" s="1070"/>
      <c r="Z30" s="1070"/>
      <c r="AA30" s="1070">
        <v>21</v>
      </c>
      <c r="AB30" s="1070"/>
      <c r="AC30" s="1070"/>
      <c r="AD30" s="1070"/>
      <c r="AE30" s="1071"/>
      <c r="AF30" s="1045">
        <v>21</v>
      </c>
      <c r="AG30" s="1046"/>
      <c r="AH30" s="1046"/>
      <c r="AI30" s="1046"/>
      <c r="AJ30" s="1047"/>
      <c r="AK30" s="1006">
        <v>355</v>
      </c>
      <c r="AL30" s="997"/>
      <c r="AM30" s="997"/>
      <c r="AN30" s="997"/>
      <c r="AO30" s="997"/>
      <c r="AP30" s="997" t="s">
        <v>545</v>
      </c>
      <c r="AQ30" s="997"/>
      <c r="AR30" s="997"/>
      <c r="AS30" s="997"/>
      <c r="AT30" s="997"/>
      <c r="AU30" s="997" t="s">
        <v>544</v>
      </c>
      <c r="AV30" s="997"/>
      <c r="AW30" s="997"/>
      <c r="AX30" s="997"/>
      <c r="AY30" s="997"/>
      <c r="AZ30" s="1068" t="s">
        <v>578</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38</v>
      </c>
      <c r="R31" s="1070"/>
      <c r="S31" s="1070"/>
      <c r="T31" s="1070"/>
      <c r="U31" s="1070"/>
      <c r="V31" s="1070">
        <v>37</v>
      </c>
      <c r="W31" s="1070"/>
      <c r="X31" s="1070"/>
      <c r="Y31" s="1070"/>
      <c r="Z31" s="1070"/>
      <c r="AA31" s="1070">
        <v>1</v>
      </c>
      <c r="AB31" s="1070"/>
      <c r="AC31" s="1070"/>
      <c r="AD31" s="1070"/>
      <c r="AE31" s="1071"/>
      <c r="AF31" s="1045">
        <v>1</v>
      </c>
      <c r="AG31" s="1046"/>
      <c r="AH31" s="1046"/>
      <c r="AI31" s="1046"/>
      <c r="AJ31" s="1047"/>
      <c r="AK31" s="1006" t="s">
        <v>544</v>
      </c>
      <c r="AL31" s="997"/>
      <c r="AM31" s="997"/>
      <c r="AN31" s="997"/>
      <c r="AO31" s="997"/>
      <c r="AP31" s="997" t="s">
        <v>544</v>
      </c>
      <c r="AQ31" s="997"/>
      <c r="AR31" s="997"/>
      <c r="AS31" s="997"/>
      <c r="AT31" s="997"/>
      <c r="AU31" s="997" t="s">
        <v>544</v>
      </c>
      <c r="AV31" s="997"/>
      <c r="AW31" s="997"/>
      <c r="AX31" s="997"/>
      <c r="AY31" s="997"/>
      <c r="AZ31" s="1068" t="s">
        <v>578</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4063</v>
      </c>
      <c r="R32" s="1070"/>
      <c r="S32" s="1070"/>
      <c r="T32" s="1070"/>
      <c r="U32" s="1070"/>
      <c r="V32" s="1070">
        <v>4287</v>
      </c>
      <c r="W32" s="1070"/>
      <c r="X32" s="1070"/>
      <c r="Y32" s="1070"/>
      <c r="Z32" s="1070"/>
      <c r="AA32" s="1070">
        <v>-224</v>
      </c>
      <c r="AB32" s="1070"/>
      <c r="AC32" s="1070"/>
      <c r="AD32" s="1070"/>
      <c r="AE32" s="1071"/>
      <c r="AF32" s="1045">
        <v>374</v>
      </c>
      <c r="AG32" s="1046"/>
      <c r="AH32" s="1046"/>
      <c r="AI32" s="1046"/>
      <c r="AJ32" s="1047"/>
      <c r="AK32" s="1006">
        <v>850</v>
      </c>
      <c r="AL32" s="997"/>
      <c r="AM32" s="997"/>
      <c r="AN32" s="997"/>
      <c r="AO32" s="997"/>
      <c r="AP32" s="997">
        <v>1584</v>
      </c>
      <c r="AQ32" s="997"/>
      <c r="AR32" s="997"/>
      <c r="AS32" s="997"/>
      <c r="AT32" s="997"/>
      <c r="AU32" s="997">
        <v>1052</v>
      </c>
      <c r="AV32" s="997"/>
      <c r="AW32" s="997"/>
      <c r="AX32" s="997"/>
      <c r="AY32" s="997"/>
      <c r="AZ32" s="1068" t="s">
        <v>578</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382</v>
      </c>
      <c r="C33" s="1064"/>
      <c r="D33" s="1064"/>
      <c r="E33" s="1064"/>
      <c r="F33" s="1064"/>
      <c r="G33" s="1064"/>
      <c r="H33" s="1064"/>
      <c r="I33" s="1064"/>
      <c r="J33" s="1064"/>
      <c r="K33" s="1064"/>
      <c r="L33" s="1064"/>
      <c r="M33" s="1064"/>
      <c r="N33" s="1064"/>
      <c r="O33" s="1064"/>
      <c r="P33" s="1065"/>
      <c r="Q33" s="1069">
        <v>3551</v>
      </c>
      <c r="R33" s="1070"/>
      <c r="S33" s="1070"/>
      <c r="T33" s="1070"/>
      <c r="U33" s="1070"/>
      <c r="V33" s="1070">
        <v>3106</v>
      </c>
      <c r="W33" s="1070"/>
      <c r="X33" s="1070"/>
      <c r="Y33" s="1070"/>
      <c r="Z33" s="1070"/>
      <c r="AA33" s="1070">
        <v>445</v>
      </c>
      <c r="AB33" s="1070"/>
      <c r="AC33" s="1070"/>
      <c r="AD33" s="1070"/>
      <c r="AE33" s="1071"/>
      <c r="AF33" s="1045">
        <v>2720</v>
      </c>
      <c r="AG33" s="1046"/>
      <c r="AH33" s="1046"/>
      <c r="AI33" s="1046"/>
      <c r="AJ33" s="1047"/>
      <c r="AK33" s="1006">
        <v>448</v>
      </c>
      <c r="AL33" s="997"/>
      <c r="AM33" s="997"/>
      <c r="AN33" s="997"/>
      <c r="AO33" s="997"/>
      <c r="AP33" s="997">
        <v>16356</v>
      </c>
      <c r="AQ33" s="997"/>
      <c r="AR33" s="997"/>
      <c r="AS33" s="997"/>
      <c r="AT33" s="997"/>
      <c r="AU33" s="997">
        <v>4285</v>
      </c>
      <c r="AV33" s="997"/>
      <c r="AW33" s="997"/>
      <c r="AX33" s="997"/>
      <c r="AY33" s="997"/>
      <c r="AZ33" s="1068" t="s">
        <v>578</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383</v>
      </c>
      <c r="C34" s="1064"/>
      <c r="D34" s="1064"/>
      <c r="E34" s="1064"/>
      <c r="F34" s="1064"/>
      <c r="G34" s="1064"/>
      <c r="H34" s="1064"/>
      <c r="I34" s="1064"/>
      <c r="J34" s="1064"/>
      <c r="K34" s="1064"/>
      <c r="L34" s="1064"/>
      <c r="M34" s="1064"/>
      <c r="N34" s="1064"/>
      <c r="O34" s="1064"/>
      <c r="P34" s="1065"/>
      <c r="Q34" s="1069">
        <v>1273</v>
      </c>
      <c r="R34" s="1070"/>
      <c r="S34" s="1070"/>
      <c r="T34" s="1070"/>
      <c r="U34" s="1070"/>
      <c r="V34" s="1070">
        <v>1220</v>
      </c>
      <c r="W34" s="1070"/>
      <c r="X34" s="1070"/>
      <c r="Y34" s="1070"/>
      <c r="Z34" s="1070"/>
      <c r="AA34" s="1070">
        <v>53</v>
      </c>
      <c r="AB34" s="1070"/>
      <c r="AC34" s="1070"/>
      <c r="AD34" s="1070"/>
      <c r="AE34" s="1071"/>
      <c r="AF34" s="1045">
        <v>53</v>
      </c>
      <c r="AG34" s="1046"/>
      <c r="AH34" s="1046"/>
      <c r="AI34" s="1046"/>
      <c r="AJ34" s="1047"/>
      <c r="AK34" s="1006">
        <v>579</v>
      </c>
      <c r="AL34" s="997"/>
      <c r="AM34" s="997"/>
      <c r="AN34" s="997"/>
      <c r="AO34" s="997"/>
      <c r="AP34" s="997">
        <v>10392</v>
      </c>
      <c r="AQ34" s="997"/>
      <c r="AR34" s="997"/>
      <c r="AS34" s="997"/>
      <c r="AT34" s="997"/>
      <c r="AU34" s="997">
        <v>10090</v>
      </c>
      <c r="AV34" s="997"/>
      <c r="AW34" s="997"/>
      <c r="AX34" s="997"/>
      <c r="AY34" s="997"/>
      <c r="AZ34" s="1068" t="s">
        <v>578</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385</v>
      </c>
      <c r="C35" s="1064"/>
      <c r="D35" s="1064"/>
      <c r="E35" s="1064"/>
      <c r="F35" s="1064"/>
      <c r="G35" s="1064"/>
      <c r="H35" s="1064"/>
      <c r="I35" s="1064"/>
      <c r="J35" s="1064"/>
      <c r="K35" s="1064"/>
      <c r="L35" s="1064"/>
      <c r="M35" s="1064"/>
      <c r="N35" s="1064"/>
      <c r="O35" s="1064"/>
      <c r="P35" s="1065"/>
      <c r="Q35" s="1069">
        <v>942</v>
      </c>
      <c r="R35" s="1070"/>
      <c r="S35" s="1070"/>
      <c r="T35" s="1070"/>
      <c r="U35" s="1070"/>
      <c r="V35" s="1070">
        <v>882</v>
      </c>
      <c r="W35" s="1070"/>
      <c r="X35" s="1070"/>
      <c r="Y35" s="1070"/>
      <c r="Z35" s="1070"/>
      <c r="AA35" s="1070">
        <v>60</v>
      </c>
      <c r="AB35" s="1070"/>
      <c r="AC35" s="1070"/>
      <c r="AD35" s="1070"/>
      <c r="AE35" s="1071"/>
      <c r="AF35" s="1045">
        <v>60</v>
      </c>
      <c r="AG35" s="1046"/>
      <c r="AH35" s="1046"/>
      <c r="AI35" s="1046"/>
      <c r="AJ35" s="1047"/>
      <c r="AK35" s="1006">
        <v>522</v>
      </c>
      <c r="AL35" s="997"/>
      <c r="AM35" s="997"/>
      <c r="AN35" s="997"/>
      <c r="AO35" s="997"/>
      <c r="AP35" s="997">
        <v>6458</v>
      </c>
      <c r="AQ35" s="997"/>
      <c r="AR35" s="997"/>
      <c r="AS35" s="997"/>
      <c r="AT35" s="997"/>
      <c r="AU35" s="997">
        <v>5754</v>
      </c>
      <c r="AV35" s="997"/>
      <c r="AW35" s="997"/>
      <c r="AX35" s="997"/>
      <c r="AY35" s="997"/>
      <c r="AZ35" s="1068" t="s">
        <v>578</v>
      </c>
      <c r="BA35" s="1068"/>
      <c r="BB35" s="1068"/>
      <c r="BC35" s="1068"/>
      <c r="BD35" s="1068"/>
      <c r="BE35" s="1058" t="s">
        <v>384</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386</v>
      </c>
      <c r="C36" s="1064"/>
      <c r="D36" s="1064"/>
      <c r="E36" s="1064"/>
      <c r="F36" s="1064"/>
      <c r="G36" s="1064"/>
      <c r="H36" s="1064"/>
      <c r="I36" s="1064"/>
      <c r="J36" s="1064"/>
      <c r="K36" s="1064"/>
      <c r="L36" s="1064"/>
      <c r="M36" s="1064"/>
      <c r="N36" s="1064"/>
      <c r="O36" s="1064"/>
      <c r="P36" s="1065"/>
      <c r="Q36" s="1069">
        <v>24</v>
      </c>
      <c r="R36" s="1070"/>
      <c r="S36" s="1070"/>
      <c r="T36" s="1070"/>
      <c r="U36" s="1070"/>
      <c r="V36" s="1070">
        <v>23</v>
      </c>
      <c r="W36" s="1070"/>
      <c r="X36" s="1070"/>
      <c r="Y36" s="1070"/>
      <c r="Z36" s="1070"/>
      <c r="AA36" s="1070">
        <v>2</v>
      </c>
      <c r="AB36" s="1070"/>
      <c r="AC36" s="1070"/>
      <c r="AD36" s="1070"/>
      <c r="AE36" s="1071"/>
      <c r="AF36" s="1045">
        <v>2</v>
      </c>
      <c r="AG36" s="1046"/>
      <c r="AH36" s="1046"/>
      <c r="AI36" s="1046"/>
      <c r="AJ36" s="1047"/>
      <c r="AK36" s="1006">
        <v>5</v>
      </c>
      <c r="AL36" s="997"/>
      <c r="AM36" s="997"/>
      <c r="AN36" s="997"/>
      <c r="AO36" s="997"/>
      <c r="AP36" s="997">
        <v>107</v>
      </c>
      <c r="AQ36" s="997"/>
      <c r="AR36" s="997"/>
      <c r="AS36" s="997"/>
      <c r="AT36" s="997"/>
      <c r="AU36" s="997">
        <v>43</v>
      </c>
      <c r="AV36" s="997"/>
      <c r="AW36" s="997"/>
      <c r="AX36" s="997"/>
      <c r="AY36" s="997"/>
      <c r="AZ36" s="1068" t="s">
        <v>578</v>
      </c>
      <c r="BA36" s="1068"/>
      <c r="BB36" s="1068"/>
      <c r="BC36" s="1068"/>
      <c r="BD36" s="1068"/>
      <c r="BE36" s="1058" t="s">
        <v>384</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3500</v>
      </c>
      <c r="AG63" s="985"/>
      <c r="AH63" s="985"/>
      <c r="AI63" s="985"/>
      <c r="AJ63" s="1056"/>
      <c r="AK63" s="1057"/>
      <c r="AL63" s="989"/>
      <c r="AM63" s="989"/>
      <c r="AN63" s="989"/>
      <c r="AO63" s="989"/>
      <c r="AP63" s="985">
        <v>34909</v>
      </c>
      <c r="AQ63" s="985"/>
      <c r="AR63" s="985"/>
      <c r="AS63" s="985"/>
      <c r="AT63" s="985"/>
      <c r="AU63" s="985">
        <v>21224</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390</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391</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555</v>
      </c>
      <c r="C68" s="1012"/>
      <c r="D68" s="1012"/>
      <c r="E68" s="1012"/>
      <c r="F68" s="1012"/>
      <c r="G68" s="1012"/>
      <c r="H68" s="1012"/>
      <c r="I68" s="1012"/>
      <c r="J68" s="1012"/>
      <c r="K68" s="1012"/>
      <c r="L68" s="1012"/>
      <c r="M68" s="1012"/>
      <c r="N68" s="1012"/>
      <c r="O68" s="1012"/>
      <c r="P68" s="1013"/>
      <c r="Q68" s="1014">
        <v>22</v>
      </c>
      <c r="R68" s="1008"/>
      <c r="S68" s="1008"/>
      <c r="T68" s="1008"/>
      <c r="U68" s="1008"/>
      <c r="V68" s="1008">
        <v>21</v>
      </c>
      <c r="W68" s="1008"/>
      <c r="X68" s="1008"/>
      <c r="Y68" s="1008"/>
      <c r="Z68" s="1008"/>
      <c r="AA68" s="1008">
        <v>1</v>
      </c>
      <c r="AB68" s="1008"/>
      <c r="AC68" s="1008"/>
      <c r="AD68" s="1008"/>
      <c r="AE68" s="1008"/>
      <c r="AF68" s="1008">
        <v>1</v>
      </c>
      <c r="AG68" s="1008"/>
      <c r="AH68" s="1008"/>
      <c r="AI68" s="1008"/>
      <c r="AJ68" s="1008"/>
      <c r="AK68" s="1008" t="s">
        <v>552</v>
      </c>
      <c r="AL68" s="1008"/>
      <c r="AM68" s="1008"/>
      <c r="AN68" s="1008"/>
      <c r="AO68" s="1008"/>
      <c r="AP68" s="1008" t="s">
        <v>552</v>
      </c>
      <c r="AQ68" s="1008"/>
      <c r="AR68" s="1008"/>
      <c r="AS68" s="1008"/>
      <c r="AT68" s="1008"/>
      <c r="AU68" s="1008" t="s">
        <v>552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556</v>
      </c>
      <c r="C69" s="1001"/>
      <c r="D69" s="1001"/>
      <c r="E69" s="1001"/>
      <c r="F69" s="1001"/>
      <c r="G69" s="1001"/>
      <c r="H69" s="1001"/>
      <c r="I69" s="1001"/>
      <c r="J69" s="1001"/>
      <c r="K69" s="1001"/>
      <c r="L69" s="1001"/>
      <c r="M69" s="1001"/>
      <c r="N69" s="1001"/>
      <c r="O69" s="1001"/>
      <c r="P69" s="1002"/>
      <c r="Q69" s="1003">
        <v>58</v>
      </c>
      <c r="R69" s="997"/>
      <c r="S69" s="997"/>
      <c r="T69" s="997"/>
      <c r="U69" s="997"/>
      <c r="V69" s="997">
        <v>54</v>
      </c>
      <c r="W69" s="997"/>
      <c r="X69" s="997"/>
      <c r="Y69" s="997"/>
      <c r="Z69" s="997"/>
      <c r="AA69" s="997">
        <v>4</v>
      </c>
      <c r="AB69" s="997"/>
      <c r="AC69" s="997"/>
      <c r="AD69" s="997"/>
      <c r="AE69" s="997"/>
      <c r="AF69" s="997">
        <v>4</v>
      </c>
      <c r="AG69" s="997"/>
      <c r="AH69" s="997"/>
      <c r="AI69" s="997"/>
      <c r="AJ69" s="997"/>
      <c r="AK69" s="997" t="s">
        <v>545</v>
      </c>
      <c r="AL69" s="997"/>
      <c r="AM69" s="997"/>
      <c r="AN69" s="997"/>
      <c r="AO69" s="997"/>
      <c r="AP69" s="997" t="s">
        <v>545</v>
      </c>
      <c r="AQ69" s="997"/>
      <c r="AR69" s="997"/>
      <c r="AS69" s="997"/>
      <c r="AT69" s="997"/>
      <c r="AU69" s="997" t="s">
        <v>552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557</v>
      </c>
      <c r="C70" s="1001"/>
      <c r="D70" s="1001"/>
      <c r="E70" s="1001"/>
      <c r="F70" s="1001"/>
      <c r="G70" s="1001"/>
      <c r="H70" s="1001"/>
      <c r="I70" s="1001"/>
      <c r="J70" s="1001"/>
      <c r="K70" s="1001"/>
      <c r="L70" s="1001"/>
      <c r="M70" s="1001"/>
      <c r="N70" s="1001"/>
      <c r="O70" s="1001"/>
      <c r="P70" s="1002"/>
      <c r="Q70" s="1003">
        <v>228</v>
      </c>
      <c r="R70" s="997"/>
      <c r="S70" s="997"/>
      <c r="T70" s="997"/>
      <c r="U70" s="997"/>
      <c r="V70" s="997">
        <v>227</v>
      </c>
      <c r="W70" s="997"/>
      <c r="X70" s="997"/>
      <c r="Y70" s="997"/>
      <c r="Z70" s="997"/>
      <c r="AA70" s="997">
        <v>0</v>
      </c>
      <c r="AB70" s="997"/>
      <c r="AC70" s="997"/>
      <c r="AD70" s="997"/>
      <c r="AE70" s="997"/>
      <c r="AF70" s="997">
        <v>400</v>
      </c>
      <c r="AG70" s="997"/>
      <c r="AH70" s="997"/>
      <c r="AI70" s="997"/>
      <c r="AJ70" s="997"/>
      <c r="AK70" s="997" t="s">
        <v>552</v>
      </c>
      <c r="AL70" s="997"/>
      <c r="AM70" s="997"/>
      <c r="AN70" s="997"/>
      <c r="AO70" s="997"/>
      <c r="AP70" s="997" t="s">
        <v>552</v>
      </c>
      <c r="AQ70" s="997"/>
      <c r="AR70" s="997"/>
      <c r="AS70" s="997"/>
      <c r="AT70" s="997"/>
      <c r="AU70" s="997" t="s">
        <v>569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558</v>
      </c>
      <c r="C71" s="1001"/>
      <c r="D71" s="1001"/>
      <c r="E71" s="1001"/>
      <c r="F71" s="1001"/>
      <c r="G71" s="1001"/>
      <c r="H71" s="1001"/>
      <c r="I71" s="1001"/>
      <c r="J71" s="1001"/>
      <c r="K71" s="1001"/>
      <c r="L71" s="1001"/>
      <c r="M71" s="1001"/>
      <c r="N71" s="1001"/>
      <c r="O71" s="1001"/>
      <c r="P71" s="1002"/>
      <c r="Q71" s="1003">
        <v>1926</v>
      </c>
      <c r="R71" s="997"/>
      <c r="S71" s="997"/>
      <c r="T71" s="997"/>
      <c r="U71" s="997"/>
      <c r="V71" s="997">
        <v>1864</v>
      </c>
      <c r="W71" s="997"/>
      <c r="X71" s="997"/>
      <c r="Y71" s="997"/>
      <c r="Z71" s="997"/>
      <c r="AA71" s="997">
        <v>62</v>
      </c>
      <c r="AB71" s="997"/>
      <c r="AC71" s="997"/>
      <c r="AD71" s="997"/>
      <c r="AE71" s="997"/>
      <c r="AF71" s="997">
        <v>62</v>
      </c>
      <c r="AG71" s="997"/>
      <c r="AH71" s="997"/>
      <c r="AI71" s="997"/>
      <c r="AJ71" s="997"/>
      <c r="AK71" s="997" t="s">
        <v>571</v>
      </c>
      <c r="AL71" s="997"/>
      <c r="AM71" s="997"/>
      <c r="AN71" s="997"/>
      <c r="AO71" s="997"/>
      <c r="AP71" s="997">
        <v>1728</v>
      </c>
      <c r="AQ71" s="997"/>
      <c r="AR71" s="997"/>
      <c r="AS71" s="997"/>
      <c r="AT71" s="997"/>
      <c r="AU71" s="997">
        <v>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559</v>
      </c>
      <c r="C72" s="1001"/>
      <c r="D72" s="1001"/>
      <c r="E72" s="1001"/>
      <c r="F72" s="1001"/>
      <c r="G72" s="1001"/>
      <c r="H72" s="1001"/>
      <c r="I72" s="1001"/>
      <c r="J72" s="1001"/>
      <c r="K72" s="1001"/>
      <c r="L72" s="1001"/>
      <c r="M72" s="1001"/>
      <c r="N72" s="1001"/>
      <c r="O72" s="1001"/>
      <c r="P72" s="1002"/>
      <c r="Q72" s="1003">
        <v>400</v>
      </c>
      <c r="R72" s="997"/>
      <c r="S72" s="997"/>
      <c r="T72" s="997"/>
      <c r="U72" s="997"/>
      <c r="V72" s="997">
        <v>386</v>
      </c>
      <c r="W72" s="997"/>
      <c r="X72" s="997"/>
      <c r="Y72" s="997"/>
      <c r="Z72" s="997"/>
      <c r="AA72" s="997">
        <v>13</v>
      </c>
      <c r="AB72" s="997"/>
      <c r="AC72" s="997"/>
      <c r="AD72" s="997"/>
      <c r="AE72" s="997"/>
      <c r="AF72" s="997">
        <v>13</v>
      </c>
      <c r="AG72" s="997"/>
      <c r="AH72" s="997"/>
      <c r="AI72" s="997"/>
      <c r="AJ72" s="997"/>
      <c r="AK72" s="997">
        <v>84</v>
      </c>
      <c r="AL72" s="997"/>
      <c r="AM72" s="997"/>
      <c r="AN72" s="997"/>
      <c r="AO72" s="997"/>
      <c r="AP72" s="997" t="s">
        <v>552</v>
      </c>
      <c r="AQ72" s="997"/>
      <c r="AR72" s="997"/>
      <c r="AS72" s="997"/>
      <c r="AT72" s="997"/>
      <c r="AU72" s="997" t="s">
        <v>552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560</v>
      </c>
      <c r="C73" s="1001"/>
      <c r="D73" s="1001"/>
      <c r="E73" s="1001"/>
      <c r="F73" s="1001"/>
      <c r="G73" s="1001"/>
      <c r="H73" s="1001"/>
      <c r="I73" s="1001"/>
      <c r="J73" s="1001"/>
      <c r="K73" s="1001"/>
      <c r="L73" s="1001"/>
      <c r="M73" s="1001"/>
      <c r="N73" s="1001"/>
      <c r="O73" s="1001"/>
      <c r="P73" s="1002"/>
      <c r="Q73" s="1003">
        <v>63</v>
      </c>
      <c r="R73" s="997"/>
      <c r="S73" s="997"/>
      <c r="T73" s="997"/>
      <c r="U73" s="997"/>
      <c r="V73" s="997">
        <v>62</v>
      </c>
      <c r="W73" s="997"/>
      <c r="X73" s="997"/>
      <c r="Y73" s="997"/>
      <c r="Z73" s="997"/>
      <c r="AA73" s="997">
        <v>1</v>
      </c>
      <c r="AB73" s="997"/>
      <c r="AC73" s="997"/>
      <c r="AD73" s="997"/>
      <c r="AE73" s="997"/>
      <c r="AF73" s="997">
        <v>1</v>
      </c>
      <c r="AG73" s="997"/>
      <c r="AH73" s="997"/>
      <c r="AI73" s="997"/>
      <c r="AJ73" s="997"/>
      <c r="AK73" s="997" t="s">
        <v>552</v>
      </c>
      <c r="AL73" s="997"/>
      <c r="AM73" s="997"/>
      <c r="AN73" s="997"/>
      <c r="AO73" s="997"/>
      <c r="AP73" s="997" t="s">
        <v>545</v>
      </c>
      <c r="AQ73" s="997"/>
      <c r="AR73" s="997"/>
      <c r="AS73" s="997"/>
      <c r="AT73" s="997"/>
      <c r="AU73" s="997" t="s">
        <v>569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561</v>
      </c>
      <c r="C74" s="1001"/>
      <c r="D74" s="1001"/>
      <c r="E74" s="1001"/>
      <c r="F74" s="1001"/>
      <c r="G74" s="1001"/>
      <c r="H74" s="1001"/>
      <c r="I74" s="1001"/>
      <c r="J74" s="1001"/>
      <c r="K74" s="1001"/>
      <c r="L74" s="1001"/>
      <c r="M74" s="1001"/>
      <c r="N74" s="1001"/>
      <c r="O74" s="1001"/>
      <c r="P74" s="1002"/>
      <c r="Q74" s="1003">
        <v>49</v>
      </c>
      <c r="R74" s="997"/>
      <c r="S74" s="997"/>
      <c r="T74" s="997"/>
      <c r="U74" s="997"/>
      <c r="V74" s="997">
        <v>48</v>
      </c>
      <c r="W74" s="997"/>
      <c r="X74" s="997"/>
      <c r="Y74" s="997"/>
      <c r="Z74" s="997"/>
      <c r="AA74" s="997">
        <v>1</v>
      </c>
      <c r="AB74" s="997"/>
      <c r="AC74" s="997"/>
      <c r="AD74" s="997"/>
      <c r="AE74" s="997"/>
      <c r="AF74" s="997">
        <v>1</v>
      </c>
      <c r="AG74" s="997"/>
      <c r="AH74" s="997"/>
      <c r="AI74" s="997"/>
      <c r="AJ74" s="997"/>
      <c r="AK74" s="997" t="s">
        <v>545</v>
      </c>
      <c r="AL74" s="997"/>
      <c r="AM74" s="997"/>
      <c r="AN74" s="997"/>
      <c r="AO74" s="997"/>
      <c r="AP74" s="997" t="s">
        <v>570</v>
      </c>
      <c r="AQ74" s="997"/>
      <c r="AR74" s="997"/>
      <c r="AS74" s="997"/>
      <c r="AT74" s="997"/>
      <c r="AU74" s="997" t="s">
        <v>570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562</v>
      </c>
      <c r="C75" s="1001"/>
      <c r="D75" s="1001"/>
      <c r="E75" s="1001"/>
      <c r="F75" s="1001"/>
      <c r="G75" s="1001"/>
      <c r="H75" s="1001"/>
      <c r="I75" s="1001"/>
      <c r="J75" s="1001"/>
      <c r="K75" s="1001"/>
      <c r="L75" s="1001"/>
      <c r="M75" s="1001"/>
      <c r="N75" s="1001"/>
      <c r="O75" s="1001"/>
      <c r="P75" s="1002"/>
      <c r="Q75" s="1004">
        <v>8</v>
      </c>
      <c r="R75" s="1005"/>
      <c r="S75" s="1005"/>
      <c r="T75" s="1005"/>
      <c r="U75" s="1006"/>
      <c r="V75" s="1007">
        <v>6</v>
      </c>
      <c r="W75" s="1005"/>
      <c r="X75" s="1005"/>
      <c r="Y75" s="1005"/>
      <c r="Z75" s="1006"/>
      <c r="AA75" s="1007">
        <v>1</v>
      </c>
      <c r="AB75" s="1005"/>
      <c r="AC75" s="1005"/>
      <c r="AD75" s="1005"/>
      <c r="AE75" s="1006"/>
      <c r="AF75" s="1007">
        <v>1</v>
      </c>
      <c r="AG75" s="1005"/>
      <c r="AH75" s="1005"/>
      <c r="AI75" s="1005"/>
      <c r="AJ75" s="1006"/>
      <c r="AK75" s="1007" t="s">
        <v>545</v>
      </c>
      <c r="AL75" s="1005"/>
      <c r="AM75" s="1005"/>
      <c r="AN75" s="1005"/>
      <c r="AO75" s="1006"/>
      <c r="AP75" s="1007" t="s">
        <v>572</v>
      </c>
      <c r="AQ75" s="1005"/>
      <c r="AR75" s="1005"/>
      <c r="AS75" s="1005"/>
      <c r="AT75" s="1006"/>
      <c r="AU75" s="1007" t="s">
        <v>545</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563</v>
      </c>
      <c r="C76" s="1001"/>
      <c r="D76" s="1001"/>
      <c r="E76" s="1001"/>
      <c r="F76" s="1001"/>
      <c r="G76" s="1001"/>
      <c r="H76" s="1001"/>
      <c r="I76" s="1001"/>
      <c r="J76" s="1001"/>
      <c r="K76" s="1001"/>
      <c r="L76" s="1001"/>
      <c r="M76" s="1001"/>
      <c r="N76" s="1001"/>
      <c r="O76" s="1001"/>
      <c r="P76" s="1002"/>
      <c r="Q76" s="1004">
        <v>6256</v>
      </c>
      <c r="R76" s="1005"/>
      <c r="S76" s="1005"/>
      <c r="T76" s="1005"/>
      <c r="U76" s="1006"/>
      <c r="V76" s="1007">
        <v>5232</v>
      </c>
      <c r="W76" s="1005"/>
      <c r="X76" s="1005"/>
      <c r="Y76" s="1005"/>
      <c r="Z76" s="1006"/>
      <c r="AA76" s="1007">
        <v>1024</v>
      </c>
      <c r="AB76" s="1005"/>
      <c r="AC76" s="1005"/>
      <c r="AD76" s="1005"/>
      <c r="AE76" s="1006"/>
      <c r="AF76" s="1007">
        <v>1024</v>
      </c>
      <c r="AG76" s="1005"/>
      <c r="AH76" s="1005"/>
      <c r="AI76" s="1005"/>
      <c r="AJ76" s="1006"/>
      <c r="AK76" s="1007">
        <v>16</v>
      </c>
      <c r="AL76" s="1005"/>
      <c r="AM76" s="1005"/>
      <c r="AN76" s="1005"/>
      <c r="AO76" s="1006"/>
      <c r="AP76" s="1007" t="s">
        <v>572</v>
      </c>
      <c r="AQ76" s="1005"/>
      <c r="AR76" s="1005"/>
      <c r="AS76" s="1005"/>
      <c r="AT76" s="1006"/>
      <c r="AU76" s="1007" t="s">
        <v>545</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564</v>
      </c>
      <c r="C77" s="1001"/>
      <c r="D77" s="1001"/>
      <c r="E77" s="1001"/>
      <c r="F77" s="1001"/>
      <c r="G77" s="1001"/>
      <c r="H77" s="1001"/>
      <c r="I77" s="1001"/>
      <c r="J77" s="1001"/>
      <c r="K77" s="1001"/>
      <c r="L77" s="1001"/>
      <c r="M77" s="1001"/>
      <c r="N77" s="1001"/>
      <c r="O77" s="1001"/>
      <c r="P77" s="1002"/>
      <c r="Q77" s="1004">
        <v>124</v>
      </c>
      <c r="R77" s="1005"/>
      <c r="S77" s="1005"/>
      <c r="T77" s="1005"/>
      <c r="U77" s="1006"/>
      <c r="V77" s="1007">
        <v>117</v>
      </c>
      <c r="W77" s="1005"/>
      <c r="X77" s="1005"/>
      <c r="Y77" s="1005"/>
      <c r="Z77" s="1006"/>
      <c r="AA77" s="1007">
        <v>8</v>
      </c>
      <c r="AB77" s="1005"/>
      <c r="AC77" s="1005"/>
      <c r="AD77" s="1005"/>
      <c r="AE77" s="1006"/>
      <c r="AF77" s="1007">
        <v>8</v>
      </c>
      <c r="AG77" s="1005"/>
      <c r="AH77" s="1005"/>
      <c r="AI77" s="1005"/>
      <c r="AJ77" s="1006"/>
      <c r="AK77" s="1007" t="s">
        <v>552</v>
      </c>
      <c r="AL77" s="1005"/>
      <c r="AM77" s="1005"/>
      <c r="AN77" s="1005"/>
      <c r="AO77" s="1006"/>
      <c r="AP77" s="1007">
        <v>1794</v>
      </c>
      <c r="AQ77" s="1005"/>
      <c r="AR77" s="1005"/>
      <c r="AS77" s="1005"/>
      <c r="AT77" s="1006"/>
      <c r="AU77" s="1007">
        <v>72</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565</v>
      </c>
      <c r="C78" s="1001"/>
      <c r="D78" s="1001"/>
      <c r="E78" s="1001"/>
      <c r="F78" s="1001"/>
      <c r="G78" s="1001"/>
      <c r="H78" s="1001"/>
      <c r="I78" s="1001"/>
      <c r="J78" s="1001"/>
      <c r="K78" s="1001"/>
      <c r="L78" s="1001"/>
      <c r="M78" s="1001"/>
      <c r="N78" s="1001"/>
      <c r="O78" s="1001"/>
      <c r="P78" s="1002"/>
      <c r="Q78" s="1003">
        <v>4</v>
      </c>
      <c r="R78" s="997"/>
      <c r="S78" s="997"/>
      <c r="T78" s="997"/>
      <c r="U78" s="997"/>
      <c r="V78" s="997">
        <v>2</v>
      </c>
      <c r="W78" s="997"/>
      <c r="X78" s="997"/>
      <c r="Y78" s="997"/>
      <c r="Z78" s="997"/>
      <c r="AA78" s="997">
        <v>2</v>
      </c>
      <c r="AB78" s="997"/>
      <c r="AC78" s="997"/>
      <c r="AD78" s="997"/>
      <c r="AE78" s="997"/>
      <c r="AF78" s="997">
        <v>2</v>
      </c>
      <c r="AG78" s="997"/>
      <c r="AH78" s="997"/>
      <c r="AI78" s="997"/>
      <c r="AJ78" s="997"/>
      <c r="AK78" s="997">
        <v>0</v>
      </c>
      <c r="AL78" s="997"/>
      <c r="AM78" s="997"/>
      <c r="AN78" s="997"/>
      <c r="AO78" s="997"/>
      <c r="AP78" s="997" t="s">
        <v>552</v>
      </c>
      <c r="AQ78" s="997"/>
      <c r="AR78" s="997"/>
      <c r="AS78" s="997"/>
      <c r="AT78" s="997"/>
      <c r="AU78" s="997" t="s">
        <v>545</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566</v>
      </c>
      <c r="C79" s="1001"/>
      <c r="D79" s="1001"/>
      <c r="E79" s="1001"/>
      <c r="F79" s="1001"/>
      <c r="G79" s="1001"/>
      <c r="H79" s="1001"/>
      <c r="I79" s="1001"/>
      <c r="J79" s="1001"/>
      <c r="K79" s="1001"/>
      <c r="L79" s="1001"/>
      <c r="M79" s="1001"/>
      <c r="N79" s="1001"/>
      <c r="O79" s="1001"/>
      <c r="P79" s="1002"/>
      <c r="Q79" s="1003">
        <v>237</v>
      </c>
      <c r="R79" s="997"/>
      <c r="S79" s="997"/>
      <c r="T79" s="997"/>
      <c r="U79" s="997"/>
      <c r="V79" s="997">
        <v>151</v>
      </c>
      <c r="W79" s="997"/>
      <c r="X79" s="997"/>
      <c r="Y79" s="997"/>
      <c r="Z79" s="997"/>
      <c r="AA79" s="997">
        <v>87</v>
      </c>
      <c r="AB79" s="997"/>
      <c r="AC79" s="997"/>
      <c r="AD79" s="997"/>
      <c r="AE79" s="997"/>
      <c r="AF79" s="997">
        <v>87</v>
      </c>
      <c r="AG79" s="997"/>
      <c r="AH79" s="997"/>
      <c r="AI79" s="997"/>
      <c r="AJ79" s="997"/>
      <c r="AK79" s="997" t="s">
        <v>552</v>
      </c>
      <c r="AL79" s="997"/>
      <c r="AM79" s="997"/>
      <c r="AN79" s="997"/>
      <c r="AO79" s="997"/>
      <c r="AP79" s="997" t="s">
        <v>552</v>
      </c>
      <c r="AQ79" s="997"/>
      <c r="AR79" s="997"/>
      <c r="AS79" s="997"/>
      <c r="AT79" s="997"/>
      <c r="AU79" s="997" t="s">
        <v>545</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567</v>
      </c>
      <c r="C80" s="1001"/>
      <c r="D80" s="1001"/>
      <c r="E80" s="1001"/>
      <c r="F80" s="1001"/>
      <c r="G80" s="1001"/>
      <c r="H80" s="1001"/>
      <c r="I80" s="1001"/>
      <c r="J80" s="1001"/>
      <c r="K80" s="1001"/>
      <c r="L80" s="1001"/>
      <c r="M80" s="1001"/>
      <c r="N80" s="1001"/>
      <c r="O80" s="1001"/>
      <c r="P80" s="1002"/>
      <c r="Q80" s="1003">
        <v>74</v>
      </c>
      <c r="R80" s="997"/>
      <c r="S80" s="997"/>
      <c r="T80" s="997"/>
      <c r="U80" s="997"/>
      <c r="V80" s="997">
        <v>37</v>
      </c>
      <c r="W80" s="997"/>
      <c r="X80" s="997"/>
      <c r="Y80" s="997"/>
      <c r="Z80" s="997"/>
      <c r="AA80" s="997">
        <v>37</v>
      </c>
      <c r="AB80" s="997"/>
      <c r="AC80" s="997"/>
      <c r="AD80" s="997"/>
      <c r="AE80" s="997"/>
      <c r="AF80" s="997">
        <v>37</v>
      </c>
      <c r="AG80" s="997"/>
      <c r="AH80" s="997"/>
      <c r="AI80" s="997"/>
      <c r="AJ80" s="997"/>
      <c r="AK80" s="997" t="s">
        <v>570</v>
      </c>
      <c r="AL80" s="997"/>
      <c r="AM80" s="997"/>
      <c r="AN80" s="997"/>
      <c r="AO80" s="997"/>
      <c r="AP80" s="997" t="s">
        <v>545</v>
      </c>
      <c r="AQ80" s="997"/>
      <c r="AR80" s="997"/>
      <c r="AS80" s="997"/>
      <c r="AT80" s="997"/>
      <c r="AU80" s="997" t="s">
        <v>569</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568</v>
      </c>
      <c r="C81" s="1001"/>
      <c r="D81" s="1001"/>
      <c r="E81" s="1001"/>
      <c r="F81" s="1001"/>
      <c r="G81" s="1001"/>
      <c r="H81" s="1001"/>
      <c r="I81" s="1001"/>
      <c r="J81" s="1001"/>
      <c r="K81" s="1001"/>
      <c r="L81" s="1001"/>
      <c r="M81" s="1001"/>
      <c r="N81" s="1001"/>
      <c r="O81" s="1001"/>
      <c r="P81" s="1002"/>
      <c r="Q81" s="1003">
        <v>179</v>
      </c>
      <c r="R81" s="997"/>
      <c r="S81" s="997"/>
      <c r="T81" s="997"/>
      <c r="U81" s="997"/>
      <c r="V81" s="997">
        <v>176</v>
      </c>
      <c r="W81" s="997"/>
      <c r="X81" s="997"/>
      <c r="Y81" s="997"/>
      <c r="Z81" s="997"/>
      <c r="AA81" s="997">
        <v>3</v>
      </c>
      <c r="AB81" s="997"/>
      <c r="AC81" s="997"/>
      <c r="AD81" s="997"/>
      <c r="AE81" s="997"/>
      <c r="AF81" s="997">
        <v>3</v>
      </c>
      <c r="AG81" s="997"/>
      <c r="AH81" s="997"/>
      <c r="AI81" s="997"/>
      <c r="AJ81" s="997"/>
      <c r="AK81" s="997" t="s">
        <v>545</v>
      </c>
      <c r="AL81" s="997"/>
      <c r="AM81" s="997"/>
      <c r="AN81" s="997"/>
      <c r="AO81" s="997"/>
      <c r="AP81" s="997" t="s">
        <v>545</v>
      </c>
      <c r="AQ81" s="997"/>
      <c r="AR81" s="997"/>
      <c r="AS81" s="997"/>
      <c r="AT81" s="997"/>
      <c r="AU81" s="997" t="s">
        <v>570</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t="s">
        <v>577</v>
      </c>
      <c r="C82" s="1001"/>
      <c r="D82" s="1001"/>
      <c r="E82" s="1001"/>
      <c r="F82" s="1001"/>
      <c r="G82" s="1001"/>
      <c r="H82" s="1001"/>
      <c r="I82" s="1001"/>
      <c r="J82" s="1001"/>
      <c r="K82" s="1001"/>
      <c r="L82" s="1001"/>
      <c r="M82" s="1001"/>
      <c r="N82" s="1001"/>
      <c r="O82" s="1001"/>
      <c r="P82" s="1002"/>
      <c r="Q82" s="1003">
        <v>206788</v>
      </c>
      <c r="R82" s="997"/>
      <c r="S82" s="997"/>
      <c r="T82" s="997"/>
      <c r="U82" s="997"/>
      <c r="V82" s="997">
        <v>199254</v>
      </c>
      <c r="W82" s="997"/>
      <c r="X82" s="997"/>
      <c r="Y82" s="997"/>
      <c r="Z82" s="997"/>
      <c r="AA82" s="997">
        <v>7534</v>
      </c>
      <c r="AB82" s="997"/>
      <c r="AC82" s="997"/>
      <c r="AD82" s="997"/>
      <c r="AE82" s="997"/>
      <c r="AF82" s="997">
        <v>7534</v>
      </c>
      <c r="AG82" s="997"/>
      <c r="AH82" s="997"/>
      <c r="AI82" s="997"/>
      <c r="AJ82" s="997"/>
      <c r="AK82" s="997">
        <v>168</v>
      </c>
      <c r="AL82" s="997"/>
      <c r="AM82" s="997"/>
      <c r="AN82" s="997"/>
      <c r="AO82" s="997"/>
      <c r="AP82" s="997" t="s">
        <v>573</v>
      </c>
      <c r="AQ82" s="997"/>
      <c r="AR82" s="997"/>
      <c r="AS82" s="997"/>
      <c r="AT82" s="997"/>
      <c r="AU82" s="997" t="s">
        <v>552</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9178</v>
      </c>
      <c r="AG88" s="985"/>
      <c r="AH88" s="985"/>
      <c r="AI88" s="985"/>
      <c r="AJ88" s="985"/>
      <c r="AK88" s="989"/>
      <c r="AL88" s="989"/>
      <c r="AM88" s="989"/>
      <c r="AN88" s="989"/>
      <c r="AO88" s="989"/>
      <c r="AP88" s="985">
        <v>3522</v>
      </c>
      <c r="AQ88" s="985"/>
      <c r="AR88" s="985"/>
      <c r="AS88" s="985"/>
      <c r="AT88" s="985"/>
      <c r="AU88" s="985">
        <v>75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409</v>
      </c>
      <c r="CS102" s="977"/>
      <c r="CT102" s="977"/>
      <c r="CU102" s="977"/>
      <c r="CV102" s="978"/>
      <c r="CW102" s="976">
        <v>96</v>
      </c>
      <c r="CX102" s="977"/>
      <c r="CY102" s="977"/>
      <c r="CZ102" s="977"/>
      <c r="DA102" s="978"/>
      <c r="DB102" s="976" t="s">
        <v>578</v>
      </c>
      <c r="DC102" s="977"/>
      <c r="DD102" s="977"/>
      <c r="DE102" s="977"/>
      <c r="DF102" s="978"/>
      <c r="DG102" s="976" t="s">
        <v>578</v>
      </c>
      <c r="DH102" s="977"/>
      <c r="DI102" s="977"/>
      <c r="DJ102" s="977"/>
      <c r="DK102" s="978"/>
      <c r="DL102" s="976" t="s">
        <v>578</v>
      </c>
      <c r="DM102" s="977"/>
      <c r="DN102" s="977"/>
      <c r="DO102" s="977"/>
      <c r="DP102" s="978"/>
      <c r="DQ102" s="976" t="s">
        <v>578</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283</v>
      </c>
      <c r="AG109" s="918"/>
      <c r="AH109" s="918"/>
      <c r="AI109" s="918"/>
      <c r="AJ109" s="919"/>
      <c r="AK109" s="920" t="s">
        <v>282</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283</v>
      </c>
      <c r="BW109" s="918"/>
      <c r="BX109" s="918"/>
      <c r="BY109" s="918"/>
      <c r="BZ109" s="919"/>
      <c r="CA109" s="920" t="s">
        <v>282</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283</v>
      </c>
      <c r="DM109" s="918"/>
      <c r="DN109" s="918"/>
      <c r="DO109" s="918"/>
      <c r="DP109" s="919"/>
      <c r="DQ109" s="920" t="s">
        <v>282</v>
      </c>
      <c r="DR109" s="918"/>
      <c r="DS109" s="918"/>
      <c r="DT109" s="918"/>
      <c r="DU109" s="919"/>
      <c r="DV109" s="920" t="s">
        <v>402</v>
      </c>
      <c r="DW109" s="918"/>
      <c r="DX109" s="918"/>
      <c r="DY109" s="918"/>
      <c r="DZ109" s="949"/>
    </row>
    <row r="110" spans="1:131" s="197" customFormat="1" ht="26.25" customHeight="1" x14ac:dyDescent="0.15">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6759874</v>
      </c>
      <c r="AB110" s="903"/>
      <c r="AC110" s="903"/>
      <c r="AD110" s="903"/>
      <c r="AE110" s="904"/>
      <c r="AF110" s="905">
        <v>6657724</v>
      </c>
      <c r="AG110" s="903"/>
      <c r="AH110" s="903"/>
      <c r="AI110" s="903"/>
      <c r="AJ110" s="904"/>
      <c r="AK110" s="905">
        <v>6508536</v>
      </c>
      <c r="AL110" s="903"/>
      <c r="AM110" s="903"/>
      <c r="AN110" s="903"/>
      <c r="AO110" s="904"/>
      <c r="AP110" s="906">
        <v>27.9</v>
      </c>
      <c r="AQ110" s="907"/>
      <c r="AR110" s="907"/>
      <c r="AS110" s="907"/>
      <c r="AT110" s="908"/>
      <c r="AU110" s="950" t="s">
        <v>60</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57028670</v>
      </c>
      <c r="BR110" s="830"/>
      <c r="BS110" s="830"/>
      <c r="BT110" s="830"/>
      <c r="BU110" s="830"/>
      <c r="BV110" s="830">
        <v>56275376</v>
      </c>
      <c r="BW110" s="830"/>
      <c r="BX110" s="830"/>
      <c r="BY110" s="830"/>
      <c r="BZ110" s="830"/>
      <c r="CA110" s="830">
        <v>55341985</v>
      </c>
      <c r="CB110" s="830"/>
      <c r="CC110" s="830"/>
      <c r="CD110" s="830"/>
      <c r="CE110" s="830"/>
      <c r="CF110" s="891">
        <v>237.4</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408</v>
      </c>
      <c r="DH110" s="830"/>
      <c r="DI110" s="830"/>
      <c r="DJ110" s="830"/>
      <c r="DK110" s="830"/>
      <c r="DL110" s="830" t="s">
        <v>408</v>
      </c>
      <c r="DM110" s="830"/>
      <c r="DN110" s="830"/>
      <c r="DO110" s="830"/>
      <c r="DP110" s="830"/>
      <c r="DQ110" s="830" t="s">
        <v>408</v>
      </c>
      <c r="DR110" s="830"/>
      <c r="DS110" s="830"/>
      <c r="DT110" s="830"/>
      <c r="DU110" s="830"/>
      <c r="DV110" s="831" t="s">
        <v>408</v>
      </c>
      <c r="DW110" s="831"/>
      <c r="DX110" s="831"/>
      <c r="DY110" s="831"/>
      <c r="DZ110" s="832"/>
    </row>
    <row r="111" spans="1:131" s="197" customFormat="1" ht="26.25" customHeight="1" x14ac:dyDescent="0.15">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1984775</v>
      </c>
      <c r="BR111" s="801"/>
      <c r="BS111" s="801"/>
      <c r="BT111" s="801"/>
      <c r="BU111" s="801"/>
      <c r="BV111" s="801">
        <v>3112176</v>
      </c>
      <c r="BW111" s="801"/>
      <c r="BX111" s="801"/>
      <c r="BY111" s="801"/>
      <c r="BZ111" s="801"/>
      <c r="CA111" s="801">
        <v>3022875</v>
      </c>
      <c r="CB111" s="801"/>
      <c r="CC111" s="801"/>
      <c r="CD111" s="801"/>
      <c r="CE111" s="801"/>
      <c r="CF111" s="878">
        <v>13</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155172</v>
      </c>
      <c r="DH111" s="801"/>
      <c r="DI111" s="801"/>
      <c r="DJ111" s="801"/>
      <c r="DK111" s="801"/>
      <c r="DL111" s="801">
        <v>135775</v>
      </c>
      <c r="DM111" s="801"/>
      <c r="DN111" s="801"/>
      <c r="DO111" s="801"/>
      <c r="DP111" s="801"/>
      <c r="DQ111" s="801">
        <v>116378</v>
      </c>
      <c r="DR111" s="801"/>
      <c r="DS111" s="801"/>
      <c r="DT111" s="801"/>
      <c r="DU111" s="801"/>
      <c r="DV111" s="853">
        <v>0.5</v>
      </c>
      <c r="DW111" s="853"/>
      <c r="DX111" s="853"/>
      <c r="DY111" s="853"/>
      <c r="DZ111" s="854"/>
    </row>
    <row r="112" spans="1:131" s="197" customFormat="1" ht="26.25" customHeight="1" x14ac:dyDescent="0.15">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22739047</v>
      </c>
      <c r="BR112" s="801"/>
      <c r="BS112" s="801"/>
      <c r="BT112" s="801"/>
      <c r="BU112" s="801"/>
      <c r="BV112" s="801">
        <v>22175549</v>
      </c>
      <c r="BW112" s="801"/>
      <c r="BX112" s="801"/>
      <c r="BY112" s="801"/>
      <c r="BZ112" s="801"/>
      <c r="CA112" s="801">
        <v>21224514</v>
      </c>
      <c r="CB112" s="801"/>
      <c r="CC112" s="801"/>
      <c r="CD112" s="801"/>
      <c r="CE112" s="801"/>
      <c r="CF112" s="878">
        <v>91</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x14ac:dyDescent="0.15">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1546701</v>
      </c>
      <c r="AB113" s="939"/>
      <c r="AC113" s="939"/>
      <c r="AD113" s="939"/>
      <c r="AE113" s="940"/>
      <c r="AF113" s="941">
        <v>1539271</v>
      </c>
      <c r="AG113" s="939"/>
      <c r="AH113" s="939"/>
      <c r="AI113" s="939"/>
      <c r="AJ113" s="940"/>
      <c r="AK113" s="941">
        <v>1567640</v>
      </c>
      <c r="AL113" s="939"/>
      <c r="AM113" s="939"/>
      <c r="AN113" s="939"/>
      <c r="AO113" s="940"/>
      <c r="AP113" s="942">
        <v>6.7</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47750</v>
      </c>
      <c r="BR113" s="801"/>
      <c r="BS113" s="801"/>
      <c r="BT113" s="801"/>
      <c r="BU113" s="801"/>
      <c r="BV113" s="801">
        <v>81325</v>
      </c>
      <c r="BW113" s="801"/>
      <c r="BX113" s="801"/>
      <c r="BY113" s="801"/>
      <c r="BZ113" s="801"/>
      <c r="CA113" s="801">
        <v>74368</v>
      </c>
      <c r="CB113" s="801"/>
      <c r="CC113" s="801"/>
      <c r="CD113" s="801"/>
      <c r="CE113" s="801"/>
      <c r="CF113" s="878">
        <v>0.3</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v>2387311</v>
      </c>
      <c r="DM113" s="814"/>
      <c r="DN113" s="814"/>
      <c r="DO113" s="814"/>
      <c r="DP113" s="815"/>
      <c r="DQ113" s="816">
        <v>2357485</v>
      </c>
      <c r="DR113" s="814"/>
      <c r="DS113" s="814"/>
      <c r="DT113" s="814"/>
      <c r="DU113" s="815"/>
      <c r="DV113" s="784">
        <v>10.1</v>
      </c>
      <c r="DW113" s="785"/>
      <c r="DX113" s="785"/>
      <c r="DY113" s="785"/>
      <c r="DZ113" s="786"/>
    </row>
    <row r="114" spans="1:130" s="197" customFormat="1" ht="26.25" customHeight="1" x14ac:dyDescent="0.15">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3451</v>
      </c>
      <c r="AB114" s="814"/>
      <c r="AC114" s="814"/>
      <c r="AD114" s="814"/>
      <c r="AE114" s="815"/>
      <c r="AF114" s="816">
        <v>2852</v>
      </c>
      <c r="AG114" s="814"/>
      <c r="AH114" s="814"/>
      <c r="AI114" s="814"/>
      <c r="AJ114" s="815"/>
      <c r="AK114" s="816">
        <v>2852</v>
      </c>
      <c r="AL114" s="814"/>
      <c r="AM114" s="814"/>
      <c r="AN114" s="814"/>
      <c r="AO114" s="815"/>
      <c r="AP114" s="784">
        <v>0</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8725393</v>
      </c>
      <c r="BR114" s="801"/>
      <c r="BS114" s="801"/>
      <c r="BT114" s="801"/>
      <c r="BU114" s="801"/>
      <c r="BV114" s="801">
        <v>8201230</v>
      </c>
      <c r="BW114" s="801"/>
      <c r="BX114" s="801"/>
      <c r="BY114" s="801"/>
      <c r="BZ114" s="801"/>
      <c r="CA114" s="801">
        <v>7831010</v>
      </c>
      <c r="CB114" s="801"/>
      <c r="CC114" s="801"/>
      <c r="CD114" s="801"/>
      <c r="CE114" s="801"/>
      <c r="CF114" s="878">
        <v>33.6</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v>51650</v>
      </c>
      <c r="DH114" s="814"/>
      <c r="DI114" s="814"/>
      <c r="DJ114" s="814"/>
      <c r="DK114" s="815"/>
      <c r="DL114" s="816">
        <v>38762</v>
      </c>
      <c r="DM114" s="814"/>
      <c r="DN114" s="814"/>
      <c r="DO114" s="814"/>
      <c r="DP114" s="815"/>
      <c r="DQ114" s="816">
        <v>25859</v>
      </c>
      <c r="DR114" s="814"/>
      <c r="DS114" s="814"/>
      <c r="DT114" s="814"/>
      <c r="DU114" s="815"/>
      <c r="DV114" s="784">
        <v>0.1</v>
      </c>
      <c r="DW114" s="785"/>
      <c r="DX114" s="785"/>
      <c r="DY114" s="785"/>
      <c r="DZ114" s="786"/>
    </row>
    <row r="115" spans="1:130" s="197" customFormat="1" ht="26.25" customHeight="1" x14ac:dyDescent="0.15">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41805</v>
      </c>
      <c r="AB115" s="939"/>
      <c r="AC115" s="939"/>
      <c r="AD115" s="939"/>
      <c r="AE115" s="940"/>
      <c r="AF115" s="941">
        <v>41875</v>
      </c>
      <c r="AG115" s="939"/>
      <c r="AH115" s="939"/>
      <c r="AI115" s="939"/>
      <c r="AJ115" s="940"/>
      <c r="AK115" s="941">
        <v>37498</v>
      </c>
      <c r="AL115" s="939"/>
      <c r="AM115" s="939"/>
      <c r="AN115" s="939"/>
      <c r="AO115" s="940"/>
      <c r="AP115" s="942">
        <v>0.2</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110</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1504458</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x14ac:dyDescent="0.15">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t="s">
        <v>110</v>
      </c>
      <c r="AG116" s="814"/>
      <c r="AH116" s="814"/>
      <c r="AI116" s="814"/>
      <c r="AJ116" s="815"/>
      <c r="AK116" s="816" t="s">
        <v>110</v>
      </c>
      <c r="AL116" s="814"/>
      <c r="AM116" s="814"/>
      <c r="AN116" s="814"/>
      <c r="AO116" s="815"/>
      <c r="AP116" s="784" t="s">
        <v>110</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273495</v>
      </c>
      <c r="DH116" s="814"/>
      <c r="DI116" s="814"/>
      <c r="DJ116" s="814"/>
      <c r="DK116" s="815"/>
      <c r="DL116" s="816">
        <v>550328</v>
      </c>
      <c r="DM116" s="814"/>
      <c r="DN116" s="814"/>
      <c r="DO116" s="814"/>
      <c r="DP116" s="815"/>
      <c r="DQ116" s="816">
        <v>523153</v>
      </c>
      <c r="DR116" s="814"/>
      <c r="DS116" s="814"/>
      <c r="DT116" s="814"/>
      <c r="DU116" s="815"/>
      <c r="DV116" s="784">
        <v>2.2000000000000002</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8351831</v>
      </c>
      <c r="AB117" s="925"/>
      <c r="AC117" s="925"/>
      <c r="AD117" s="925"/>
      <c r="AE117" s="926"/>
      <c r="AF117" s="928">
        <v>8241722</v>
      </c>
      <c r="AG117" s="925"/>
      <c r="AH117" s="925"/>
      <c r="AI117" s="925"/>
      <c r="AJ117" s="926"/>
      <c r="AK117" s="928">
        <v>8116526</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283</v>
      </c>
      <c r="AG118" s="918"/>
      <c r="AH118" s="918"/>
      <c r="AI118" s="918"/>
      <c r="AJ118" s="919"/>
      <c r="AK118" s="920" t="s">
        <v>282</v>
      </c>
      <c r="AL118" s="918"/>
      <c r="AM118" s="918"/>
      <c r="AN118" s="918"/>
      <c r="AO118" s="919"/>
      <c r="AP118" s="921" t="s">
        <v>402</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431</v>
      </c>
      <c r="BP118" s="868"/>
      <c r="BQ118" s="887">
        <v>90525635</v>
      </c>
      <c r="BR118" s="888"/>
      <c r="BS118" s="888"/>
      <c r="BT118" s="888"/>
      <c r="BU118" s="888"/>
      <c r="BV118" s="888">
        <v>89845656</v>
      </c>
      <c r="BW118" s="888"/>
      <c r="BX118" s="888"/>
      <c r="BY118" s="888"/>
      <c r="BZ118" s="888"/>
      <c r="CA118" s="888">
        <v>87494752</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11695943</v>
      </c>
      <c r="BR119" s="830"/>
      <c r="BS119" s="830"/>
      <c r="BT119" s="830"/>
      <c r="BU119" s="830"/>
      <c r="BV119" s="830">
        <v>11637127</v>
      </c>
      <c r="BW119" s="830"/>
      <c r="BX119" s="830"/>
      <c r="BY119" s="830"/>
      <c r="BZ119" s="830"/>
      <c r="CA119" s="830">
        <v>12868729</v>
      </c>
      <c r="CB119" s="830"/>
      <c r="CC119" s="830"/>
      <c r="CD119" s="830"/>
      <c r="CE119" s="830"/>
      <c r="CF119" s="891">
        <v>55.2</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x14ac:dyDescent="0.15">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152500</v>
      </c>
      <c r="BR120" s="801"/>
      <c r="BS120" s="801"/>
      <c r="BT120" s="801"/>
      <c r="BU120" s="801"/>
      <c r="BV120" s="801">
        <v>103284</v>
      </c>
      <c r="BW120" s="801"/>
      <c r="BX120" s="801"/>
      <c r="BY120" s="801"/>
      <c r="BZ120" s="801"/>
      <c r="CA120" s="801">
        <v>61002</v>
      </c>
      <c r="CB120" s="801"/>
      <c r="CC120" s="801"/>
      <c r="CD120" s="801"/>
      <c r="CE120" s="801"/>
      <c r="CF120" s="878">
        <v>0.3</v>
      </c>
      <c r="CG120" s="879"/>
      <c r="CH120" s="879"/>
      <c r="CI120" s="879"/>
      <c r="CJ120" s="879"/>
      <c r="CK120" s="880" t="s">
        <v>437</v>
      </c>
      <c r="CL120" s="840"/>
      <c r="CM120" s="840"/>
      <c r="CN120" s="840"/>
      <c r="CO120" s="841"/>
      <c r="CP120" s="884" t="s">
        <v>438</v>
      </c>
      <c r="CQ120" s="885"/>
      <c r="CR120" s="885"/>
      <c r="CS120" s="885"/>
      <c r="CT120" s="885"/>
      <c r="CU120" s="885"/>
      <c r="CV120" s="885"/>
      <c r="CW120" s="885"/>
      <c r="CX120" s="885"/>
      <c r="CY120" s="885"/>
      <c r="CZ120" s="885"/>
      <c r="DA120" s="885"/>
      <c r="DB120" s="885"/>
      <c r="DC120" s="885"/>
      <c r="DD120" s="885"/>
      <c r="DE120" s="885"/>
      <c r="DF120" s="886"/>
      <c r="DG120" s="829">
        <v>10385614</v>
      </c>
      <c r="DH120" s="830"/>
      <c r="DI120" s="830"/>
      <c r="DJ120" s="830"/>
      <c r="DK120" s="830"/>
      <c r="DL120" s="830">
        <v>10380460</v>
      </c>
      <c r="DM120" s="830"/>
      <c r="DN120" s="830"/>
      <c r="DO120" s="830"/>
      <c r="DP120" s="830"/>
      <c r="DQ120" s="830">
        <v>10090371</v>
      </c>
      <c r="DR120" s="830"/>
      <c r="DS120" s="830"/>
      <c r="DT120" s="830"/>
      <c r="DU120" s="830"/>
      <c r="DV120" s="831">
        <v>43.3</v>
      </c>
      <c r="DW120" s="831"/>
      <c r="DX120" s="831"/>
      <c r="DY120" s="831"/>
      <c r="DZ120" s="832"/>
    </row>
    <row r="121" spans="1:130" s="197" customFormat="1" ht="26.25" customHeight="1" x14ac:dyDescent="0.15">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53751031</v>
      </c>
      <c r="BR121" s="888"/>
      <c r="BS121" s="888"/>
      <c r="BT121" s="888"/>
      <c r="BU121" s="888"/>
      <c r="BV121" s="888">
        <v>53742326</v>
      </c>
      <c r="BW121" s="888"/>
      <c r="BX121" s="888"/>
      <c r="BY121" s="888"/>
      <c r="BZ121" s="888"/>
      <c r="CA121" s="888">
        <v>53375219</v>
      </c>
      <c r="CB121" s="888"/>
      <c r="CC121" s="888"/>
      <c r="CD121" s="888"/>
      <c r="CE121" s="888"/>
      <c r="CF121" s="889">
        <v>229</v>
      </c>
      <c r="CG121" s="890"/>
      <c r="CH121" s="890"/>
      <c r="CI121" s="890"/>
      <c r="CJ121" s="890"/>
      <c r="CK121" s="881"/>
      <c r="CL121" s="842"/>
      <c r="CM121" s="842"/>
      <c r="CN121" s="842"/>
      <c r="CO121" s="843"/>
      <c r="CP121" s="858" t="s">
        <v>441</v>
      </c>
      <c r="CQ121" s="859"/>
      <c r="CR121" s="859"/>
      <c r="CS121" s="859"/>
      <c r="CT121" s="859"/>
      <c r="CU121" s="859"/>
      <c r="CV121" s="859"/>
      <c r="CW121" s="859"/>
      <c r="CX121" s="859"/>
      <c r="CY121" s="859"/>
      <c r="CZ121" s="859"/>
      <c r="DA121" s="859"/>
      <c r="DB121" s="859"/>
      <c r="DC121" s="859"/>
      <c r="DD121" s="859"/>
      <c r="DE121" s="859"/>
      <c r="DF121" s="860"/>
      <c r="DG121" s="800">
        <v>6101284</v>
      </c>
      <c r="DH121" s="801"/>
      <c r="DI121" s="801"/>
      <c r="DJ121" s="801"/>
      <c r="DK121" s="801"/>
      <c r="DL121" s="801">
        <v>5927823</v>
      </c>
      <c r="DM121" s="801"/>
      <c r="DN121" s="801"/>
      <c r="DO121" s="801"/>
      <c r="DP121" s="801"/>
      <c r="DQ121" s="801">
        <v>5754131</v>
      </c>
      <c r="DR121" s="801"/>
      <c r="DS121" s="801"/>
      <c r="DT121" s="801"/>
      <c r="DU121" s="801"/>
      <c r="DV121" s="853">
        <v>24.7</v>
      </c>
      <c r="DW121" s="853"/>
      <c r="DX121" s="853"/>
      <c r="DY121" s="853"/>
      <c r="DZ121" s="854"/>
    </row>
    <row r="122" spans="1:130" s="197" customFormat="1" ht="26.25" customHeight="1" x14ac:dyDescent="0.15">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442</v>
      </c>
      <c r="BP122" s="868"/>
      <c r="BQ122" s="869">
        <v>65599474</v>
      </c>
      <c r="BR122" s="870"/>
      <c r="BS122" s="870"/>
      <c r="BT122" s="870"/>
      <c r="BU122" s="870"/>
      <c r="BV122" s="870">
        <v>65482737</v>
      </c>
      <c r="BW122" s="870"/>
      <c r="BX122" s="870"/>
      <c r="BY122" s="870"/>
      <c r="BZ122" s="870"/>
      <c r="CA122" s="870">
        <v>66304950</v>
      </c>
      <c r="CB122" s="870"/>
      <c r="CC122" s="870"/>
      <c r="CD122" s="870"/>
      <c r="CE122" s="870"/>
      <c r="CF122" s="773"/>
      <c r="CG122" s="774"/>
      <c r="CH122" s="774"/>
      <c r="CI122" s="774"/>
      <c r="CJ122" s="871"/>
      <c r="CK122" s="881"/>
      <c r="CL122" s="842"/>
      <c r="CM122" s="842"/>
      <c r="CN122" s="842"/>
      <c r="CO122" s="843"/>
      <c r="CP122" s="858" t="s">
        <v>443</v>
      </c>
      <c r="CQ122" s="859"/>
      <c r="CR122" s="859"/>
      <c r="CS122" s="859"/>
      <c r="CT122" s="859"/>
      <c r="CU122" s="859"/>
      <c r="CV122" s="859"/>
      <c r="CW122" s="859"/>
      <c r="CX122" s="859"/>
      <c r="CY122" s="859"/>
      <c r="CZ122" s="859"/>
      <c r="DA122" s="859"/>
      <c r="DB122" s="859"/>
      <c r="DC122" s="859"/>
      <c r="DD122" s="859"/>
      <c r="DE122" s="859"/>
      <c r="DF122" s="860"/>
      <c r="DG122" s="800">
        <v>4970843</v>
      </c>
      <c r="DH122" s="801"/>
      <c r="DI122" s="801"/>
      <c r="DJ122" s="801"/>
      <c r="DK122" s="801"/>
      <c r="DL122" s="801">
        <v>4643476</v>
      </c>
      <c r="DM122" s="801"/>
      <c r="DN122" s="801"/>
      <c r="DO122" s="801"/>
      <c r="DP122" s="801"/>
      <c r="DQ122" s="801">
        <v>4285329</v>
      </c>
      <c r="DR122" s="801"/>
      <c r="DS122" s="801"/>
      <c r="DT122" s="801"/>
      <c r="DU122" s="801"/>
      <c r="DV122" s="853">
        <v>18.399999999999999</v>
      </c>
      <c r="DW122" s="853"/>
      <c r="DX122" s="853"/>
      <c r="DY122" s="853"/>
      <c r="DZ122" s="854"/>
    </row>
    <row r="123" spans="1:130" s="197" customFormat="1" ht="26.25" customHeight="1" thickBot="1" x14ac:dyDescent="0.2">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105.3</v>
      </c>
      <c r="BR123" s="862"/>
      <c r="BS123" s="862"/>
      <c r="BT123" s="862"/>
      <c r="BU123" s="862"/>
      <c r="BV123" s="862">
        <v>104.2</v>
      </c>
      <c r="BW123" s="862"/>
      <c r="BX123" s="862"/>
      <c r="BY123" s="862"/>
      <c r="BZ123" s="862"/>
      <c r="CA123" s="862">
        <v>90.8</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v>1259493</v>
      </c>
      <c r="DH123" s="814"/>
      <c r="DI123" s="814"/>
      <c r="DJ123" s="814"/>
      <c r="DK123" s="815"/>
      <c r="DL123" s="816">
        <v>1201480</v>
      </c>
      <c r="DM123" s="814"/>
      <c r="DN123" s="814"/>
      <c r="DO123" s="814"/>
      <c r="DP123" s="815"/>
      <c r="DQ123" s="816">
        <v>1051655</v>
      </c>
      <c r="DR123" s="814"/>
      <c r="DS123" s="814"/>
      <c r="DT123" s="814"/>
      <c r="DU123" s="815"/>
      <c r="DV123" s="784">
        <v>4.5</v>
      </c>
      <c r="DW123" s="785"/>
      <c r="DX123" s="785"/>
      <c r="DY123" s="785"/>
      <c r="DZ123" s="786"/>
    </row>
    <row r="124" spans="1:130" s="197" customFormat="1" ht="26.25" customHeight="1" x14ac:dyDescent="0.15">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446</v>
      </c>
      <c r="AB124" s="814"/>
      <c r="AC124" s="814"/>
      <c r="AD124" s="814"/>
      <c r="AE124" s="815"/>
      <c r="AF124" s="816" t="s">
        <v>446</v>
      </c>
      <c r="AG124" s="814"/>
      <c r="AH124" s="814"/>
      <c r="AI124" s="814"/>
      <c r="AJ124" s="815"/>
      <c r="AK124" s="816" t="s">
        <v>446</v>
      </c>
      <c r="AL124" s="814"/>
      <c r="AM124" s="814"/>
      <c r="AN124" s="814"/>
      <c r="AO124" s="815"/>
      <c r="AP124" s="784" t="s">
        <v>446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v>21813</v>
      </c>
      <c r="DH124" s="747"/>
      <c r="DI124" s="747"/>
      <c r="DJ124" s="747"/>
      <c r="DK124" s="748"/>
      <c r="DL124" s="749">
        <v>22310</v>
      </c>
      <c r="DM124" s="747"/>
      <c r="DN124" s="747"/>
      <c r="DO124" s="747"/>
      <c r="DP124" s="748"/>
      <c r="DQ124" s="749">
        <v>43028</v>
      </c>
      <c r="DR124" s="747"/>
      <c r="DS124" s="747"/>
      <c r="DT124" s="747"/>
      <c r="DU124" s="748"/>
      <c r="DV124" s="837">
        <v>0.2</v>
      </c>
      <c r="DW124" s="838"/>
      <c r="DX124" s="838"/>
      <c r="DY124" s="838"/>
      <c r="DZ124" s="839"/>
    </row>
    <row r="125" spans="1:130" s="197" customFormat="1" ht="26.25" customHeight="1" thickBot="1" x14ac:dyDescent="0.2">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446</v>
      </c>
      <c r="AB125" s="814"/>
      <c r="AC125" s="814"/>
      <c r="AD125" s="814"/>
      <c r="AE125" s="815"/>
      <c r="AF125" s="816" t="s">
        <v>446</v>
      </c>
      <c r="AG125" s="814"/>
      <c r="AH125" s="814"/>
      <c r="AI125" s="814"/>
      <c r="AJ125" s="815"/>
      <c r="AK125" s="816" t="s">
        <v>446</v>
      </c>
      <c r="AL125" s="814"/>
      <c r="AM125" s="814"/>
      <c r="AN125" s="814"/>
      <c r="AO125" s="815"/>
      <c r="AP125" s="784" t="s">
        <v>446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446</v>
      </c>
      <c r="DH125" s="830"/>
      <c r="DI125" s="830"/>
      <c r="DJ125" s="830"/>
      <c r="DK125" s="830"/>
      <c r="DL125" s="830" t="s">
        <v>446</v>
      </c>
      <c r="DM125" s="830"/>
      <c r="DN125" s="830"/>
      <c r="DO125" s="830"/>
      <c r="DP125" s="830"/>
      <c r="DQ125" s="830" t="s">
        <v>446</v>
      </c>
      <c r="DR125" s="830"/>
      <c r="DS125" s="830"/>
      <c r="DT125" s="830"/>
      <c r="DU125" s="830"/>
      <c r="DV125" s="831" t="s">
        <v>446</v>
      </c>
      <c r="DW125" s="831"/>
      <c r="DX125" s="831"/>
      <c r="DY125" s="831"/>
      <c r="DZ125" s="832"/>
    </row>
    <row r="126" spans="1:130" s="197" customFormat="1" ht="26.25" customHeight="1" x14ac:dyDescent="0.15">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41805</v>
      </c>
      <c r="AB126" s="814"/>
      <c r="AC126" s="814"/>
      <c r="AD126" s="814"/>
      <c r="AE126" s="815"/>
      <c r="AF126" s="816">
        <v>41875</v>
      </c>
      <c r="AG126" s="814"/>
      <c r="AH126" s="814"/>
      <c r="AI126" s="814"/>
      <c r="AJ126" s="815"/>
      <c r="AK126" s="816">
        <v>37498</v>
      </c>
      <c r="AL126" s="814"/>
      <c r="AM126" s="814"/>
      <c r="AN126" s="814"/>
      <c r="AO126" s="815"/>
      <c r="AP126" s="784">
        <v>0.2</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446</v>
      </c>
      <c r="DH126" s="801"/>
      <c r="DI126" s="801"/>
      <c r="DJ126" s="801"/>
      <c r="DK126" s="801"/>
      <c r="DL126" s="801" t="s">
        <v>446</v>
      </c>
      <c r="DM126" s="801"/>
      <c r="DN126" s="801"/>
      <c r="DO126" s="801"/>
      <c r="DP126" s="801"/>
      <c r="DQ126" s="801" t="s">
        <v>446</v>
      </c>
      <c r="DR126" s="801"/>
      <c r="DS126" s="801"/>
      <c r="DT126" s="801"/>
      <c r="DU126" s="801"/>
      <c r="DV126" s="853" t="s">
        <v>446</v>
      </c>
      <c r="DW126" s="853"/>
      <c r="DX126" s="853"/>
      <c r="DY126" s="853"/>
      <c r="DZ126" s="854"/>
    </row>
    <row r="127" spans="1:130" s="197" customFormat="1" ht="26.25" customHeight="1" thickBot="1" x14ac:dyDescent="0.2">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446</v>
      </c>
      <c r="AB127" s="814"/>
      <c r="AC127" s="814"/>
      <c r="AD127" s="814"/>
      <c r="AE127" s="815"/>
      <c r="AF127" s="816" t="s">
        <v>446</v>
      </c>
      <c r="AG127" s="814"/>
      <c r="AH127" s="814"/>
      <c r="AI127" s="814"/>
      <c r="AJ127" s="815"/>
      <c r="AK127" s="816" t="s">
        <v>446</v>
      </c>
      <c r="AL127" s="814"/>
      <c r="AM127" s="814"/>
      <c r="AN127" s="814"/>
      <c r="AO127" s="815"/>
      <c r="AP127" s="784" t="s">
        <v>446</v>
      </c>
      <c r="AQ127" s="785"/>
      <c r="AR127" s="785"/>
      <c r="AS127" s="785"/>
      <c r="AT127" s="786"/>
      <c r="AU127" s="233"/>
      <c r="AV127" s="233"/>
      <c r="AW127" s="233"/>
      <c r="AX127" s="787" t="s">
        <v>456</v>
      </c>
      <c r="AY127" s="788"/>
      <c r="AZ127" s="788"/>
      <c r="BA127" s="788"/>
      <c r="BB127" s="788"/>
      <c r="BC127" s="788"/>
      <c r="BD127" s="788"/>
      <c r="BE127" s="789"/>
      <c r="BF127" s="790" t="s">
        <v>446</v>
      </c>
      <c r="BG127" s="791"/>
      <c r="BH127" s="791"/>
      <c r="BI127" s="791"/>
      <c r="BJ127" s="791"/>
      <c r="BK127" s="791"/>
      <c r="BL127" s="792"/>
      <c r="BM127" s="790">
        <v>11.88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t="s">
        <v>458</v>
      </c>
      <c r="DH127" s="850"/>
      <c r="DI127" s="850"/>
      <c r="DJ127" s="850"/>
      <c r="DK127" s="850"/>
      <c r="DL127" s="850" t="s">
        <v>459</v>
      </c>
      <c r="DM127" s="850"/>
      <c r="DN127" s="850"/>
      <c r="DO127" s="850"/>
      <c r="DP127" s="850"/>
      <c r="DQ127" s="850" t="s">
        <v>459</v>
      </c>
      <c r="DR127" s="850"/>
      <c r="DS127" s="850"/>
      <c r="DT127" s="850"/>
      <c r="DU127" s="850"/>
      <c r="DV127" s="851" t="s">
        <v>459</v>
      </c>
      <c r="DW127" s="851"/>
      <c r="DX127" s="851"/>
      <c r="DY127" s="851"/>
      <c r="DZ127" s="852"/>
    </row>
    <row r="128" spans="1:130" s="197" customFormat="1" ht="26.25" customHeight="1" x14ac:dyDescent="0.15">
      <c r="A128" s="825" t="s">
        <v>460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461</v>
      </c>
      <c r="X128" s="827"/>
      <c r="Y128" s="827"/>
      <c r="Z128" s="828"/>
      <c r="AA128" s="753">
        <v>42494</v>
      </c>
      <c r="AB128" s="754"/>
      <c r="AC128" s="754"/>
      <c r="AD128" s="754"/>
      <c r="AE128" s="755"/>
      <c r="AF128" s="756">
        <v>38441</v>
      </c>
      <c r="AG128" s="754"/>
      <c r="AH128" s="754"/>
      <c r="AI128" s="754"/>
      <c r="AJ128" s="755"/>
      <c r="AK128" s="756">
        <v>36491</v>
      </c>
      <c r="AL128" s="754"/>
      <c r="AM128" s="754"/>
      <c r="AN128" s="754"/>
      <c r="AO128" s="755"/>
      <c r="AP128" s="757"/>
      <c r="AQ128" s="758"/>
      <c r="AR128" s="758"/>
      <c r="AS128" s="758"/>
      <c r="AT128" s="759"/>
      <c r="AU128" s="235"/>
      <c r="AV128" s="235"/>
      <c r="AW128" s="235"/>
      <c r="AX128" s="802" t="s">
        <v>462</v>
      </c>
      <c r="AY128" s="798"/>
      <c r="AZ128" s="798"/>
      <c r="BA128" s="798"/>
      <c r="BB128" s="798"/>
      <c r="BC128" s="798"/>
      <c r="BD128" s="798"/>
      <c r="BE128" s="799"/>
      <c r="BF128" s="820" t="s">
        <v>446</v>
      </c>
      <c r="BG128" s="821"/>
      <c r="BH128" s="821"/>
      <c r="BI128" s="821"/>
      <c r="BJ128" s="821"/>
      <c r="BK128" s="821"/>
      <c r="BL128" s="822"/>
      <c r="BM128" s="820">
        <v>16.88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463</v>
      </c>
      <c r="X129" s="811"/>
      <c r="Y129" s="811"/>
      <c r="Z129" s="812"/>
      <c r="AA129" s="813">
        <v>28474839</v>
      </c>
      <c r="AB129" s="814"/>
      <c r="AC129" s="814"/>
      <c r="AD129" s="814"/>
      <c r="AE129" s="815"/>
      <c r="AF129" s="816">
        <v>28626833</v>
      </c>
      <c r="AG129" s="814"/>
      <c r="AH129" s="814"/>
      <c r="AI129" s="814"/>
      <c r="AJ129" s="815"/>
      <c r="AK129" s="816">
        <v>28514769</v>
      </c>
      <c r="AL129" s="814"/>
      <c r="AM129" s="814"/>
      <c r="AN129" s="814"/>
      <c r="AO129" s="815"/>
      <c r="AP129" s="817"/>
      <c r="AQ129" s="818"/>
      <c r="AR129" s="818"/>
      <c r="AS129" s="818"/>
      <c r="AT129" s="819"/>
      <c r="AU129" s="235"/>
      <c r="AV129" s="235"/>
      <c r="AW129" s="235"/>
      <c r="AX129" s="802" t="s">
        <v>464</v>
      </c>
      <c r="AY129" s="798"/>
      <c r="AZ129" s="798"/>
      <c r="BA129" s="798"/>
      <c r="BB129" s="798"/>
      <c r="BC129" s="798"/>
      <c r="BD129" s="798"/>
      <c r="BE129" s="799"/>
      <c r="BF129" s="803">
        <v>13.2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466</v>
      </c>
      <c r="X130" s="811"/>
      <c r="Y130" s="811"/>
      <c r="Z130" s="812"/>
      <c r="AA130" s="813">
        <v>4820316</v>
      </c>
      <c r="AB130" s="814"/>
      <c r="AC130" s="814"/>
      <c r="AD130" s="814"/>
      <c r="AE130" s="815"/>
      <c r="AF130" s="816">
        <v>5262184</v>
      </c>
      <c r="AG130" s="814"/>
      <c r="AH130" s="814"/>
      <c r="AI130" s="814"/>
      <c r="AJ130" s="815"/>
      <c r="AK130" s="816">
        <v>5203120</v>
      </c>
      <c r="AL130" s="814"/>
      <c r="AM130" s="814"/>
      <c r="AN130" s="814"/>
      <c r="AO130" s="815"/>
      <c r="AP130" s="817"/>
      <c r="AQ130" s="818"/>
      <c r="AR130" s="818"/>
      <c r="AS130" s="818"/>
      <c r="AT130" s="819"/>
      <c r="AU130" s="235"/>
      <c r="AV130" s="235"/>
      <c r="AW130" s="235"/>
      <c r="AX130" s="781" t="s">
        <v>467</v>
      </c>
      <c r="AY130" s="782"/>
      <c r="AZ130" s="782"/>
      <c r="BA130" s="782"/>
      <c r="BB130" s="782"/>
      <c r="BC130" s="782"/>
      <c r="BD130" s="782"/>
      <c r="BE130" s="783"/>
      <c r="BF130" s="735">
        <v>90.8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23654523</v>
      </c>
      <c r="AB131" s="747"/>
      <c r="AC131" s="747"/>
      <c r="AD131" s="747"/>
      <c r="AE131" s="748"/>
      <c r="AF131" s="749">
        <v>23364649</v>
      </c>
      <c r="AG131" s="747"/>
      <c r="AH131" s="747"/>
      <c r="AI131" s="747"/>
      <c r="AJ131" s="748"/>
      <c r="AK131" s="749">
        <v>23311649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470</v>
      </c>
      <c r="W132" s="767"/>
      <c r="X132" s="767"/>
      <c r="Y132" s="767"/>
      <c r="Z132" s="768"/>
      <c r="AA132" s="769">
        <v>14.74991062</v>
      </c>
      <c r="AB132" s="770"/>
      <c r="AC132" s="770"/>
      <c r="AD132" s="770"/>
      <c r="AE132" s="771"/>
      <c r="AF132" s="772">
        <v>12.587807099999999</v>
      </c>
      <c r="AG132" s="770"/>
      <c r="AH132" s="770"/>
      <c r="AI132" s="770"/>
      <c r="AJ132" s="771"/>
      <c r="AK132" s="772">
        <v>12.341104659999999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471</v>
      </c>
      <c r="W133" s="776"/>
      <c r="X133" s="776"/>
      <c r="Y133" s="776"/>
      <c r="Z133" s="777"/>
      <c r="AA133" s="778">
        <v>14.2</v>
      </c>
      <c r="AB133" s="779"/>
      <c r="AC133" s="779"/>
      <c r="AD133" s="779"/>
      <c r="AE133" s="780"/>
      <c r="AF133" s="778">
        <v>13.7</v>
      </c>
      <c r="AG133" s="779"/>
      <c r="AH133" s="779"/>
      <c r="AI133" s="779"/>
      <c r="AJ133" s="780"/>
      <c r="AK133" s="778">
        <v>13.2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33" orientation="portrait"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49" t="s">
        <v>474</v>
      </c>
      <c r="L7" s="254"/>
      <c r="M7" s="255" t="s">
        <v>475</v>
      </c>
      <c r="N7" s="256"/>
    </row>
    <row r="8" spans="1:16" x14ac:dyDescent="0.15">
      <c r="A8" s="248"/>
      <c r="B8" s="244"/>
      <c r="C8" s="244"/>
      <c r="D8" s="244"/>
      <c r="E8" s="244"/>
      <c r="F8" s="244"/>
      <c r="G8" s="257"/>
      <c r="H8" s="258"/>
      <c r="I8" s="258"/>
      <c r="J8" s="259"/>
      <c r="K8" s="1150"/>
      <c r="L8" s="260" t="s">
        <v>476</v>
      </c>
      <c r="M8" s="261" t="s">
        <v>477</v>
      </c>
      <c r="N8" s="262" t="s">
        <v>478</v>
      </c>
    </row>
    <row r="9" spans="1:16" x14ac:dyDescent="0.15">
      <c r="A9" s="248"/>
      <c r="B9" s="244"/>
      <c r="C9" s="244"/>
      <c r="D9" s="244"/>
      <c r="E9" s="244"/>
      <c r="F9" s="244"/>
      <c r="G9" s="1163" t="s">
        <v>479</v>
      </c>
      <c r="H9" s="1164"/>
      <c r="I9" s="1164"/>
      <c r="J9" s="1165"/>
      <c r="K9" s="263">
        <v>8717161</v>
      </c>
      <c r="L9" s="264">
        <v>92019</v>
      </c>
      <c r="M9" s="265">
        <v>68904</v>
      </c>
      <c r="N9" s="266">
        <v>33.5</v>
      </c>
    </row>
    <row r="10" spans="1:16" x14ac:dyDescent="0.15">
      <c r="A10" s="248"/>
      <c r="B10" s="244"/>
      <c r="C10" s="244"/>
      <c r="D10" s="244"/>
      <c r="E10" s="244"/>
      <c r="F10" s="244"/>
      <c r="G10" s="1163" t="s">
        <v>480</v>
      </c>
      <c r="H10" s="1164"/>
      <c r="I10" s="1164"/>
      <c r="J10" s="1165"/>
      <c r="K10" s="267">
        <v>325687</v>
      </c>
      <c r="L10" s="268">
        <v>3438</v>
      </c>
      <c r="M10" s="269">
        <v>6789</v>
      </c>
      <c r="N10" s="270">
        <v>-49.4</v>
      </c>
    </row>
    <row r="11" spans="1:16" ht="13.5" customHeight="1" x14ac:dyDescent="0.15">
      <c r="A11" s="248"/>
      <c r="B11" s="244"/>
      <c r="C11" s="244"/>
      <c r="D11" s="244"/>
      <c r="E11" s="244"/>
      <c r="F11" s="244"/>
      <c r="G11" s="1163" t="s">
        <v>481</v>
      </c>
      <c r="H11" s="1164"/>
      <c r="I11" s="1164"/>
      <c r="J11" s="1165"/>
      <c r="K11" s="267">
        <v>41277</v>
      </c>
      <c r="L11" s="268">
        <v>436</v>
      </c>
      <c r="M11" s="269">
        <v>7890</v>
      </c>
      <c r="N11" s="270">
        <v>-94.5</v>
      </c>
    </row>
    <row r="12" spans="1:16" ht="13.5" customHeight="1" x14ac:dyDescent="0.15">
      <c r="A12" s="248"/>
      <c r="B12" s="244"/>
      <c r="C12" s="244"/>
      <c r="D12" s="244"/>
      <c r="E12" s="244"/>
      <c r="F12" s="244"/>
      <c r="G12" s="1163" t="s">
        <v>482</v>
      </c>
      <c r="H12" s="1164"/>
      <c r="I12" s="1164"/>
      <c r="J12" s="1165"/>
      <c r="K12" s="267">
        <v>462492</v>
      </c>
      <c r="L12" s="268">
        <v>4882</v>
      </c>
      <c r="M12" s="269">
        <v>805</v>
      </c>
      <c r="N12" s="270">
        <v>506.5</v>
      </c>
    </row>
    <row r="13" spans="1:16" ht="13.5" customHeight="1" x14ac:dyDescent="0.15">
      <c r="A13" s="248"/>
      <c r="B13" s="244"/>
      <c r="C13" s="244"/>
      <c r="D13" s="244"/>
      <c r="E13" s="244"/>
      <c r="F13" s="244"/>
      <c r="G13" s="1163" t="s">
        <v>483</v>
      </c>
      <c r="H13" s="1164"/>
      <c r="I13" s="1164"/>
      <c r="J13" s="1165"/>
      <c r="K13" s="267" t="s">
        <v>484</v>
      </c>
      <c r="L13" s="268" t="s">
        <v>484</v>
      </c>
      <c r="M13" s="269" t="s">
        <v>484</v>
      </c>
      <c r="N13" s="270" t="s">
        <v>484</v>
      </c>
    </row>
    <row r="14" spans="1:16" ht="13.5" customHeight="1" x14ac:dyDescent="0.15">
      <c r="A14" s="248"/>
      <c r="B14" s="244"/>
      <c r="C14" s="244"/>
      <c r="D14" s="244"/>
      <c r="E14" s="244"/>
      <c r="F14" s="244"/>
      <c r="G14" s="1163" t="s">
        <v>485</v>
      </c>
      <c r="H14" s="1164"/>
      <c r="I14" s="1164"/>
      <c r="J14" s="1165"/>
      <c r="K14" s="267">
        <v>92115</v>
      </c>
      <c r="L14" s="268">
        <v>972</v>
      </c>
      <c r="M14" s="269">
        <v>2538</v>
      </c>
      <c r="N14" s="270">
        <v>-61.7</v>
      </c>
    </row>
    <row r="15" spans="1:16" ht="13.5" customHeight="1" x14ac:dyDescent="0.15">
      <c r="A15" s="248"/>
      <c r="B15" s="244"/>
      <c r="C15" s="244"/>
      <c r="D15" s="244"/>
      <c r="E15" s="244"/>
      <c r="F15" s="244"/>
      <c r="G15" s="1163" t="s">
        <v>486</v>
      </c>
      <c r="H15" s="1164"/>
      <c r="I15" s="1164"/>
      <c r="J15" s="1165"/>
      <c r="K15" s="267">
        <v>72891</v>
      </c>
      <c r="L15" s="268">
        <v>769</v>
      </c>
      <c r="M15" s="269">
        <v>1488</v>
      </c>
      <c r="N15" s="270">
        <v>-48.3</v>
      </c>
    </row>
    <row r="16" spans="1:16" x14ac:dyDescent="0.15">
      <c r="A16" s="248"/>
      <c r="B16" s="244"/>
      <c r="C16" s="244"/>
      <c r="D16" s="244"/>
      <c r="E16" s="244"/>
      <c r="F16" s="244"/>
      <c r="G16" s="1166" t="s">
        <v>487</v>
      </c>
      <c r="H16" s="1167"/>
      <c r="I16" s="1167"/>
      <c r="J16" s="1168"/>
      <c r="K16" s="268">
        <v>-694134</v>
      </c>
      <c r="L16" s="268">
        <v>-7327</v>
      </c>
      <c r="M16" s="269">
        <v>-7406</v>
      </c>
      <c r="N16" s="270">
        <v>-1.1000000000000001</v>
      </c>
    </row>
    <row r="17" spans="1:16" x14ac:dyDescent="0.15">
      <c r="A17" s="248"/>
      <c r="B17" s="244"/>
      <c r="C17" s="244"/>
      <c r="D17" s="244"/>
      <c r="E17" s="244"/>
      <c r="F17" s="244"/>
      <c r="G17" s="1166" t="s">
        <v>166</v>
      </c>
      <c r="H17" s="1167"/>
      <c r="I17" s="1167"/>
      <c r="J17" s="1168"/>
      <c r="K17" s="268">
        <v>9017489</v>
      </c>
      <c r="L17" s="268">
        <v>95189</v>
      </c>
      <c r="M17" s="269">
        <v>81006</v>
      </c>
      <c r="N17" s="270">
        <v>17.5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60" t="s">
        <v>492</v>
      </c>
      <c r="H21" s="1161"/>
      <c r="I21" s="1161"/>
      <c r="J21" s="1162"/>
      <c r="K21" s="280">
        <v>10.26</v>
      </c>
      <c r="L21" s="281">
        <v>7.8</v>
      </c>
      <c r="M21" s="282">
        <v>2.46</v>
      </c>
      <c r="N21" s="249"/>
      <c r="O21" s="283"/>
      <c r="P21" s="279"/>
    </row>
    <row r="22" spans="1:16" s="284" customFormat="1" x14ac:dyDescent="0.15">
      <c r="A22" s="279"/>
      <c r="B22" s="249"/>
      <c r="C22" s="249"/>
      <c r="D22" s="249"/>
      <c r="E22" s="249"/>
      <c r="F22" s="249"/>
      <c r="G22" s="1160" t="s">
        <v>493</v>
      </c>
      <c r="H22" s="1161"/>
      <c r="I22" s="1161"/>
      <c r="J22" s="1162"/>
      <c r="K22" s="285">
        <v>98.5</v>
      </c>
      <c r="L22" s="286">
        <v>98.4</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49" t="s">
        <v>474</v>
      </c>
      <c r="L30" s="254"/>
      <c r="M30" s="255" t="s">
        <v>475</v>
      </c>
      <c r="N30" s="256"/>
    </row>
    <row r="31" spans="1:16" x14ac:dyDescent="0.15">
      <c r="A31" s="248"/>
      <c r="B31" s="244"/>
      <c r="C31" s="244"/>
      <c r="D31" s="244"/>
      <c r="E31" s="244"/>
      <c r="F31" s="244"/>
      <c r="G31" s="257"/>
      <c r="H31" s="258"/>
      <c r="I31" s="258"/>
      <c r="J31" s="259"/>
      <c r="K31" s="1150"/>
      <c r="L31" s="260" t="s">
        <v>476</v>
      </c>
      <c r="M31" s="261" t="s">
        <v>477</v>
      </c>
      <c r="N31" s="262" t="s">
        <v>478</v>
      </c>
    </row>
    <row r="32" spans="1:16" ht="27" customHeight="1" x14ac:dyDescent="0.15">
      <c r="A32" s="248"/>
      <c r="B32" s="244"/>
      <c r="C32" s="244"/>
      <c r="D32" s="244"/>
      <c r="E32" s="244"/>
      <c r="F32" s="244"/>
      <c r="G32" s="1151" t="s">
        <v>497</v>
      </c>
      <c r="H32" s="1152"/>
      <c r="I32" s="1152"/>
      <c r="J32" s="1153"/>
      <c r="K32" s="294">
        <v>6508536</v>
      </c>
      <c r="L32" s="294">
        <v>68705</v>
      </c>
      <c r="M32" s="295">
        <v>46726</v>
      </c>
      <c r="N32" s="296">
        <v>47</v>
      </c>
    </row>
    <row r="33" spans="1:16" ht="13.5" customHeight="1" x14ac:dyDescent="0.15">
      <c r="A33" s="248"/>
      <c r="B33" s="244"/>
      <c r="C33" s="244"/>
      <c r="D33" s="244"/>
      <c r="E33" s="244"/>
      <c r="F33" s="244"/>
      <c r="G33" s="1151" t="s">
        <v>498</v>
      </c>
      <c r="H33" s="1152"/>
      <c r="I33" s="1152"/>
      <c r="J33" s="1153"/>
      <c r="K33" s="294" t="s">
        <v>484</v>
      </c>
      <c r="L33" s="294" t="s">
        <v>484</v>
      </c>
      <c r="M33" s="295" t="s">
        <v>484</v>
      </c>
      <c r="N33" s="296" t="s">
        <v>484</v>
      </c>
    </row>
    <row r="34" spans="1:16" ht="27" customHeight="1" x14ac:dyDescent="0.15">
      <c r="A34" s="248"/>
      <c r="B34" s="244"/>
      <c r="C34" s="244"/>
      <c r="D34" s="244"/>
      <c r="E34" s="244"/>
      <c r="F34" s="244"/>
      <c r="G34" s="1151" t="s">
        <v>499</v>
      </c>
      <c r="H34" s="1152"/>
      <c r="I34" s="1152"/>
      <c r="J34" s="1153"/>
      <c r="K34" s="294" t="s">
        <v>484</v>
      </c>
      <c r="L34" s="294" t="s">
        <v>484</v>
      </c>
      <c r="M34" s="295">
        <v>186</v>
      </c>
      <c r="N34" s="296" t="s">
        <v>484</v>
      </c>
    </row>
    <row r="35" spans="1:16" ht="27" customHeight="1" x14ac:dyDescent="0.15">
      <c r="A35" s="248"/>
      <c r="B35" s="244"/>
      <c r="C35" s="244"/>
      <c r="D35" s="244"/>
      <c r="E35" s="244"/>
      <c r="F35" s="244"/>
      <c r="G35" s="1151" t="s">
        <v>500</v>
      </c>
      <c r="H35" s="1152"/>
      <c r="I35" s="1152"/>
      <c r="J35" s="1153"/>
      <c r="K35" s="294">
        <v>1567640</v>
      </c>
      <c r="L35" s="294">
        <v>16548</v>
      </c>
      <c r="M35" s="295">
        <v>13324</v>
      </c>
      <c r="N35" s="296">
        <v>24.2</v>
      </c>
    </row>
    <row r="36" spans="1:16" ht="27" customHeight="1" x14ac:dyDescent="0.15">
      <c r="A36" s="248"/>
      <c r="B36" s="244"/>
      <c r="C36" s="244"/>
      <c r="D36" s="244"/>
      <c r="E36" s="244"/>
      <c r="F36" s="244"/>
      <c r="G36" s="1151" t="s">
        <v>501</v>
      </c>
      <c r="H36" s="1152"/>
      <c r="I36" s="1152"/>
      <c r="J36" s="1153"/>
      <c r="K36" s="294">
        <v>2852</v>
      </c>
      <c r="L36" s="294">
        <v>30</v>
      </c>
      <c r="M36" s="295">
        <v>2981</v>
      </c>
      <c r="N36" s="296">
        <v>-99</v>
      </c>
    </row>
    <row r="37" spans="1:16" ht="13.5" customHeight="1" x14ac:dyDescent="0.15">
      <c r="A37" s="248"/>
      <c r="B37" s="244"/>
      <c r="C37" s="244"/>
      <c r="D37" s="244"/>
      <c r="E37" s="244"/>
      <c r="F37" s="244"/>
      <c r="G37" s="1151" t="s">
        <v>502</v>
      </c>
      <c r="H37" s="1152"/>
      <c r="I37" s="1152"/>
      <c r="J37" s="1153"/>
      <c r="K37" s="294">
        <v>37498</v>
      </c>
      <c r="L37" s="294">
        <v>396</v>
      </c>
      <c r="M37" s="295">
        <v>1587</v>
      </c>
      <c r="N37" s="296">
        <v>-75</v>
      </c>
    </row>
    <row r="38" spans="1:16" ht="27" customHeight="1" x14ac:dyDescent="0.15">
      <c r="A38" s="248"/>
      <c r="B38" s="244"/>
      <c r="C38" s="244"/>
      <c r="D38" s="244"/>
      <c r="E38" s="244"/>
      <c r="F38" s="244"/>
      <c r="G38" s="1154" t="s">
        <v>503</v>
      </c>
      <c r="H38" s="1155"/>
      <c r="I38" s="1155"/>
      <c r="J38" s="1156"/>
      <c r="K38" s="297" t="s">
        <v>484</v>
      </c>
      <c r="L38" s="297" t="s">
        <v>484</v>
      </c>
      <c r="M38" s="298">
        <v>2</v>
      </c>
      <c r="N38" s="299" t="s">
        <v>484</v>
      </c>
      <c r="O38" s="293"/>
    </row>
    <row r="39" spans="1:16" x14ac:dyDescent="0.15">
      <c r="A39" s="248"/>
      <c r="B39" s="244"/>
      <c r="C39" s="244"/>
      <c r="D39" s="244"/>
      <c r="E39" s="244"/>
      <c r="F39" s="244"/>
      <c r="G39" s="1154" t="s">
        <v>504</v>
      </c>
      <c r="H39" s="1155"/>
      <c r="I39" s="1155"/>
      <c r="J39" s="1156"/>
      <c r="K39" s="300">
        <v>-36491</v>
      </c>
      <c r="L39" s="300">
        <v>-385</v>
      </c>
      <c r="M39" s="301">
        <v>-3711</v>
      </c>
      <c r="N39" s="302">
        <v>-89.6</v>
      </c>
      <c r="O39" s="293"/>
    </row>
    <row r="40" spans="1:16" ht="27" customHeight="1" x14ac:dyDescent="0.15">
      <c r="A40" s="248"/>
      <c r="B40" s="244"/>
      <c r="C40" s="244"/>
      <c r="D40" s="244"/>
      <c r="E40" s="244"/>
      <c r="F40" s="244"/>
      <c r="G40" s="1151" t="s">
        <v>505</v>
      </c>
      <c r="H40" s="1152"/>
      <c r="I40" s="1152"/>
      <c r="J40" s="1153"/>
      <c r="K40" s="300">
        <v>-5203120</v>
      </c>
      <c r="L40" s="300">
        <v>-54925</v>
      </c>
      <c r="M40" s="301">
        <v>-43003</v>
      </c>
      <c r="N40" s="302">
        <v>27.7</v>
      </c>
      <c r="O40" s="293"/>
    </row>
    <row r="41" spans="1:16" x14ac:dyDescent="0.15">
      <c r="A41" s="248"/>
      <c r="B41" s="244"/>
      <c r="C41" s="244"/>
      <c r="D41" s="244"/>
      <c r="E41" s="244"/>
      <c r="F41" s="244"/>
      <c r="G41" s="1157" t="s">
        <v>277</v>
      </c>
      <c r="H41" s="1158"/>
      <c r="I41" s="1158"/>
      <c r="J41" s="1159"/>
      <c r="K41" s="294">
        <v>2876915</v>
      </c>
      <c r="L41" s="300">
        <v>30369</v>
      </c>
      <c r="M41" s="301">
        <v>18093</v>
      </c>
      <c r="N41" s="302">
        <v>67.8</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44" t="s">
        <v>474</v>
      </c>
      <c r="J49" s="1146" t="s">
        <v>509</v>
      </c>
      <c r="K49" s="1147"/>
      <c r="L49" s="1147"/>
      <c r="M49" s="1147"/>
      <c r="N49" s="1148"/>
    </row>
    <row r="50" spans="1:14" x14ac:dyDescent="0.15">
      <c r="A50" s="248"/>
      <c r="B50" s="244"/>
      <c r="C50" s="244"/>
      <c r="D50" s="244"/>
      <c r="E50" s="244"/>
      <c r="F50" s="244"/>
      <c r="G50" s="312"/>
      <c r="H50" s="313"/>
      <c r="I50" s="1145"/>
      <c r="J50" s="314" t="s">
        <v>510</v>
      </c>
      <c r="K50" s="315" t="s">
        <v>511</v>
      </c>
      <c r="L50" s="316" t="s">
        <v>512</v>
      </c>
      <c r="M50" s="317" t="s">
        <v>513</v>
      </c>
      <c r="N50" s="318" t="s">
        <v>514</v>
      </c>
    </row>
    <row r="51" spans="1:14" x14ac:dyDescent="0.15">
      <c r="A51" s="248"/>
      <c r="B51" s="244"/>
      <c r="C51" s="244"/>
      <c r="D51" s="244"/>
      <c r="E51" s="244"/>
      <c r="F51" s="244"/>
      <c r="G51" s="310" t="s">
        <v>515</v>
      </c>
      <c r="H51" s="311"/>
      <c r="I51" s="319">
        <v>7780209</v>
      </c>
      <c r="J51" s="320">
        <v>82654</v>
      </c>
      <c r="K51" s="321">
        <v>63.5</v>
      </c>
      <c r="L51" s="322">
        <v>51704</v>
      </c>
      <c r="M51" s="323">
        <v>-9.8000000000000007</v>
      </c>
      <c r="N51" s="324">
        <v>73.3</v>
      </c>
    </row>
    <row r="52" spans="1:14" x14ac:dyDescent="0.15">
      <c r="A52" s="248"/>
      <c r="B52" s="244"/>
      <c r="C52" s="244"/>
      <c r="D52" s="244"/>
      <c r="E52" s="244"/>
      <c r="F52" s="244"/>
      <c r="G52" s="325"/>
      <c r="H52" s="326" t="s">
        <v>516</v>
      </c>
      <c r="I52" s="327">
        <v>2610657</v>
      </c>
      <c r="J52" s="328">
        <v>27735</v>
      </c>
      <c r="K52" s="329">
        <v>5.2</v>
      </c>
      <c r="L52" s="330">
        <v>26896</v>
      </c>
      <c r="M52" s="331">
        <v>-16.600000000000001</v>
      </c>
      <c r="N52" s="332">
        <v>21.8</v>
      </c>
    </row>
    <row r="53" spans="1:14" x14ac:dyDescent="0.15">
      <c r="A53" s="248"/>
      <c r="B53" s="244"/>
      <c r="C53" s="244"/>
      <c r="D53" s="244"/>
      <c r="E53" s="244"/>
      <c r="F53" s="244"/>
      <c r="G53" s="310" t="s">
        <v>517</v>
      </c>
      <c r="H53" s="311"/>
      <c r="I53" s="319">
        <v>3549928</v>
      </c>
      <c r="J53" s="320">
        <v>36526</v>
      </c>
      <c r="K53" s="321">
        <v>-55.8</v>
      </c>
      <c r="L53" s="322">
        <v>52678</v>
      </c>
      <c r="M53" s="323">
        <v>1.9</v>
      </c>
      <c r="N53" s="324">
        <v>-57.7</v>
      </c>
    </row>
    <row r="54" spans="1:14" x14ac:dyDescent="0.15">
      <c r="A54" s="248"/>
      <c r="B54" s="244"/>
      <c r="C54" s="244"/>
      <c r="D54" s="244"/>
      <c r="E54" s="244"/>
      <c r="F54" s="244"/>
      <c r="G54" s="325"/>
      <c r="H54" s="326" t="s">
        <v>516</v>
      </c>
      <c r="I54" s="327">
        <v>1916344</v>
      </c>
      <c r="J54" s="328">
        <v>19718</v>
      </c>
      <c r="K54" s="329">
        <v>-28.9</v>
      </c>
      <c r="L54" s="330">
        <v>30185</v>
      </c>
      <c r="M54" s="331">
        <v>12.2</v>
      </c>
      <c r="N54" s="332">
        <v>-41.1</v>
      </c>
    </row>
    <row r="55" spans="1:14" x14ac:dyDescent="0.15">
      <c r="A55" s="248"/>
      <c r="B55" s="244"/>
      <c r="C55" s="244"/>
      <c r="D55" s="244"/>
      <c r="E55" s="244"/>
      <c r="F55" s="244"/>
      <c r="G55" s="310" t="s">
        <v>518</v>
      </c>
      <c r="H55" s="311"/>
      <c r="I55" s="319">
        <v>5098326</v>
      </c>
      <c r="J55" s="320">
        <v>52687</v>
      </c>
      <c r="K55" s="321">
        <v>44.2</v>
      </c>
      <c r="L55" s="322">
        <v>69560</v>
      </c>
      <c r="M55" s="323">
        <v>32</v>
      </c>
      <c r="N55" s="324">
        <v>12.2</v>
      </c>
    </row>
    <row r="56" spans="1:14" x14ac:dyDescent="0.15">
      <c r="A56" s="248"/>
      <c r="B56" s="244"/>
      <c r="C56" s="244"/>
      <c r="D56" s="244"/>
      <c r="E56" s="244"/>
      <c r="F56" s="244"/>
      <c r="G56" s="325"/>
      <c r="H56" s="326" t="s">
        <v>516</v>
      </c>
      <c r="I56" s="327">
        <v>2261081</v>
      </c>
      <c r="J56" s="328">
        <v>23366</v>
      </c>
      <c r="K56" s="329">
        <v>18.5</v>
      </c>
      <c r="L56" s="330">
        <v>35305</v>
      </c>
      <c r="M56" s="331">
        <v>17</v>
      </c>
      <c r="N56" s="332">
        <v>1.5</v>
      </c>
    </row>
    <row r="57" spans="1:14" x14ac:dyDescent="0.15">
      <c r="A57" s="248"/>
      <c r="B57" s="244"/>
      <c r="C57" s="244"/>
      <c r="D57" s="244"/>
      <c r="E57" s="244"/>
      <c r="F57" s="244"/>
      <c r="G57" s="310" t="s">
        <v>519</v>
      </c>
      <c r="H57" s="311"/>
      <c r="I57" s="319">
        <v>5987236</v>
      </c>
      <c r="J57" s="320">
        <v>62534</v>
      </c>
      <c r="K57" s="321">
        <v>18.7</v>
      </c>
      <c r="L57" s="322">
        <v>65988</v>
      </c>
      <c r="M57" s="323">
        <v>-5.0999999999999996</v>
      </c>
      <c r="N57" s="324">
        <v>23.8</v>
      </c>
    </row>
    <row r="58" spans="1:14" x14ac:dyDescent="0.15">
      <c r="A58" s="248"/>
      <c r="B58" s="244"/>
      <c r="C58" s="244"/>
      <c r="D58" s="244"/>
      <c r="E58" s="244"/>
      <c r="F58" s="244"/>
      <c r="G58" s="325"/>
      <c r="H58" s="326" t="s">
        <v>516</v>
      </c>
      <c r="I58" s="327">
        <v>3743523</v>
      </c>
      <c r="J58" s="328">
        <v>39100</v>
      </c>
      <c r="K58" s="329">
        <v>67.3</v>
      </c>
      <c r="L58" s="330">
        <v>36473</v>
      </c>
      <c r="M58" s="331">
        <v>3.3</v>
      </c>
      <c r="N58" s="332">
        <v>64</v>
      </c>
    </row>
    <row r="59" spans="1:14" x14ac:dyDescent="0.15">
      <c r="A59" s="248"/>
      <c r="B59" s="244"/>
      <c r="C59" s="244"/>
      <c r="D59" s="244"/>
      <c r="E59" s="244"/>
      <c r="F59" s="244"/>
      <c r="G59" s="310" t="s">
        <v>520</v>
      </c>
      <c r="H59" s="311"/>
      <c r="I59" s="319">
        <v>4035842</v>
      </c>
      <c r="J59" s="320">
        <v>42603</v>
      </c>
      <c r="K59" s="321">
        <v>-31.9</v>
      </c>
      <c r="L59" s="322">
        <v>77507</v>
      </c>
      <c r="M59" s="323">
        <v>17.5</v>
      </c>
      <c r="N59" s="324">
        <v>-49.4</v>
      </c>
    </row>
    <row r="60" spans="1:14" x14ac:dyDescent="0.15">
      <c r="A60" s="248"/>
      <c r="B60" s="244"/>
      <c r="C60" s="244"/>
      <c r="D60" s="244"/>
      <c r="E60" s="244"/>
      <c r="F60" s="244"/>
      <c r="G60" s="325"/>
      <c r="H60" s="326" t="s">
        <v>516</v>
      </c>
      <c r="I60" s="333">
        <v>2316497</v>
      </c>
      <c r="J60" s="328">
        <v>24453</v>
      </c>
      <c r="K60" s="329">
        <v>-37.5</v>
      </c>
      <c r="L60" s="330">
        <v>42788</v>
      </c>
      <c r="M60" s="331">
        <v>17.3</v>
      </c>
      <c r="N60" s="332">
        <v>-54.8</v>
      </c>
    </row>
    <row r="61" spans="1:14" x14ac:dyDescent="0.15">
      <c r="A61" s="248"/>
      <c r="B61" s="244"/>
      <c r="C61" s="244"/>
      <c r="D61" s="244"/>
      <c r="E61" s="244"/>
      <c r="F61" s="244"/>
      <c r="G61" s="310" t="s">
        <v>521</v>
      </c>
      <c r="H61" s="334"/>
      <c r="I61" s="335">
        <v>5290308</v>
      </c>
      <c r="J61" s="336">
        <v>55401</v>
      </c>
      <c r="K61" s="337">
        <v>7.7</v>
      </c>
      <c r="L61" s="338">
        <v>63487</v>
      </c>
      <c r="M61" s="339">
        <v>7.3</v>
      </c>
      <c r="N61" s="324">
        <v>0.4</v>
      </c>
    </row>
    <row r="62" spans="1:14" x14ac:dyDescent="0.15">
      <c r="A62" s="248"/>
      <c r="B62" s="244"/>
      <c r="C62" s="244"/>
      <c r="D62" s="244"/>
      <c r="E62" s="244"/>
      <c r="F62" s="244"/>
      <c r="G62" s="325"/>
      <c r="H62" s="326" t="s">
        <v>516</v>
      </c>
      <c r="I62" s="327">
        <v>2569620</v>
      </c>
      <c r="J62" s="328">
        <v>26874</v>
      </c>
      <c r="K62" s="329">
        <v>4.9000000000000004</v>
      </c>
      <c r="L62" s="330">
        <v>34329</v>
      </c>
      <c r="M62" s="331">
        <v>6.6</v>
      </c>
      <c r="N62" s="332">
        <v>-1.7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69" t="s">
        <v>3</v>
      </c>
      <c r="D47" s="1169"/>
      <c r="E47" s="1170"/>
      <c r="F47" s="11">
        <v>14.57</v>
      </c>
      <c r="G47" s="12">
        <v>14.25</v>
      </c>
      <c r="H47" s="12">
        <v>16.309999999999999</v>
      </c>
      <c r="I47" s="12">
        <v>17.64</v>
      </c>
      <c r="J47" s="13">
        <v>19.37</v>
      </c>
    </row>
    <row r="48" spans="2:10" ht="57.75" customHeight="1" x14ac:dyDescent="0.15">
      <c r="B48" s="14"/>
      <c r="C48" s="1171" t="s">
        <v>4</v>
      </c>
      <c r="D48" s="1171"/>
      <c r="E48" s="1172"/>
      <c r="F48" s="15">
        <v>3.85</v>
      </c>
      <c r="G48" s="16">
        <v>3.87</v>
      </c>
      <c r="H48" s="16">
        <v>3.45</v>
      </c>
      <c r="I48" s="16">
        <v>2.06</v>
      </c>
      <c r="J48" s="17">
        <v>3.34</v>
      </c>
    </row>
    <row r="49" spans="2:10" ht="57.75" customHeight="1" thickBot="1" x14ac:dyDescent="0.2">
      <c r="B49" s="18"/>
      <c r="C49" s="1173" t="s">
        <v>5</v>
      </c>
      <c r="D49" s="1173"/>
      <c r="E49" s="1174"/>
      <c r="F49" s="19">
        <v>1.28</v>
      </c>
      <c r="G49" s="20" t="s">
        <v>528</v>
      </c>
      <c r="H49" s="20">
        <v>1.86</v>
      </c>
      <c r="I49" s="20">
        <v>0.05</v>
      </c>
      <c r="J49" s="21">
        <v>2.94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MK</cp:lastModifiedBy>
  <cp:lastPrinted>2017-02-24T00:19:53Z</cp:lastPrinted>
  <dcterms:created xsi:type="dcterms:W3CDTF">2017-02-15T20:03:08Z</dcterms:created>
  <dcterms:modified xsi:type="dcterms:W3CDTF">2017-05-24T07:36:48Z</dcterms:modified>
  <cp:category/>
</cp:coreProperties>
</file>