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88" i="11" l="1"/>
  <c r="AF88" i="11"/>
  <c r="CR102" i="11" l="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C36" i="9"/>
  <c r="CO35" i="9"/>
  <c r="AM35" i="9"/>
  <c r="CO34" i="9"/>
  <c r="BW34" i="9"/>
  <c r="BW35"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<sst xmlns="http://schemas.openxmlformats.org/spreadsheetml/2006/main" count="1089" uniqueCount="568">
  <si>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</si>
  <si>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</si>
  <si>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</si>
  <si>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</si>
  <si>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</si>
  <si>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</si>
  <si>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</si>
  <si>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</si>
  <si>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</si>
  <si>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</si>
  <si>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</si>
  <si>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</si>
  <si>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</si>
  <si>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</si>
  <si>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</si>
  <si>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</si>
  <si>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</si>
  <si>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</si>
  <si>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</si>
  <si>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</si>
  <si>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</si>
  <si>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</si>
  <si>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</si>
  <si>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</si>
  <si>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</si>
  <si>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</si>
  <si>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</si>
  <si>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</si>
  <si>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</si>
  <si>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</si>
  <si>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</si>
  <si>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</si>
  <si>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</si>
  <si>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</si>
  <si>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</si>
  <si>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</si>
  <si>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</si>
  <si>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</si>
  <si>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</si>
  <si>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</si>
  <si>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</si>
  <si>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</si>
  <si>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</si>
  <si>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</si>
  <si>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</si>
  <si>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</si>
  <si>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</si>
  <si>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</si>
  <si>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</si>
  <si>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</si>
  <si>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</si>
  <si>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</si>
  <si>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</si>
  <si>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</si>
  <si>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</si>
  <si>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</si>
  <si>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</si>
  <si>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</si>
  <si>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</si>
  <si>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</si>
  <si>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</si>
  <si>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</si>
  <si>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</si>
  <si>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</si>
  <si>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</si>
  <si>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</si>
  <si>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</si>
  <si>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</si>
  <si>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</si>
  <si>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</si>
  <si>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</si>
  <si>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</si>
  <si>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</si>
  <si>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</si>
  <si>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</si>
  <si>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</si>
  <si>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</si>
  <si>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</si>
  <si>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</si>
  <si>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</si>
  <si>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</si>
  <si>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</si>
  <si>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</si>
  <si>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</si>
  <si>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</si>
  <si>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</si>
  <si>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</si>
  <si>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</si>
  <si>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</si>
  <si>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</si>
  <si>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</si>
  <si>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</si>
  <si>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</si>
  <si>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</si>
  <si>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</si>
  <si>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</si>
  <si>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</si>
  <si>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</si>
  <si>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</si>
  <si>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</si>
  <si>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</si>
  <si>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</si>
  <si>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</si>
  <si>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</si>
  <si>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</si>
  <si>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</si>
  <si>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</si>
  <si>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</si>
  <si>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</si>
  <si>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</si>
  <si>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</si>
  <si>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</si>
  <si>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</si>
  <si>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</si>
  <si>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</si>
  <si>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</si>
  <si>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</si>
  <si>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</si>
  <si>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</si>
  <si>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</si>
  <si>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</si>
  <si>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</si>
  <si>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</si>
  <si>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</si>
  <si>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</si>
  <si>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</si>
  <si>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</si>
  <si>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</si>
  <si>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</si>
  <si>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</si>
  <si>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</si>
  <si>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</si>
  <si>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</si>
  <si>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</si>
  <si>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</si>
  <si>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</si>
  <si>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</si>
  <si>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</si>
  <si>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</si>
  <si>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</si>
  <si>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</si>
  <si>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</si>
  <si>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</si>
  <si>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</si>
  <si>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</si>
  <si>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</si>
  <si>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</si>
  <si>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</si>
  <si>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</si>
  <si>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</si>
  <si>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</si>
  <si>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</si>
  <si>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</si>
  <si>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</si>
  <si>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</si>
  <si>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</si>
  <si>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</si>
  <si>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</si>
  <si>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</si>
  <si>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</si>
  <si>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</si>
  <si>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</si>
  <si>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</si>
  <si>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</si>
  <si>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</si>
  <si>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</si>
  <si>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</si>
  <si>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</si>
  <si>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</si>
  <si>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</si>
  <si>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</si>
  <si>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</si>
  <si>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</si>
  <si>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</si>
  <si>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</si>
  <si>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</si>
  <si>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</si>
  <si>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</si>
  <si>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</si>
  <si>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</si>
  <si>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</si>
  <si>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</si>
  <si>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</si>
  <si>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</si>
  <si>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</si>
  <si>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</si>
  <si>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</si>
  <si>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</si>
  <si>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</si>
  <si>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</si>
  <si>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</si>
  <si>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</si>
  <si>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</si>
  <si>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</si>
  <si>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</si>
  <si>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</si>
  <si>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</si>
  <si>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</si>
  <si>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</si>
  <si>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</si>
  <si>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</si>
  <si>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</si>
  <si>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</si>
  <si>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</si>
  <si>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</si>
  <si>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</si>
  <si>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</si>
  <si>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</si>
  <si>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</si>
  <si>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</si>
  <si>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</si>
  <si>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</si>
  <si>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</si>
  <si>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</si>
  <si>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</si>
  <si>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</si>
  <si>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</si>
  <si>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</si>
  <si>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</si>
  <si>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</si>
  <si>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</si>
  <si>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</si>
  <si>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</si>
  <si>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</si>
  <si>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</si>
  <si>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</si>
  <si>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</si>
  <si>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</si>
  <si>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</si>
  <si>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</si>
  <si>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</si>
  <si>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</si>
  <si>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</si>
  <si>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</si>
  <si>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</si>
  <si>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</si>
  <si>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</si>
  <si>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</si>
  <si>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</si>
  <si>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</si>
  <si>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</si>
  <si>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</si>
  <si>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</si>
  <si>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</si>
  <si>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</si>
  <si>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</si>
  <si>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</si>
  <si>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</si>
  <si>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</si>
  <si>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</si>
  <si>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</si>
  <si>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</si>
  <si>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</si>
  <si>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</si>
  <si>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</si>
  <si>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</si>
  <si>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</si>
  <si>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</si>
  <si>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</si>
  <si>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</si>
  <si>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</si>
  <si>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</si>
  <si>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</si>
  <si>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</si>
  <si>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</si>
  <si>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</si>
  <si>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</si>
  <si>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</si>
  <si>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</si>
  <si>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</si>
  <si>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</si>
  <si>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</si>
  <si>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</si>
  <si>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</si>
  <si>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</si>
  <si>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</si>
  <si>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</si>
  <si>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</si>
  <si>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</si>
  <si>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</si>
  <si>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</si>
  <si>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</si>
  <si>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</si>
  <si>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</si>
  <si>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</si>
  <si>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</si>
  <si>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</si>
  <si>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</si>
  <si>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</si>
  <si>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</si>
  <si>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</si>
  <si>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</si>
  <si>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</si>
  <si>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</si>
  <si>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</si>
  <si>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</si>
  <si>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</si>
  <si>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</si>
  <si>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</si>
  <si>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</si>
  <si>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</si>
  <si>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</si>
  <si>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</si>
  <si>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</si>
  <si>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</si>
  <si>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</si>
  <si>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</si>
  <si>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</si>
  <si>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</si>
  <si>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</si>
  <si>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</si>
  <si>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</si>
  <si>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</si>
  <si>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</si>
  <si>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</si>
  <si>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</si>
  <si>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</si>
  <si>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</si>
  <si>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</si>
  <si>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</si>
  <si>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</si>
  <si>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</si>
  <si>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</si>
  <si>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</si>
  <si>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</si>
  <si>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</si>
  <si>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</si>
  <si>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</si>
  <si>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</si>
  <si>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</si>
  <si>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</si>
  <si>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</si>
  <si>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</si>
  <si>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</si>
  <si>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</si>
  <si>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</si>
  <si>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</si>
  <si>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</si>
  <si>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</si>
  <si>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</si>
  <si>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</si>
  <si>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</si>
  <si>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</si>
  <si>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</si>
  <si>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</si>
  <si>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</si>
  <si>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</si>
  <si>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</si>
  <si>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</si>
  <si>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</si>
  <si>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</si>
  <si>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</si>
  <si>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</si>
  <si>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</si>
  <si>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</si>
  <si>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</si>
  <si>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</si>
  <si>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</si>
  <si>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</si>
  <si>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</si>
  <si>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</si>
  <si>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</si>
  <si>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</si>
  <si>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</si>
  <si>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</si>
  <si>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</si>
  <si>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</si>
  <si>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</si>
  <si>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</si>
  <si>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</si>
  <si>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</si>
  <si>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</si>
  <si>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</si>
  <si>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</si>
  <si>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</si>
  <si>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</si>
  <si>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</si>
  <si>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</si>
  <si>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</si>
  <si>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</si>
  <si>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</si>
  <si>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</si>
  <si>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</si>
  <si>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</si>
  <si>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</si>
  <si>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</si>
  <si>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</si>
  <si>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</si>
  <si>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</si>
  <si>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</si>
  <si>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</si>
  <si>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</si>
  <si>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</si>
  <si>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</si>
  <si>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</si>
  <si>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</si>
  <si>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</si>
  <si>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</si>
  <si>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</si>
  <si>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</si>
  <si>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</si>
  <si>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</si>
  <si>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</si>
  <si>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</si>
  <si>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</si>
  <si>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</si>
  <si>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</si>
  <si>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</si>
  <si>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</si>
  <si>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</si>
  <si>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</si>
  <si>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</si>
  <si>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</si>
  <si>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</si>
  <si>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</si>
  <si>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</si>
  <si>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</si>
  <si>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</si>
  <si>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</si>
  <si>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</si>
  <si>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</si>
  <si>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</si>
  <si>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</si>
  <si>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</si>
  <si>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</si>
  <si>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</si>
  <si>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</si>
  <si>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</si>
  <si>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</si>
  <si>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</si>
  <si>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</si>
  <si>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</si>
  <si>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</si>
  <si>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</si>
  <si>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</si>
  <si>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</si>
  <si>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</si>
  <si>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</si>
  <si>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</si>
  <si>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</si>
  <si>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</si>
  <si>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</si>
  <si>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</si>
  <si>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</si>
  <si>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</si>
  <si>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</si>
  <si>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</si>
  <si>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</si>
  <si>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</si>
  <si>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</si>
  <si>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</si>
  <si>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</si>
  <si>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</si>
  <si>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</si>
  <si>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</si>
  <si>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</si>
  <si>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</si>
  <si>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</si>
  <si>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</si>
  <si>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</si>
  <si>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</si>
  <si>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</si>
  <si>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</si>
  <si>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</si>
  <si>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</si>
  <si>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</si>
  <si>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</si>
  <si>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</si>
  <si>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</si>
  <si>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</si>
  <si>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</si>
  <si>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</si>
  <si>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</si>
  <si>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</si>
  <si>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</si>
  <si>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</si>
  <si>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</si>
  <si>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</si>
  <si>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</si>
  <si>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</si>
  <si>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</si>
  <si>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</si>
  <si>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</si>
  <si>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</si>
  <si>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</si>
  <si>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</si>
  <si>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</si>
  <si>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</si>
  <si>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</si>
  <si>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</si>
  <si>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</si>
  <si>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</si>
  <si>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</si>
  <si>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</si>
  <si>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</si>
  <si>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</si>
  <si>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</si>
  <si>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</si>
  <si>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</si>
  <si>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</si>
  <si>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</si>
  <si>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</si>
  <si>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</si>
  <si>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</si>
  <si>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</si>
  <si>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</si>
  <si>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</si>
  <si>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</si>
  <si>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</si>
  <si>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</si>
  <si>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</si>
  <si>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</si>
  <si>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</si>
  <si>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</si>
  <si>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</si>
  <si>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</si>
  <si>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</si>
  <si>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</si>
  <si>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</si>
  <si>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</si>
  <si>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</si>
  <si>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</si>
  <si>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</si>
  <si>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</si>
  <si>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</si>
  <si>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5.06</t>
  </si>
  <si>
    <t>▲ 0.41</t>
  </si>
  <si>
    <t>▲ 0.02</t>
  </si>
  <si>
    <t>水道事業会計</t>
  </si>
  <si>
    <t>一般会計</t>
  </si>
  <si>
    <t>公共下水道特別会計</t>
  </si>
  <si>
    <t>介護保険特別会計</t>
  </si>
  <si>
    <t>国民健康保険特別会計</t>
  </si>
  <si>
    <t>後期高齢者医療特別会計</t>
  </si>
  <si>
    <t>農業集落排水事業特別会計</t>
  </si>
  <si>
    <t>土地取得特別会計</t>
  </si>
  <si>
    <t>その他会計（赤字）</t>
  </si>
  <si>
    <t>その他会計（黒字）</t>
  </si>
  <si>
    <t>－</t>
  </si>
  <si>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</si>
  <si>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</si>
  <si>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</si>
  <si>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</si>
  <si>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</si>
  <si>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</si>
  <si>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</si>
  <si>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</si>
  <si>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</si>
  <si>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</si>
  <si>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</si>
  <si>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</si>
  <si>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</si>
  <si>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</si>
  <si>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</si>
  <si>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t>
    <phoneticPr fontId="2"/>
  </si>
  <si>
    <t>三重県三重郡土地開発公社</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</si>
  <si>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</si>
  <si>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</si>
  <si>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</si>
  <si>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</si>
  <si>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</si>
  <si>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</si>
  <si>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</si>
  <si>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</si>
  <si>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</si>
  <si>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</si>
  <si>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</si>
  <si>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実質公債費比率は類似団体と比較して低い水準にあり、また、将来負担比率は無し（－）となっている。
今後、清掃センター整備事業において高額な地方債の借入が見込まれ、この地方債の元金償還が平成32年度から開始されるため、実質公債費比率が上昇していくことが見込まれる。将来の公債費の推移を予測しながら、これまで以上に公債費の適正化に取り組んでいく必要がある。
</t>
    <rPh sb="0" eb="2">
      <t>ジッシツ</t>
    </rPh>
    <rPh sb="2" eb="5">
      <t>コウサイヒ</t>
    </rPh>
    <rPh sb="5" eb="7">
      <t>ヒリツ</t>
    </rPh>
    <rPh sb="8" eb="10">
      <t>ルイジ</t>
    </rPh>
    <rPh sb="10" eb="12">
      <t>ダンタイ</t>
    </rPh>
    <rPh sb="13" eb="15">
      <t>ヒカク</t>
    </rPh>
    <rPh sb="17" eb="18">
      <t>ヒク</t>
    </rPh>
    <rPh sb="19" eb="21">
      <t>スイジュン</t>
    </rPh>
    <rPh sb="28" eb="30">
      <t>ショウライ</t>
    </rPh>
    <rPh sb="30" eb="32">
      <t>フタン</t>
    </rPh>
    <rPh sb="32" eb="34">
      <t>ヒリツ</t>
    </rPh>
    <rPh sb="48" eb="50">
      <t>コンゴ</t>
    </rPh>
    <rPh sb="51" eb="53">
      <t>セイソウ</t>
    </rPh>
    <rPh sb="57" eb="59">
      <t>セイビ</t>
    </rPh>
    <rPh sb="59" eb="61">
      <t>ジギョウ</t>
    </rPh>
    <rPh sb="65" eb="67">
      <t>コウガク</t>
    </rPh>
    <rPh sb="68" eb="71">
      <t>チホウサイ</t>
    </rPh>
    <rPh sb="72" eb="74">
      <t>カリイレ</t>
    </rPh>
    <rPh sb="75" eb="77">
      <t>ミコ</t>
    </rPh>
    <rPh sb="82" eb="85">
      <t>チホウサイ</t>
    </rPh>
    <rPh sb="86" eb="88">
      <t>ガンキン</t>
    </rPh>
    <rPh sb="88" eb="90">
      <t>ショウカン</t>
    </rPh>
    <rPh sb="91" eb="93">
      <t>ヘイセイ</t>
    </rPh>
    <rPh sb="95" eb="96">
      <t>ネン</t>
    </rPh>
    <rPh sb="96" eb="97">
      <t>ド</t>
    </rPh>
    <rPh sb="99" eb="101">
      <t>カイシ</t>
    </rPh>
    <rPh sb="107" eb="109">
      <t>ジッシツ</t>
    </rPh>
    <rPh sb="109" eb="112">
      <t>コウサイヒ</t>
    </rPh>
    <rPh sb="112" eb="114">
      <t>ヒリツ</t>
    </rPh>
    <rPh sb="115" eb="117">
      <t>ジョウショウ</t>
    </rPh>
    <rPh sb="124" eb="126">
      <t>ミコ</t>
    </rPh>
    <rPh sb="151" eb="153">
      <t>イジョウ</t>
    </rPh>
    <rPh sb="154" eb="157">
      <t>コウサイヒ</t>
    </rPh>
    <rPh sb="158" eb="161">
      <t>テキセイカ</t>
    </rPh>
    <rPh sb="162" eb="163">
      <t>ト</t>
    </rPh>
    <rPh sb="164" eb="165">
      <t>ク</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</si>
</sst>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20796</c:v>
                </c:pt>
                <c:pt idx="1">
                  <c:v>36031</c:v>
                </c:pt>
                <c:pt idx="2">
                  <c:v>34394</c:v>
                </c:pt>
                <c:pt idx="3">
                  <c:v>32791</c:v>
                </c:pt>
                <c:pt idx="4">
                  <c:v>29568</c:v>
                </c:pt>
              </c:numCache>
            </c:numRef>
          </c:val>
          <c:smooth val="0"/>
        </c:ser>
        <c:dLbls>
          <c:showLegendKey val="0"/>
          <c:showVal val="0"/>
          <c:showCatName val="0"/>
          <c:showSerName val="0"/>
          <c:showPercent val="0"/>
          <c:showBubbleSize val="0"/>
        </c:dLbls>
        <c:marker val="1"/>
        <c:smooth val="0"/>
        <c:axId val="85737472"/>
        <c:axId val="85739392"/>
      </c:lineChart>
      <c:catAx>
        <c:axId val="85737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39392"/>
        <c:crosses val="autoZero"/>
        <c:auto val="1"/>
        <c:lblAlgn val="ctr"/>
        <c:lblOffset val="100"/>
        <c:tickLblSkip val="1"/>
        <c:tickMarkSkip val="1"/>
        <c:noMultiLvlLbl val="0"/>
      </c:catAx>
      <c:valAx>
        <c:axId val="85739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73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2.42</c:v>
                </c:pt>
                <c:pt idx="1">
                  <c:v>5.7</c:v>
                </c:pt>
                <c:pt idx="2">
                  <c:v>6.75</c:v>
                </c:pt>
                <c:pt idx="3">
                  <c:v>6.7</c:v>
                </c:pt>
                <c:pt idx="4">
                  <c:v>7.42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27.83</c:v>
                </c:pt>
                <c:pt idx="1">
                  <c:v>25.93</c:v>
                </c:pt>
                <c:pt idx="2">
                  <c:v>28.8</c:v>
                </c:pt>
                <c:pt idx="3">
                  <c:v>32.44</c:v>
                </c:pt>
                <c:pt idx="4">
                  <c:v>34.03</c:v>
                </c:pt>
              </c:numCache>
            </c:numRef>
          </c:val>
        </c:ser>
        <c:dLbls>
          <c:showLegendKey val="0"/>
          <c:showVal val="0"/>
          <c:showCatName val="0"/>
          <c:showSerName val="0"/>
          <c:showPercent val="0"/>
          <c:showBubbleSize val="0"/>
        </c:dLbls>
        <c:gapWidth val="250"/>
        <c:overlap val="100"/>
        <c:axId val="132781184"/>
        <c:axId val="13278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-5.0599999999999996</c:v>
                </c:pt>
                <c:pt idx="1">
                  <c:v>-0.41</c:v>
                </c:pt>
                <c:pt idx="2">
                  <c:v>1.1299999999999999</c:v>
                </c:pt>
                <c:pt idx="3">
                  <c:v>-0.02</c:v>
                </c:pt>
                <c:pt idx="4">
                  <c:v>0.31</c:v>
                </c:pt>
              </c:numCache>
            </c:numRef>
          </c:val>
          <c:smooth val="0"/>
        </c:ser>
        <c:dLbls>
          <c:showLegendKey val="0"/>
          <c:showVal val="0"/>
          <c:showCatName val="0"/>
          <c:showSerName val="0"/>
          <c:showPercent val="0"/>
          <c:showBubbleSize val="0"/>
        </c:dLbls>
        <c:marker val="1"/>
        <c:smooth val="0"/>
        <c:axId val="132781184"/>
        <c:axId val="132783104"/>
      </c:lineChart>
      <c:catAx>
        <c:axId val="1327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83104"/>
        <c:crosses val="autoZero"/>
        <c:auto val="1"/>
        <c:lblAlgn val="ctr"/>
        <c:lblOffset val="100"/>
        <c:tickLblSkip val="1"/>
        <c:tickMarkSkip val="1"/>
        <c:noMultiLvlLbl val="0"/>
      </c:catAx>
      <c:valAx>
        <c:axId val="13278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0.38</c:v>
                </c:pt>
                <c:pt idx="4">
                  <c:v>#N/A</c:v>
                </c:pt>
                <c:pt idx="5">
                  <c:v>0.24</c:v>
                </c:pt>
                <c:pt idx="6">
                  <c:v>#N/A</c:v>
                </c:pt>
                <c:pt idx="7">
                  <c:v>0.2</c:v>
                </c:pt>
                <c:pt idx="8">
                  <c:v>#N/A</c:v>
                </c:pt>
                <c:pt idx="9">
                  <c:v>0.23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c:v>
                </c:pt>
                <c:pt idx="4">
                  <c:v>#N/A</c:v>
                </c:pt>
                <c:pt idx="5">
                  <c:v>0.09</c:v>
                </c:pt>
                <c:pt idx="6">
                  <c:v>#N/A</c:v>
                </c:pt>
                <c:pt idx="7">
                  <c:v>0.09</c:v>
                </c:pt>
                <c:pt idx="8">
                  <c:v>#N/A</c:v>
                </c:pt>
                <c:pt idx="9">
                  <c:v>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1.1499999999999999</c:v>
                </c:pt>
                <c:pt idx="2">
                  <c:v>#N/A</c:v>
                </c:pt>
                <c:pt idx="3">
                  <c:v>1.1299999999999999</c:v>
                </c:pt>
                <c:pt idx="4">
                  <c:v>#N/A</c:v>
                </c:pt>
                <c:pt idx="5">
                  <c:v>2.66</c:v>
                </c:pt>
                <c:pt idx="6">
                  <c:v>#N/A</c:v>
                </c:pt>
                <c:pt idx="7">
                  <c:v>2.2799999999999998</c:v>
                </c:pt>
                <c:pt idx="8">
                  <c:v>#N/A</c:v>
                </c:pt>
                <c:pt idx="9">
                  <c:v>1.43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1.56</c:v>
                </c:pt>
                <c:pt idx="4">
                  <c:v>#N/A</c:v>
                </c:pt>
                <c:pt idx="5">
                  <c:v>0.77</c:v>
                </c:pt>
                <c:pt idx="6">
                  <c:v>#N/A</c:v>
                </c:pt>
                <c:pt idx="7">
                  <c:v>1.85</c:v>
                </c:pt>
                <c:pt idx="8">
                  <c:v>#N/A</c:v>
                </c:pt>
                <c:pt idx="9">
                  <c:v>1.51</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2.46</c:v>
                </c:pt>
                <c:pt idx="2">
                  <c:v>#N/A</c:v>
                </c:pt>
                <c:pt idx="3">
                  <c:v>1.63</c:v>
                </c:pt>
                <c:pt idx="4">
                  <c:v>#N/A</c:v>
                </c:pt>
                <c:pt idx="5">
                  <c:v>1.56</c:v>
                </c:pt>
                <c:pt idx="6">
                  <c:v>#N/A</c:v>
                </c:pt>
                <c:pt idx="7">
                  <c:v>1.32</c:v>
                </c:pt>
                <c:pt idx="8">
                  <c:v>#N/A</c:v>
                </c:pt>
                <c:pt idx="9">
                  <c:v>2.0499999999999998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2.41</c:v>
                </c:pt>
                <c:pt idx="2">
                  <c:v>#N/A</c:v>
                </c:pt>
                <c:pt idx="3">
                  <c:v>5.69</c:v>
                </c:pt>
                <c:pt idx="4">
                  <c:v>#N/A</c:v>
                </c:pt>
                <c:pt idx="5">
                  <c:v>6.74</c:v>
                </c:pt>
                <c:pt idx="6">
                  <c:v>#N/A</c:v>
                </c:pt>
                <c:pt idx="7">
                  <c:v>6.69</c:v>
                </c:pt>
                <c:pt idx="8">
                  <c:v>#N/A</c:v>
                </c:pt>
                <c:pt idx="9">
                  <c:v>7.42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14.83</c:v>
                </c:pt>
                <c:pt idx="2">
                  <c:v>#N/A</c:v>
                </c:pt>
                <c:pt idx="3">
                  <c:v>16.09</c:v>
                </c:pt>
                <c:pt idx="4">
                  <c:v>#N/A</c:v>
                </c:pt>
                <c:pt idx="5">
                  <c:v>16.28</c:v>
                </c:pt>
                <c:pt idx="6">
                  <c:v>#N/A</c:v>
                </c:pt>
                <c:pt idx="7">
                  <c:v>15.15</c:v>
                </c:pt>
                <c:pt idx="8">
                  <c:v>#N/A</c:v>
                </c:pt>
                <c:pt idx="9">
                  <c:v>14.22</c:v>
                </c:pt>
              </c:numCache>
            </c:numRef>
          </c:val>
        </c:ser>
        <c:dLbls>
          <c:showLegendKey val="0"/>
          <c:showVal val="0"/>
          <c:showCatName val="0"/>
          <c:showSerName val="0"/>
          <c:showPercent val="0"/>
          <c:showBubbleSize val="0"/>
        </c:dLbls>
        <c:gapWidth val="150"/>
        <c:overlap val="100"/>
        <c:axId val="133143552"/>
        <c:axId val="133149440"/>
      </c:barChart>
      <c:catAx>
        <c:axId val="1331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49440"/>
        <c:crosses val="autoZero"/>
        <c:auto val="1"/>
        <c:lblAlgn val="ctr"/>
        <c:lblOffset val="100"/>
        <c:tickLblSkip val="1"/>
        <c:tickMarkSkip val="1"/>
        <c:noMultiLvlLbl val="0"/>
      </c:catAx>
      <c:valAx>
        <c:axId val="13314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43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819</c:v>
                </c:pt>
                <c:pt idx="5">
                  <c:v>853</c:v>
                </c:pt>
                <c:pt idx="8">
                  <c:v>871</c:v>
                </c:pt>
                <c:pt idx="11">
                  <c:v>909</c:v>
                </c:pt>
                <c:pt idx="14">
                  <c:v>866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45</c:v>
                </c:pt>
                <c:pt idx="6">
                  <c:v>36</c:v>
                </c:pt>
                <c:pt idx="9">
                  <c:v>26</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60</c:v>
                </c:pt>
                <c:pt idx="6">
                  <c:v>14</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415</c:v>
                </c:pt>
                <c:pt idx="3">
                  <c:v>394</c:v>
                </c:pt>
                <c:pt idx="6">
                  <c:v>420</c:v>
                </c:pt>
                <c:pt idx="9">
                  <c:v>424</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748</c:v>
                </c:pt>
                <c:pt idx="3">
                  <c:v>757</c:v>
                </c:pt>
                <c:pt idx="6">
                  <c:v>718</c:v>
                </c:pt>
                <c:pt idx="9">
                  <c:v>547</c:v>
                </c:pt>
                <c:pt idx="12">
                  <c:v>484</c:v>
                </c:pt>
              </c:numCache>
            </c:numRef>
          </c:val>
        </c:ser>
        <c:dLbls>
          <c:showLegendKey val="0"/>
          <c:showVal val="0"/>
          <c:showCatName val="0"/>
          <c:showSerName val="0"/>
          <c:showPercent val="0"/>
          <c:showBubbleSize val="0"/>
        </c:dLbls>
        <c:gapWidth val="100"/>
        <c:overlap val="100"/>
        <c:axId val="133253760"/>
        <c:axId val="13326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464</c:v>
                </c:pt>
                <c:pt idx="2">
                  <c:v>#N/A</c:v>
                </c:pt>
                <c:pt idx="3">
                  <c:v>#N/A</c:v>
                </c:pt>
                <c:pt idx="4">
                  <c:v>403</c:v>
                </c:pt>
                <c:pt idx="5">
                  <c:v>#N/A</c:v>
                </c:pt>
                <c:pt idx="6">
                  <c:v>#N/A</c:v>
                </c:pt>
                <c:pt idx="7">
                  <c:v>317</c:v>
                </c:pt>
                <c:pt idx="8">
                  <c:v>#N/A</c:v>
                </c:pt>
                <c:pt idx="9">
                  <c:v>#N/A</c:v>
                </c:pt>
                <c:pt idx="10">
                  <c:v>90</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133253760"/>
        <c:axId val="133264128"/>
      </c:lineChart>
      <c:catAx>
        <c:axId val="1332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64128"/>
        <c:crosses val="autoZero"/>
        <c:auto val="1"/>
        <c:lblAlgn val="ctr"/>
        <c:lblOffset val="100"/>
        <c:tickLblSkip val="1"/>
        <c:tickMarkSkip val="1"/>
        <c:noMultiLvlLbl val="0"/>
      </c:catAx>
      <c:valAx>
        <c:axId val="1332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12265</c:v>
                </c:pt>
                <c:pt idx="5">
                  <c:v>12734</c:v>
                </c:pt>
                <c:pt idx="8">
                  <c:v>13154</c:v>
                </c:pt>
                <c:pt idx="11">
                  <c:v>13371</c:v>
                </c:pt>
                <c:pt idx="14">
                  <c:v>13613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5970</c:v>
                </c:pt>
                <c:pt idx="5">
                  <c:v>5327</c:v>
                </c:pt>
                <c:pt idx="8">
                  <c:v>5649</c:v>
                </c:pt>
                <c:pt idx="11">
                  <c:v>5876</c:v>
                </c:pt>
                <c:pt idx="14">
                  <c:v>6098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1359</c:v>
                </c:pt>
                <c:pt idx="3">
                  <c:v>1398</c:v>
                </c:pt>
                <c:pt idx="6">
                  <c:v>1322</c:v>
                </c:pt>
                <c:pt idx="9">
                  <c:v>1198</c:v>
                </c:pt>
                <c:pt idx="12">
                  <c:v>852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c:v>
                </c:pt>
                <c:pt idx="3">
                  <c:v>16</c:v>
                </c:pt>
                <c:pt idx="6">
                  <c:v>41</c:v>
                </c:pt>
                <c:pt idx="9">
                  <c:v>73</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8856</c:v>
                </c:pt>
                <c:pt idx="3">
                  <c:v>8376</c:v>
                </c:pt>
                <c:pt idx="6">
                  <c:v>8012</c:v>
                </c:pt>
                <c:pt idx="9">
                  <c:v>7686</c:v>
                </c:pt>
                <c:pt idx="12">
                  <c:v>7798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86</c:v>
                </c:pt>
                <c:pt idx="3">
                  <c:v>50</c:v>
                </c:pt>
                <c:pt idx="6">
                  <c:v>22</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6313</c:v>
                </c:pt>
                <c:pt idx="3">
                  <c:v>6284</c:v>
                </c:pt>
                <c:pt idx="6">
                  <c:v>6460</c:v>
                </c:pt>
                <c:pt idx="9">
                  <c:v>6933</c:v>
                </c:pt>
                <c:pt idx="12">
                  <c:v>7175</c:v>
                </c:pt>
              </c:numCache>
            </c:numRef>
          </c:val>
        </c:ser>
        <c:dLbls>
          <c:showLegendKey val="0"/>
          <c:showVal val="0"/>
          <c:showCatName val="0"/>
          <c:showSerName val="0"/>
          <c:showPercent val="0"/>
          <c:showBubbleSize val="0"/>
        </c:dLbls>
        <c:gapWidth val="100"/>
        <c:overlap val="100"/>
        <c:axId val="135607424"/>
        <c:axId val="13560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5607424"/>
        <c:axId val="135609344"/>
      </c:lineChart>
      <c:catAx>
        <c:axId val="1356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09344"/>
        <c:crosses val="autoZero"/>
        <c:auto val="1"/>
        <c:lblAlgn val="ctr"/>
        <c:lblOffset val="100"/>
        <c:tickLblSkip val="1"/>
        <c:tickMarkSkip val="1"/>
        <c:noMultiLvlLbl val="0"/>
      </c:catAx>
      <c:valAx>
        <c:axId val="13560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0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6029312"/>
        <c:axId val="136031232"/>
      </c:scatterChart>
      <c:valAx>
        <c:axId val="136029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31232"/>
        <c:crosses val="autoZero"/>
        <c:crossBetween val="midCat"/>
      </c:valAx>
      <c:valAx>
        <c:axId val="13603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29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6.4</c:v>
                </c:pt>
                <c:pt idx="2">
                  <c:v>5.5</c:v>
                </c:pt>
                <c:pt idx="3">
                  <c:v>3.8</c:v>
                </c:pt>
                <c:pt idx="4">
                  <c:v>2.2000000000000002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36216960"/>
        <c:axId val="136218880"/>
      </c:scatterChart>
      <c:valAx>
        <c:axId val="136216960"/>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18880"/>
        <c:crosses val="autoZero"/>
        <c:crossBetween val="midCat"/>
      </c:valAx>
      <c:valAx>
        <c:axId val="136218880"/>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16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実質公債費比率の減少は、</a:t>
          </a:r>
          <a:r>
            <a:rPr lang="ja-JP" altLang="en-US" sz="1100" b="0" i="0" baseline="0">
              <a:solidFill>
                <a:schemeClr val="dk1"/>
              </a:solidFill>
              <a:effectLst/>
              <a:latin typeface="+mn-lt"/>
              <a:ea typeface="+mn-ea"/>
              <a:cs typeface="+mn-cs"/>
            </a:rPr>
            <a:t>地方消費税交付金等の増加による標準財政規模の増</a:t>
          </a:r>
          <a:r>
            <a:rPr lang="ja-JP" altLang="ja-JP" sz="1100" b="0" i="0" baseline="0">
              <a:solidFill>
                <a:schemeClr val="dk1"/>
              </a:solidFill>
              <a:effectLst/>
              <a:latin typeface="+mn-lt"/>
              <a:ea typeface="+mn-ea"/>
              <a:cs typeface="+mn-cs"/>
            </a:rPr>
            <a:t>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年度から上昇傾向にあり、平成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年度も同じく、固定資産税や地方消費税交付金の増収により、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上昇となった。今後においても雇用創出事業等を行い、税収の確保に努める。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160565</xdr:rowOff>
    </xdr:to>
    <xdr:cxnSp macro="">
      <xdr:nvCxnSpPr>
        <xdr:cNvPr id="70" name="直線コネクタ 69"/>
        <xdr:cNvCxnSpPr/>
      </xdr:nvCxnSpPr>
      <xdr:spPr>
        <a:xfrm flipV="1">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23585</xdr:rowOff>
    </xdr:to>
    <xdr:cxnSp macro="">
      <xdr:nvCxnSpPr>
        <xdr:cNvPr id="73" name="直線コネクタ 72"/>
        <xdr:cNvCxnSpPr/>
      </xdr:nvCxnSpPr>
      <xdr:spPr>
        <a:xfrm flipV="1">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23585</xdr:rowOff>
    </xdr:to>
    <xdr:cxnSp macro="">
      <xdr:nvCxnSpPr>
        <xdr:cNvPr id="79" name="直線コネクタ 78"/>
        <xdr:cNvCxnSpPr/>
      </xdr:nvCxnSpPr>
      <xdr:spPr>
        <a:xfrm>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9" name="円/楕円 88"/>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90"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社会保障費などの義務的経費、物件費等の増加により経常収支比率が高く推移しており、平成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年度は臨時財政対策債の発行額が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億円減となったこと、保育所費及び小学校費の賃金の増、国民健康保険特別会計への繰出しが増となったこと等により前年度と比較して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の増とな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75692</xdr:rowOff>
    </xdr:to>
    <xdr:cxnSp macro="">
      <xdr:nvCxnSpPr>
        <xdr:cNvPr id="131" name="直線コネクタ 130"/>
        <xdr:cNvCxnSpPr/>
      </xdr:nvCxnSpPr>
      <xdr:spPr>
        <a:xfrm>
          <a:off x="4114800" y="108287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114300</xdr:rowOff>
    </xdr:to>
    <xdr:cxnSp macro="">
      <xdr:nvCxnSpPr>
        <xdr:cNvPr id="134" name="直線コネクタ 133"/>
        <xdr:cNvCxnSpPr/>
      </xdr:nvCxnSpPr>
      <xdr:spPr>
        <a:xfrm flipV="1">
          <a:off x="3225800" y="108287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114300</xdr:rowOff>
    </xdr:to>
    <xdr:cxnSp macro="">
      <xdr:nvCxnSpPr>
        <xdr:cNvPr id="137" name="直線コネクタ 136"/>
        <xdr:cNvCxnSpPr/>
      </xdr:nvCxnSpPr>
      <xdr:spPr>
        <a:xfrm>
          <a:off x="2336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133604</xdr:rowOff>
    </xdr:to>
    <xdr:cxnSp macro="">
      <xdr:nvCxnSpPr>
        <xdr:cNvPr id="140" name="直線コネクタ 139"/>
        <xdr:cNvCxnSpPr/>
      </xdr:nvCxnSpPr>
      <xdr:spPr>
        <a:xfrm flipV="1">
          <a:off x="1447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50" name="円/楕円 149"/>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1"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2" name="円/楕円 151"/>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88409</xdr:rowOff>
    </xdr:from>
    <xdr:ext cx="736600" cy="259045"/>
    <xdr:sp macro="" textlink="">
      <xdr:nvSpPr>
        <xdr:cNvPr id="153" name="テキスト ボックス 152"/>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4" name="円/楕円 153"/>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5" name="テキスト ボックス 154"/>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6" name="円/楕円 155"/>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7" name="テキスト ボックス 156"/>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8" name="円/楕円 157"/>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9" name="テキスト ボックス 158"/>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近年は類似団体内平均値をやや上回り推移していたが、平成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年度に引き続き</a:t>
          </a:r>
          <a:r>
            <a:rPr lang="ja-JP" altLang="ja-JP" sz="1100" b="0" i="0" baseline="0">
              <a:solidFill>
                <a:schemeClr val="dk1"/>
              </a:solidFill>
              <a:effectLst/>
              <a:latin typeface="+mn-lt"/>
              <a:ea typeface="+mn-ea"/>
              <a:cs typeface="+mn-cs"/>
            </a:rPr>
            <a:t>若干ではあるが、下回る結果となった。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139275</xdr:rowOff>
    </xdr:from>
    <xdr:to>
      <xdr:col>7</xdr:col>
      <xdr:colOff>152400</xdr:colOff>
      <xdr:row>81</xdr:row>
      <xdr:rowOff>151890</xdr:rowOff>
    </xdr:to>
    <xdr:cxnSp macro="">
      <xdr:nvCxnSpPr>
        <xdr:cNvPr id="193" name="直線コネクタ 192"/>
        <xdr:cNvCxnSpPr/>
      </xdr:nvCxnSpPr>
      <xdr:spPr>
        <a:xfrm>
          <a:off x="4114800" y="14026725"/>
          <a:ext cx="8382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136667</xdr:rowOff>
    </xdr:from>
    <xdr:ext cx="762000" cy="259045"/>
    <xdr:sp macro="" textlink="">
      <xdr:nvSpPr>
        <xdr:cNvPr id="194" name="人件費・物件費等の状況平均値テキスト"/>
        <xdr:cNvSpPr txBox="1"/>
      </xdr:nvSpPr>
      <xdr:spPr>
        <a:xfrm>
          <a:off x="5041900" y="14024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133407</xdr:rowOff>
    </xdr:from>
    <xdr:to>
      <xdr:col>6</xdr:col>
      <xdr:colOff>0</xdr:colOff>
      <xdr:row>81</xdr:row>
      <xdr:rowOff>139275</xdr:rowOff>
    </xdr:to>
    <xdr:cxnSp macro="">
      <xdr:nvCxnSpPr>
        <xdr:cNvPr id="196" name="直線コネクタ 195"/>
        <xdr:cNvCxnSpPr/>
      </xdr:nvCxnSpPr>
      <xdr:spPr>
        <a:xfrm>
          <a:off x="3225800" y="14020857"/>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133407</xdr:rowOff>
    </xdr:from>
    <xdr:to>
      <xdr:col>4</xdr:col>
      <xdr:colOff>482600</xdr:colOff>
      <xdr:row>81</xdr:row>
      <xdr:rowOff>133930</xdr:rowOff>
    </xdr:to>
    <xdr:cxnSp macro="">
      <xdr:nvCxnSpPr>
        <xdr:cNvPr id="199" name="直線コネクタ 198"/>
        <xdr:cNvCxnSpPr/>
      </xdr:nvCxnSpPr>
      <xdr:spPr>
        <a:xfrm flipV="1">
          <a:off x="2336800" y="1402085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133930</xdr:rowOff>
    </xdr:from>
    <xdr:to>
      <xdr:col>3</xdr:col>
      <xdr:colOff>279400</xdr:colOff>
      <xdr:row>81</xdr:row>
      <xdr:rowOff>142729</xdr:rowOff>
    </xdr:to>
    <xdr:cxnSp macro="">
      <xdr:nvCxnSpPr>
        <xdr:cNvPr id="202" name="直線コネクタ 201"/>
        <xdr:cNvCxnSpPr/>
      </xdr:nvCxnSpPr>
      <xdr:spPr>
        <a:xfrm flipV="1">
          <a:off x="1447800" y="14021380"/>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101090</xdr:rowOff>
    </xdr:from>
    <xdr:to>
      <xdr:col>7</xdr:col>
      <xdr:colOff>203200</xdr:colOff>
      <xdr:row>82</xdr:row>
      <xdr:rowOff>31240</xdr:rowOff>
    </xdr:to>
    <xdr:sp macro="" textlink="">
      <xdr:nvSpPr>
        <xdr:cNvPr id="212" name="円/楕円 211"/>
        <xdr:cNvSpPr/>
      </xdr:nvSpPr>
      <xdr:spPr>
        <a:xfrm>
          <a:off x="4902200" y="13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22367</xdr:rowOff>
    </xdr:from>
    <xdr:ext cx="762000" cy="259045"/>
    <xdr:sp macro="" textlink="">
      <xdr:nvSpPr>
        <xdr:cNvPr id="213" name="人件費・物件費等の状況該当値テキスト"/>
        <xdr:cNvSpPr txBox="1"/>
      </xdr:nvSpPr>
      <xdr:spPr>
        <a:xfrm>
          <a:off x="5041900" y="139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88475</xdr:rowOff>
    </xdr:from>
    <xdr:to>
      <xdr:col>6</xdr:col>
      <xdr:colOff>50800</xdr:colOff>
      <xdr:row>82</xdr:row>
      <xdr:rowOff>18625</xdr:rowOff>
    </xdr:to>
    <xdr:sp macro="" textlink="">
      <xdr:nvSpPr>
        <xdr:cNvPr id="214" name="円/楕円 213"/>
        <xdr:cNvSpPr/>
      </xdr:nvSpPr>
      <xdr:spPr>
        <a:xfrm>
          <a:off x="4064000" y="13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28802</xdr:rowOff>
    </xdr:from>
    <xdr:ext cx="736600" cy="259045"/>
    <xdr:sp macro="" textlink="">
      <xdr:nvSpPr>
        <xdr:cNvPr id="215" name="テキスト ボックス 214"/>
        <xdr:cNvSpPr txBox="1"/>
      </xdr:nvSpPr>
      <xdr:spPr>
        <a:xfrm>
          <a:off x="3733800" y="1374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82607</xdr:rowOff>
    </xdr:from>
    <xdr:to>
      <xdr:col>4</xdr:col>
      <xdr:colOff>533400</xdr:colOff>
      <xdr:row>82</xdr:row>
      <xdr:rowOff>12757</xdr:rowOff>
    </xdr:to>
    <xdr:sp macro="" textlink="">
      <xdr:nvSpPr>
        <xdr:cNvPr id="216" name="円/楕円 215"/>
        <xdr:cNvSpPr/>
      </xdr:nvSpPr>
      <xdr:spPr>
        <a:xfrm>
          <a:off x="3175000" y="139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168984</xdr:rowOff>
    </xdr:from>
    <xdr:ext cx="762000" cy="259045"/>
    <xdr:sp macro="" textlink="">
      <xdr:nvSpPr>
        <xdr:cNvPr id="217" name="テキスト ボックス 216"/>
        <xdr:cNvSpPr txBox="1"/>
      </xdr:nvSpPr>
      <xdr:spPr>
        <a:xfrm>
          <a:off x="2844800" y="140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83130</xdr:rowOff>
    </xdr:from>
    <xdr:to>
      <xdr:col>3</xdr:col>
      <xdr:colOff>330200</xdr:colOff>
      <xdr:row>82</xdr:row>
      <xdr:rowOff>13280</xdr:rowOff>
    </xdr:to>
    <xdr:sp macro="" textlink="">
      <xdr:nvSpPr>
        <xdr:cNvPr id="218" name="円/楕円 217"/>
        <xdr:cNvSpPr/>
      </xdr:nvSpPr>
      <xdr:spPr>
        <a:xfrm>
          <a:off x="2286000" y="139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169507</xdr:rowOff>
    </xdr:from>
    <xdr:ext cx="762000" cy="259045"/>
    <xdr:sp macro="" textlink="">
      <xdr:nvSpPr>
        <xdr:cNvPr id="219" name="テキスト ボックス 218"/>
        <xdr:cNvSpPr txBox="1"/>
      </xdr:nvSpPr>
      <xdr:spPr>
        <a:xfrm>
          <a:off x="1955800" y="1405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20" name="円/楕円 219"/>
        <xdr:cNvSpPr/>
      </xdr:nvSpPr>
      <xdr:spPr>
        <a:xfrm>
          <a:off x="1397000" y="139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21" name="テキスト ボックス 22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上回っている。今後も地域の民間企業の平均給与の状況及び町財政の状況等を踏まえ、引き続き給与の適正化に努める。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104139</xdr:rowOff>
    </xdr:to>
    <xdr:cxnSp macro="">
      <xdr:nvCxnSpPr>
        <xdr:cNvPr id="255" name="直線コネクタ 254"/>
        <xdr:cNvCxnSpPr/>
      </xdr:nvCxnSpPr>
      <xdr:spPr>
        <a:xfrm>
          <a:off x="16179800" y="14621087"/>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80011</xdr:rowOff>
    </xdr:to>
    <xdr:cxnSp macro="">
      <xdr:nvCxnSpPr>
        <xdr:cNvPr id="258" name="直線コネクタ 257"/>
        <xdr:cNvCxnSpPr/>
      </xdr:nvCxnSpPr>
      <xdr:spPr>
        <a:xfrm flipV="1">
          <a:off x="15290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45720</xdr:rowOff>
    </xdr:to>
    <xdr:cxnSp macro="">
      <xdr:nvCxnSpPr>
        <xdr:cNvPr id="261" name="直線コネクタ 260"/>
        <xdr:cNvCxnSpPr/>
      </xdr:nvCxnSpPr>
      <xdr:spPr>
        <a:xfrm flipV="1">
          <a:off x="14401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45720</xdr:rowOff>
    </xdr:to>
    <xdr:cxnSp macro="">
      <xdr:nvCxnSpPr>
        <xdr:cNvPr id="264" name="直線コネクタ 263"/>
        <xdr:cNvCxnSpPr/>
      </xdr:nvCxnSpPr>
      <xdr:spPr>
        <a:xfrm>
          <a:off x="13512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5"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6" name="円/楕円 275"/>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7" name="テキスト ボックス 276"/>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8" name="円/楕円 277"/>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9" name="テキスト ボックス 278"/>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2" name="円/楕円 281"/>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3" name="テキスト ボックス 282"/>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a:t>
          </a:r>
          <a:r>
            <a:rPr lang="ja-JP" altLang="en-US" sz="1100" b="0" i="0" baseline="0">
              <a:solidFill>
                <a:schemeClr val="dk1"/>
              </a:solidFill>
              <a:effectLst/>
              <a:latin typeface="+mn-lt"/>
              <a:ea typeface="+mn-ea"/>
              <a:cs typeface="+mn-cs"/>
            </a:rPr>
            <a:t>、直近５年間は増加傾向にあるため、</a:t>
          </a:r>
          <a:r>
            <a:rPr lang="ja-JP" altLang="ja-JP" sz="1100" b="0" i="0" baseline="0">
              <a:solidFill>
                <a:schemeClr val="dk1"/>
              </a:solidFill>
              <a:effectLst/>
              <a:latin typeface="+mn-lt"/>
              <a:ea typeface="+mn-ea"/>
              <a:cs typeface="+mn-cs"/>
            </a:rPr>
            <a:t>新規採用の抑制、技能労務職の退職不補充を基本としながら、引き続き適正な定員管理を実施するよう努める。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59055</xdr:rowOff>
    </xdr:to>
    <xdr:cxnSp macro="">
      <xdr:nvCxnSpPr>
        <xdr:cNvPr id="320" name="直線コネクタ 319"/>
        <xdr:cNvCxnSpPr/>
      </xdr:nvCxnSpPr>
      <xdr:spPr>
        <a:xfrm>
          <a:off x="16179800" y="104933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165009</xdr:rowOff>
    </xdr:from>
    <xdr:to>
      <xdr:col>23</xdr:col>
      <xdr:colOff>406400</xdr:colOff>
      <xdr:row>61</xdr:row>
      <xdr:rowOff>34925</xdr:rowOff>
    </xdr:to>
    <xdr:cxnSp macro="">
      <xdr:nvCxnSpPr>
        <xdr:cNvPr id="323" name="直線コネクタ 322"/>
        <xdr:cNvCxnSpPr/>
      </xdr:nvCxnSpPr>
      <xdr:spPr>
        <a:xfrm>
          <a:off x="15290800" y="1045200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5" name="テキスト ボックス 324"/>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165009</xdr:rowOff>
    </xdr:from>
    <xdr:to>
      <xdr:col>22</xdr:col>
      <xdr:colOff>203200</xdr:colOff>
      <xdr:row>60</xdr:row>
      <xdr:rowOff>165009</xdr:rowOff>
    </xdr:to>
    <xdr:cxnSp macro="">
      <xdr:nvCxnSpPr>
        <xdr:cNvPr id="326" name="直線コネクタ 325"/>
        <xdr:cNvCxnSpPr/>
      </xdr:nvCxnSpPr>
      <xdr:spPr>
        <a:xfrm>
          <a:off x="14401800" y="10452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8" name="テキスト ボックス 32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165009</xdr:rowOff>
    </xdr:to>
    <xdr:cxnSp macro="">
      <xdr:nvCxnSpPr>
        <xdr:cNvPr id="329" name="直線コネクタ 328"/>
        <xdr:cNvCxnSpPr/>
      </xdr:nvCxnSpPr>
      <xdr:spPr>
        <a:xfrm>
          <a:off x="13512800" y="1043305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3" name="テキスト ボックス 332"/>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9" name="円/楕円 338"/>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40"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41" name="円/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42" name="テキスト ボックス 341"/>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114209</xdr:rowOff>
    </xdr:from>
    <xdr:to>
      <xdr:col>22</xdr:col>
      <xdr:colOff>254000</xdr:colOff>
      <xdr:row>61</xdr:row>
      <xdr:rowOff>44359</xdr:rowOff>
    </xdr:to>
    <xdr:sp macro="" textlink="">
      <xdr:nvSpPr>
        <xdr:cNvPr id="343" name="円/楕円 342"/>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29136</xdr:rowOff>
    </xdr:from>
    <xdr:ext cx="762000" cy="259045"/>
    <xdr:sp macro="" textlink="">
      <xdr:nvSpPr>
        <xdr:cNvPr id="344" name="テキスト ボックス 343"/>
        <xdr:cNvSpPr txBox="1"/>
      </xdr:nvSpPr>
      <xdr:spPr>
        <a:xfrm>
          <a:off x="14909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114209</xdr:rowOff>
    </xdr:from>
    <xdr:to>
      <xdr:col>21</xdr:col>
      <xdr:colOff>50800</xdr:colOff>
      <xdr:row>61</xdr:row>
      <xdr:rowOff>44359</xdr:rowOff>
    </xdr:to>
    <xdr:sp macro="" textlink="">
      <xdr:nvSpPr>
        <xdr:cNvPr id="345" name="円/楕円 344"/>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29136</xdr:rowOff>
    </xdr:from>
    <xdr:ext cx="762000" cy="259045"/>
    <xdr:sp macro="" textlink="">
      <xdr:nvSpPr>
        <xdr:cNvPr id="346" name="テキスト ボックス 345"/>
        <xdr:cNvSpPr txBox="1"/>
      </xdr:nvSpPr>
      <xdr:spPr>
        <a:xfrm>
          <a:off x="14020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7" name="円/楕円 346"/>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10177</xdr:rowOff>
    </xdr:from>
    <xdr:ext cx="762000" cy="259045"/>
    <xdr:sp macro="" textlink="">
      <xdr:nvSpPr>
        <xdr:cNvPr id="348" name="テキスト ボックス 347"/>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清掃センター整備事業などの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73237</xdr:rowOff>
    </xdr:from>
    <xdr:to>
      <xdr:col>24</xdr:col>
      <xdr:colOff>558800</xdr:colOff>
      <xdr:row>40</xdr:row>
      <xdr:rowOff>30480</xdr:rowOff>
    </xdr:to>
    <xdr:cxnSp macro="">
      <xdr:nvCxnSpPr>
        <xdr:cNvPr id="381" name="直線コネクタ 380"/>
        <xdr:cNvCxnSpPr/>
      </xdr:nvCxnSpPr>
      <xdr:spPr>
        <a:xfrm flipV="1">
          <a:off x="16179800" y="67597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167217</xdr:rowOff>
    </xdr:to>
    <xdr:cxnSp macro="">
      <xdr:nvCxnSpPr>
        <xdr:cNvPr id="384" name="直線コネクタ 383"/>
        <xdr:cNvCxnSpPr/>
      </xdr:nvCxnSpPr>
      <xdr:spPr>
        <a:xfrm flipV="1">
          <a:off x="15290800" y="688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6" name="テキスト ボックス 38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68156</xdr:rowOff>
    </xdr:to>
    <xdr:cxnSp macro="">
      <xdr:nvCxnSpPr>
        <xdr:cNvPr id="387" name="直線コネクタ 386"/>
        <xdr:cNvCxnSpPr/>
      </xdr:nvCxnSpPr>
      <xdr:spPr>
        <a:xfrm flipV="1">
          <a:off x="14401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92287</xdr:rowOff>
    </xdr:to>
    <xdr:cxnSp macro="">
      <xdr:nvCxnSpPr>
        <xdr:cNvPr id="390" name="直線コネクタ 389"/>
        <xdr:cNvCxnSpPr/>
      </xdr:nvCxnSpPr>
      <xdr:spPr>
        <a:xfrm flipV="1">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2" name="テキスト ボックス 39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4" name="テキスト ボックス 39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22437</xdr:rowOff>
    </xdr:from>
    <xdr:to>
      <xdr:col>24</xdr:col>
      <xdr:colOff>609600</xdr:colOff>
      <xdr:row>39</xdr:row>
      <xdr:rowOff>124037</xdr:rowOff>
    </xdr:to>
    <xdr:sp macro="" textlink="">
      <xdr:nvSpPr>
        <xdr:cNvPr id="400" name="円/楕円 399"/>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38964</xdr:rowOff>
    </xdr:from>
    <xdr:ext cx="762000" cy="259045"/>
    <xdr:sp macro="" textlink="">
      <xdr:nvSpPr>
        <xdr:cNvPr id="401"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2" name="円/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4" name="円/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5" name="テキスト ボックス 40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6" name="円/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7" name="テキスト ボックス 40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1"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2" name="フローチャート : 判断 441"/>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5" name="フローチャート : 判断 444"/>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6" name="テキスト ボックス 445"/>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134620</xdr:rowOff>
    </xdr:to>
    <xdr:cxnSp macro="">
      <xdr:nvCxnSpPr>
        <xdr:cNvPr id="66" name="直線コネクタ 65"/>
        <xdr:cNvCxnSpPr/>
      </xdr:nvCxnSpPr>
      <xdr:spPr>
        <a:xfrm>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157480</xdr:rowOff>
    </xdr:to>
    <xdr:cxnSp macro="">
      <xdr:nvCxnSpPr>
        <xdr:cNvPr id="69" name="直線コネクタ 68"/>
        <xdr:cNvCxnSpPr/>
      </xdr:nvCxnSpPr>
      <xdr:spPr>
        <a:xfrm flipV="1">
          <a:off x="3098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157480</xdr:rowOff>
    </xdr:to>
    <xdr:cxnSp macro="">
      <xdr:nvCxnSpPr>
        <xdr:cNvPr id="72" name="直線コネクタ 71"/>
        <xdr:cNvCxnSpPr/>
      </xdr:nvCxnSpPr>
      <xdr:spPr>
        <a:xfrm>
          <a:off x="2209800" y="661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104140</xdr:rowOff>
    </xdr:to>
    <xdr:cxnSp macro="">
      <xdr:nvCxnSpPr>
        <xdr:cNvPr id="75" name="直線コネクタ 74"/>
        <xdr:cNvCxnSpPr/>
      </xdr:nvCxnSpPr>
      <xdr:spPr>
        <a:xfrm flipV="1">
          <a:off x="1320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28702</xdr:rowOff>
    </xdr:from>
    <xdr:to>
      <xdr:col>24</xdr:col>
      <xdr:colOff>31750</xdr:colOff>
      <xdr:row>20</xdr:row>
      <xdr:rowOff>3556</xdr:rowOff>
    </xdr:to>
    <xdr:cxnSp macro="">
      <xdr:nvCxnSpPr>
        <xdr:cNvPr id="125" name="直線コネクタ 124"/>
        <xdr:cNvCxnSpPr/>
      </xdr:nvCxnSpPr>
      <xdr:spPr>
        <a:xfrm>
          <a:off x="15671800" y="32862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136144</xdr:rowOff>
    </xdr:from>
    <xdr:to>
      <xdr:col>22</xdr:col>
      <xdr:colOff>565150</xdr:colOff>
      <xdr:row>19</xdr:row>
      <xdr:rowOff>28702</xdr:rowOff>
    </xdr:to>
    <xdr:cxnSp macro="">
      <xdr:nvCxnSpPr>
        <xdr:cNvPr id="128" name="直線コネクタ 127"/>
        <xdr:cNvCxnSpPr/>
      </xdr:nvCxnSpPr>
      <xdr:spPr>
        <a:xfrm>
          <a:off x="14782800" y="3222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62992</xdr:rowOff>
    </xdr:from>
    <xdr:to>
      <xdr:col>21</xdr:col>
      <xdr:colOff>361950</xdr:colOff>
      <xdr:row>18</xdr:row>
      <xdr:rowOff>136144</xdr:rowOff>
    </xdr:to>
    <xdr:cxnSp macro="">
      <xdr:nvCxnSpPr>
        <xdr:cNvPr id="131" name="直線コネクタ 130"/>
        <xdr:cNvCxnSpPr/>
      </xdr:nvCxnSpPr>
      <xdr:spPr>
        <a:xfrm>
          <a:off x="13893800" y="3149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62992</xdr:rowOff>
    </xdr:from>
    <xdr:to>
      <xdr:col>20</xdr:col>
      <xdr:colOff>158750</xdr:colOff>
      <xdr:row>18</xdr:row>
      <xdr:rowOff>117856</xdr:rowOff>
    </xdr:to>
    <xdr:cxnSp macro="">
      <xdr:nvCxnSpPr>
        <xdr:cNvPr id="134" name="直線コネクタ 133"/>
        <xdr:cNvCxnSpPr/>
      </xdr:nvCxnSpPr>
      <xdr:spPr>
        <a:xfrm flipV="1">
          <a:off x="13004800" y="3149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124206</xdr:rowOff>
    </xdr:from>
    <xdr:to>
      <xdr:col>24</xdr:col>
      <xdr:colOff>82550</xdr:colOff>
      <xdr:row>20</xdr:row>
      <xdr:rowOff>54356</xdr:rowOff>
    </xdr:to>
    <xdr:sp macro="" textlink="">
      <xdr:nvSpPr>
        <xdr:cNvPr id="144" name="円/楕円 143"/>
        <xdr:cNvSpPr/>
      </xdr:nvSpPr>
      <xdr:spPr>
        <a:xfrm>
          <a:off x="164592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96283</xdr:rowOff>
    </xdr:from>
    <xdr:ext cx="762000" cy="259045"/>
    <xdr:sp macro="" textlink="">
      <xdr:nvSpPr>
        <xdr:cNvPr id="145" name="物件費該当値テキスト"/>
        <xdr:cNvSpPr txBox="1"/>
      </xdr:nvSpPr>
      <xdr:spPr>
        <a:xfrm>
          <a:off x="165989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149352</xdr:rowOff>
    </xdr:from>
    <xdr:to>
      <xdr:col>22</xdr:col>
      <xdr:colOff>615950</xdr:colOff>
      <xdr:row>19</xdr:row>
      <xdr:rowOff>79502</xdr:rowOff>
    </xdr:to>
    <xdr:sp macro="" textlink="">
      <xdr:nvSpPr>
        <xdr:cNvPr id="146" name="円/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85344</xdr:rowOff>
    </xdr:from>
    <xdr:to>
      <xdr:col>21</xdr:col>
      <xdr:colOff>412750</xdr:colOff>
      <xdr:row>19</xdr:row>
      <xdr:rowOff>15494</xdr:rowOff>
    </xdr:to>
    <xdr:sp macro="" textlink="">
      <xdr:nvSpPr>
        <xdr:cNvPr id="148" name="円/楕円 147"/>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271</xdr:rowOff>
    </xdr:from>
    <xdr:ext cx="762000" cy="259045"/>
    <xdr:sp macro="" textlink="">
      <xdr:nvSpPr>
        <xdr:cNvPr id="149" name="テキスト ボックス 148"/>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xdr:rowOff>
    </xdr:from>
    <xdr:to>
      <xdr:col>20</xdr:col>
      <xdr:colOff>209550</xdr:colOff>
      <xdr:row>18</xdr:row>
      <xdr:rowOff>113792</xdr:rowOff>
    </xdr:to>
    <xdr:sp macro="" textlink="">
      <xdr:nvSpPr>
        <xdr:cNvPr id="150" name="円/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67056</xdr:rowOff>
    </xdr:from>
    <xdr:to>
      <xdr:col>19</xdr:col>
      <xdr:colOff>6350</xdr:colOff>
      <xdr:row>18</xdr:row>
      <xdr:rowOff>168656</xdr:rowOff>
    </xdr:to>
    <xdr:sp macro="" textlink="">
      <xdr:nvSpPr>
        <xdr:cNvPr id="152" name="円/楕円 151"/>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153433</xdr:rowOff>
    </xdr:from>
    <xdr:ext cx="762000" cy="259045"/>
    <xdr:sp macro="" textlink="">
      <xdr:nvSpPr>
        <xdr:cNvPr id="153" name="テキスト ボックス 152"/>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ポイント下回っているが、前年度から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と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6" name="直線コネクタ 185"/>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88900</xdr:rowOff>
    </xdr:to>
    <xdr:cxnSp macro="">
      <xdr:nvCxnSpPr>
        <xdr:cNvPr id="189" name="直線コネクタ 188"/>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2" name="直線コネクタ 191"/>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5" name="直線コネクタ 194"/>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7" name="円/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％上回っている。特別会計への繰出金の割合が大きく占めているため、負担区分に基づいた適正な繰出金の支出に努めるが、今後は高齢社会による介護保険特別会計への繰出金の増大が懸念される。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96520</xdr:rowOff>
    </xdr:to>
    <xdr:cxnSp macro="">
      <xdr:nvCxnSpPr>
        <xdr:cNvPr id="247" name="直線コネクタ 246"/>
        <xdr:cNvCxnSpPr/>
      </xdr:nvCxnSpPr>
      <xdr:spPr>
        <a:xfrm flipV="1">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96520</xdr:rowOff>
    </xdr:to>
    <xdr:cxnSp macro="">
      <xdr:nvCxnSpPr>
        <xdr:cNvPr id="250" name="直線コネクタ 249"/>
        <xdr:cNvCxnSpPr/>
      </xdr:nvCxnSpPr>
      <xdr:spPr>
        <a:xfrm>
          <a:off x="14782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73660</xdr:rowOff>
    </xdr:to>
    <xdr:cxnSp macro="">
      <xdr:nvCxnSpPr>
        <xdr:cNvPr id="253" name="直線コネクタ 252"/>
        <xdr:cNvCxnSpPr/>
      </xdr:nvCxnSpPr>
      <xdr:spPr>
        <a:xfrm>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96520</xdr:rowOff>
    </xdr:to>
    <xdr:cxnSp macro="">
      <xdr:nvCxnSpPr>
        <xdr:cNvPr id="256" name="直線コネクタ 255"/>
        <xdr:cNvCxnSpPr/>
      </xdr:nvCxnSpPr>
      <xdr:spPr>
        <a:xfrm flipV="1">
          <a:off x="13004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6" name="円/楕円 265"/>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7"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0" name="円/楕円 269"/>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1" name="テキスト ボックス 270"/>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2" name="円/楕円 271"/>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3" name="テキスト ボックス 272"/>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4" name="円/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100330</xdr:rowOff>
    </xdr:to>
    <xdr:cxnSp macro="">
      <xdr:nvCxnSpPr>
        <xdr:cNvPr id="308" name="直線コネクタ 307"/>
        <xdr:cNvCxnSpPr/>
      </xdr:nvCxnSpPr>
      <xdr:spPr>
        <a:xfrm>
          <a:off x="15671800" y="574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107950</xdr:rowOff>
    </xdr:to>
    <xdr:cxnSp macro="">
      <xdr:nvCxnSpPr>
        <xdr:cNvPr id="311" name="直線コネクタ 310"/>
        <xdr:cNvCxnSpPr/>
      </xdr:nvCxnSpPr>
      <xdr:spPr>
        <a:xfrm flipV="1">
          <a:off x="14782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107950</xdr:rowOff>
    </xdr:from>
    <xdr:to>
      <xdr:col>21</xdr:col>
      <xdr:colOff>361950</xdr:colOff>
      <xdr:row>33</xdr:row>
      <xdr:rowOff>138430</xdr:rowOff>
    </xdr:to>
    <xdr:cxnSp macro="">
      <xdr:nvCxnSpPr>
        <xdr:cNvPr id="314" name="直線コネクタ 313"/>
        <xdr:cNvCxnSpPr/>
      </xdr:nvCxnSpPr>
      <xdr:spPr>
        <a:xfrm flipV="1">
          <a:off x="13893800" y="576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33</xdr:row>
      <xdr:rowOff>168910</xdr:rowOff>
    </xdr:to>
    <xdr:cxnSp macro="">
      <xdr:nvCxnSpPr>
        <xdr:cNvPr id="317" name="直線コネクタ 316"/>
        <xdr:cNvCxnSpPr/>
      </xdr:nvCxnSpPr>
      <xdr:spPr>
        <a:xfrm flipV="1">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49530</xdr:rowOff>
    </xdr:from>
    <xdr:to>
      <xdr:col>24</xdr:col>
      <xdr:colOff>82550</xdr:colOff>
      <xdr:row>33</xdr:row>
      <xdr:rowOff>151130</xdr:rowOff>
    </xdr:to>
    <xdr:sp macro="" textlink="">
      <xdr:nvSpPr>
        <xdr:cNvPr id="327" name="円/楕円 326"/>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129557</xdr:rowOff>
    </xdr:from>
    <xdr:ext cx="762000" cy="259045"/>
    <xdr:sp macro="" textlink="">
      <xdr:nvSpPr>
        <xdr:cNvPr id="328" name="補助費等該当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29" name="円/楕円 328"/>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0" name="テキスト ボックス 329"/>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57150</xdr:rowOff>
    </xdr:from>
    <xdr:to>
      <xdr:col>21</xdr:col>
      <xdr:colOff>412750</xdr:colOff>
      <xdr:row>33</xdr:row>
      <xdr:rowOff>158750</xdr:rowOff>
    </xdr:to>
    <xdr:sp macro="" textlink="">
      <xdr:nvSpPr>
        <xdr:cNvPr id="331" name="円/楕円 330"/>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168927</xdr:rowOff>
    </xdr:from>
    <xdr:ext cx="762000" cy="259045"/>
    <xdr:sp macro="" textlink="">
      <xdr:nvSpPr>
        <xdr:cNvPr id="332" name="テキスト ボックス 331"/>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87630</xdr:rowOff>
    </xdr:from>
    <xdr:to>
      <xdr:col>20</xdr:col>
      <xdr:colOff>209550</xdr:colOff>
      <xdr:row>34</xdr:row>
      <xdr:rowOff>17780</xdr:rowOff>
    </xdr:to>
    <xdr:sp macro="" textlink="">
      <xdr:nvSpPr>
        <xdr:cNvPr id="333" name="円/楕円 332"/>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27957</xdr:rowOff>
    </xdr:from>
    <xdr:ext cx="762000" cy="259045"/>
    <xdr:sp macro="" textlink="">
      <xdr:nvSpPr>
        <xdr:cNvPr id="334" name="テキスト ボックス 333"/>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5" name="円/楕円 334"/>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6" name="テキスト ボックス 335"/>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大きく下回っており、今後も起債の抑制に努める。今後、清掃センター整備事業など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130810</xdr:rowOff>
    </xdr:to>
    <xdr:cxnSp macro="">
      <xdr:nvCxnSpPr>
        <xdr:cNvPr id="369" name="直線コネクタ 368"/>
        <xdr:cNvCxnSpPr/>
      </xdr:nvCxnSpPr>
      <xdr:spPr>
        <a:xfrm flipV="1">
          <a:off x="3987800" y="12578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130810</xdr:rowOff>
    </xdr:from>
    <xdr:to>
      <xdr:col>5</xdr:col>
      <xdr:colOff>549275</xdr:colOff>
      <xdr:row>74</xdr:row>
      <xdr:rowOff>134620</xdr:rowOff>
    </xdr:to>
    <xdr:cxnSp macro="">
      <xdr:nvCxnSpPr>
        <xdr:cNvPr id="372" name="直線コネクタ 371"/>
        <xdr:cNvCxnSpPr/>
      </xdr:nvCxnSpPr>
      <xdr:spPr>
        <a:xfrm flipV="1">
          <a:off x="3098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165100</xdr:rowOff>
    </xdr:to>
    <xdr:cxnSp macro="">
      <xdr:nvCxnSpPr>
        <xdr:cNvPr id="375" name="直線コネクタ 374"/>
        <xdr:cNvCxnSpPr/>
      </xdr:nvCxnSpPr>
      <xdr:spPr>
        <a:xfrm flipV="1">
          <a:off x="2209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165100</xdr:rowOff>
    </xdr:from>
    <xdr:to>
      <xdr:col>3</xdr:col>
      <xdr:colOff>142875</xdr:colOff>
      <xdr:row>75</xdr:row>
      <xdr:rowOff>1270</xdr:rowOff>
    </xdr:to>
    <xdr:cxnSp macro="">
      <xdr:nvCxnSpPr>
        <xdr:cNvPr id="378" name="直線コネクタ 377"/>
        <xdr:cNvCxnSpPr/>
      </xdr:nvCxnSpPr>
      <xdr:spPr>
        <a:xfrm flipV="1">
          <a:off x="1320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11430</xdr:rowOff>
    </xdr:from>
    <xdr:to>
      <xdr:col>7</xdr:col>
      <xdr:colOff>66675</xdr:colOff>
      <xdr:row>73</xdr:row>
      <xdr:rowOff>113030</xdr:rowOff>
    </xdr:to>
    <xdr:sp macro="" textlink="">
      <xdr:nvSpPr>
        <xdr:cNvPr id="388" name="円/楕円 387"/>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27957</xdr:rowOff>
    </xdr:from>
    <xdr:ext cx="762000" cy="259045"/>
    <xdr:sp macro="" textlink="">
      <xdr:nvSpPr>
        <xdr:cNvPr id="389" name="公債費該当値テキスト"/>
        <xdr:cNvSpPr txBox="1"/>
      </xdr:nvSpPr>
      <xdr:spPr>
        <a:xfrm>
          <a:off x="49149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0" name="円/楕円 38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1" name="テキスト ボックス 39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2" name="円/楕円 391"/>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3" name="テキスト ボックス 392"/>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114300</xdr:rowOff>
    </xdr:from>
    <xdr:to>
      <xdr:col>3</xdr:col>
      <xdr:colOff>193675</xdr:colOff>
      <xdr:row>75</xdr:row>
      <xdr:rowOff>44450</xdr:rowOff>
    </xdr:to>
    <xdr:sp macro="" textlink="">
      <xdr:nvSpPr>
        <xdr:cNvPr id="394" name="円/楕円 393"/>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54627</xdr:rowOff>
    </xdr:from>
    <xdr:ext cx="762000" cy="259045"/>
    <xdr:sp macro="" textlink="">
      <xdr:nvSpPr>
        <xdr:cNvPr id="395" name="テキスト ボックス 394"/>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6" name="円/楕円 395"/>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7" name="テキスト ボックス 396"/>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％上回っている。今後においては、高齢社会による社会保障費の増大から更なる財政の硬直化が見込まれ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78</xdr:row>
      <xdr:rowOff>163576</xdr:rowOff>
    </xdr:to>
    <xdr:cxnSp macro="">
      <xdr:nvCxnSpPr>
        <xdr:cNvPr id="428" name="直線コネクタ 427"/>
        <xdr:cNvCxnSpPr/>
      </xdr:nvCxnSpPr>
      <xdr:spPr>
        <a:xfrm>
          <a:off x="15671800" y="134498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76708</xdr:rowOff>
    </xdr:to>
    <xdr:cxnSp macro="">
      <xdr:nvCxnSpPr>
        <xdr:cNvPr id="431" name="直線コネクタ 430"/>
        <xdr:cNvCxnSpPr/>
      </xdr:nvCxnSpPr>
      <xdr:spPr>
        <a:xfrm>
          <a:off x="14782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53848</xdr:rowOff>
    </xdr:to>
    <xdr:cxnSp macro="">
      <xdr:nvCxnSpPr>
        <xdr:cNvPr id="434" name="直線コネクタ 433"/>
        <xdr:cNvCxnSpPr/>
      </xdr:nvCxnSpPr>
      <xdr:spPr>
        <a:xfrm>
          <a:off x="13893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78</xdr:row>
      <xdr:rowOff>49276</xdr:rowOff>
    </xdr:to>
    <xdr:cxnSp macro="">
      <xdr:nvCxnSpPr>
        <xdr:cNvPr id="437" name="直線コネクタ 436"/>
        <xdr:cNvCxnSpPr/>
      </xdr:nvCxnSpPr>
      <xdr:spPr>
        <a:xfrm flipV="1">
          <a:off x="13004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7" name="円/楕円 446"/>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8"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9" name="円/楕円 448"/>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50" name="テキスト ボックス 449"/>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1" name="円/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2" name="テキスト ボックス 45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3" name="円/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5" name="円/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3899</xdr:rowOff>
    </xdr:from>
    <xdr:to>
      <xdr:col>4</xdr:col>
      <xdr:colOff>1117600</xdr:colOff>
      <xdr:row>17</xdr:row>
      <xdr:rowOff>51752</xdr:rowOff>
    </xdr:to>
    <xdr:cxnSp macro="">
      <xdr:nvCxnSpPr>
        <xdr:cNvPr id="50" name="直線コネクタ 49"/>
        <xdr:cNvCxnSpPr/>
      </xdr:nvCxnSpPr>
      <xdr:spPr bwMode="auto">
        <a:xfrm flipV="1">
          <a:off x="5003800" y="2966174"/>
          <a:ext cx="6477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51752</xdr:rowOff>
    </xdr:from>
    <xdr:to>
      <xdr:col>4</xdr:col>
      <xdr:colOff>469900</xdr:colOff>
      <xdr:row>17</xdr:row>
      <xdr:rowOff>75698</xdr:rowOff>
    </xdr:to>
    <xdr:cxnSp macro="">
      <xdr:nvCxnSpPr>
        <xdr:cNvPr id="53" name="直線コネクタ 52"/>
        <xdr:cNvCxnSpPr/>
      </xdr:nvCxnSpPr>
      <xdr:spPr bwMode="auto">
        <a:xfrm flipV="1">
          <a:off x="4305300" y="3014027"/>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75698</xdr:rowOff>
    </xdr:from>
    <xdr:to>
      <xdr:col>3</xdr:col>
      <xdr:colOff>904875</xdr:colOff>
      <xdr:row>17</xdr:row>
      <xdr:rowOff>85814</xdr:rowOff>
    </xdr:to>
    <xdr:cxnSp macro="">
      <xdr:nvCxnSpPr>
        <xdr:cNvPr id="56" name="直線コネクタ 55"/>
        <xdr:cNvCxnSpPr/>
      </xdr:nvCxnSpPr>
      <xdr:spPr bwMode="auto">
        <a:xfrm flipV="1">
          <a:off x="3606800" y="3037973"/>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48895</xdr:rowOff>
    </xdr:from>
    <xdr:to>
      <xdr:col>3</xdr:col>
      <xdr:colOff>206375</xdr:colOff>
      <xdr:row>17</xdr:row>
      <xdr:rowOff>85814</xdr:rowOff>
    </xdr:to>
    <xdr:cxnSp macro="">
      <xdr:nvCxnSpPr>
        <xdr:cNvPr id="59" name="直線コネクタ 58"/>
        <xdr:cNvCxnSpPr/>
      </xdr:nvCxnSpPr>
      <xdr:spPr bwMode="auto">
        <a:xfrm>
          <a:off x="2908300" y="3011170"/>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124549</xdr:rowOff>
    </xdr:from>
    <xdr:to>
      <xdr:col>5</xdr:col>
      <xdr:colOff>34925</xdr:colOff>
      <xdr:row>17</xdr:row>
      <xdr:rowOff>54699</xdr:rowOff>
    </xdr:to>
    <xdr:sp macro="" textlink="">
      <xdr:nvSpPr>
        <xdr:cNvPr id="69" name="円/楕円 68"/>
        <xdr:cNvSpPr/>
      </xdr:nvSpPr>
      <xdr:spPr bwMode="auto">
        <a:xfrm>
          <a:off x="5600700" y="29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96626</xdr:rowOff>
    </xdr:from>
    <xdr:ext cx="762000" cy="259045"/>
    <xdr:sp macro="" textlink="">
      <xdr:nvSpPr>
        <xdr:cNvPr id="70" name="人口1人当たり決算額の推移該当値テキスト130"/>
        <xdr:cNvSpPr txBox="1"/>
      </xdr:nvSpPr>
      <xdr:spPr>
        <a:xfrm>
          <a:off x="5740400" y="28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952</xdr:rowOff>
    </xdr:from>
    <xdr:to>
      <xdr:col>4</xdr:col>
      <xdr:colOff>520700</xdr:colOff>
      <xdr:row>17</xdr:row>
      <xdr:rowOff>102552</xdr:rowOff>
    </xdr:to>
    <xdr:sp macro="" textlink="">
      <xdr:nvSpPr>
        <xdr:cNvPr id="71" name="円/楕円 70"/>
        <xdr:cNvSpPr/>
      </xdr:nvSpPr>
      <xdr:spPr bwMode="auto">
        <a:xfrm>
          <a:off x="4953000" y="296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87329</xdr:rowOff>
    </xdr:from>
    <xdr:ext cx="736600" cy="259045"/>
    <xdr:sp macro="" textlink="">
      <xdr:nvSpPr>
        <xdr:cNvPr id="72" name="テキスト ボックス 71"/>
        <xdr:cNvSpPr txBox="1"/>
      </xdr:nvSpPr>
      <xdr:spPr>
        <a:xfrm>
          <a:off x="4622800" y="3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24898</xdr:rowOff>
    </xdr:from>
    <xdr:to>
      <xdr:col>3</xdr:col>
      <xdr:colOff>955675</xdr:colOff>
      <xdr:row>17</xdr:row>
      <xdr:rowOff>126498</xdr:rowOff>
    </xdr:to>
    <xdr:sp macro="" textlink="">
      <xdr:nvSpPr>
        <xdr:cNvPr id="73" name="円/楕円 72"/>
        <xdr:cNvSpPr/>
      </xdr:nvSpPr>
      <xdr:spPr bwMode="auto">
        <a:xfrm>
          <a:off x="4254500" y="298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111275</xdr:rowOff>
    </xdr:from>
    <xdr:ext cx="762000" cy="259045"/>
    <xdr:sp macro="" textlink="">
      <xdr:nvSpPr>
        <xdr:cNvPr id="74" name="テキスト ボックス 73"/>
        <xdr:cNvSpPr txBox="1"/>
      </xdr:nvSpPr>
      <xdr:spPr>
        <a:xfrm>
          <a:off x="3924300" y="30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35014</xdr:rowOff>
    </xdr:from>
    <xdr:to>
      <xdr:col>3</xdr:col>
      <xdr:colOff>257175</xdr:colOff>
      <xdr:row>17</xdr:row>
      <xdr:rowOff>136614</xdr:rowOff>
    </xdr:to>
    <xdr:sp macro="" textlink="">
      <xdr:nvSpPr>
        <xdr:cNvPr id="75" name="円/楕円 74"/>
        <xdr:cNvSpPr/>
      </xdr:nvSpPr>
      <xdr:spPr bwMode="auto">
        <a:xfrm>
          <a:off x="35560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121391</xdr:rowOff>
    </xdr:from>
    <xdr:ext cx="762000" cy="259045"/>
    <xdr:sp macro="" textlink="">
      <xdr:nvSpPr>
        <xdr:cNvPr id="76" name="テキスト ボックス 75"/>
        <xdr:cNvSpPr txBox="1"/>
      </xdr:nvSpPr>
      <xdr:spPr>
        <a:xfrm>
          <a:off x="32258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169545</xdr:rowOff>
    </xdr:from>
    <xdr:to>
      <xdr:col>2</xdr:col>
      <xdr:colOff>692150</xdr:colOff>
      <xdr:row>17</xdr:row>
      <xdr:rowOff>99695</xdr:rowOff>
    </xdr:to>
    <xdr:sp macro="" textlink="">
      <xdr:nvSpPr>
        <xdr:cNvPr id="77" name="円/楕円 76"/>
        <xdr:cNvSpPr/>
      </xdr:nvSpPr>
      <xdr:spPr bwMode="auto">
        <a:xfrm>
          <a:off x="2857500" y="29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84472</xdr:rowOff>
    </xdr:from>
    <xdr:ext cx="762000" cy="259045"/>
    <xdr:sp macro="" textlink="">
      <xdr:nvSpPr>
        <xdr:cNvPr id="78" name="テキスト ボックス 77"/>
        <xdr:cNvSpPr txBox="1"/>
      </xdr:nvSpPr>
      <xdr:spPr>
        <a:xfrm>
          <a:off x="25273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8871</xdr:rowOff>
    </xdr:from>
    <xdr:to>
      <xdr:col>4</xdr:col>
      <xdr:colOff>1117600</xdr:colOff>
      <xdr:row>37</xdr:row>
      <xdr:rowOff>15405</xdr:rowOff>
    </xdr:to>
    <xdr:cxnSp macro="">
      <xdr:nvCxnSpPr>
        <xdr:cNvPr id="111" name="直線コネクタ 110"/>
        <xdr:cNvCxnSpPr/>
      </xdr:nvCxnSpPr>
      <xdr:spPr bwMode="auto">
        <a:xfrm>
          <a:off x="5003800" y="7133571"/>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76841</xdr:rowOff>
    </xdr:from>
    <xdr:to>
      <xdr:col>4</xdr:col>
      <xdr:colOff>469900</xdr:colOff>
      <xdr:row>37</xdr:row>
      <xdr:rowOff>8871</xdr:rowOff>
    </xdr:to>
    <xdr:cxnSp macro="">
      <xdr:nvCxnSpPr>
        <xdr:cNvPr id="114" name="直線コネクタ 113"/>
        <xdr:cNvCxnSpPr/>
      </xdr:nvCxnSpPr>
      <xdr:spPr bwMode="auto">
        <a:xfrm>
          <a:off x="4305300" y="7030091"/>
          <a:ext cx="698500" cy="10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36246</xdr:rowOff>
    </xdr:from>
    <xdr:to>
      <xdr:col>3</xdr:col>
      <xdr:colOff>904875</xdr:colOff>
      <xdr:row>36</xdr:row>
      <xdr:rowOff>76841</xdr:rowOff>
    </xdr:to>
    <xdr:cxnSp macro="">
      <xdr:nvCxnSpPr>
        <xdr:cNvPr id="117" name="直線コネクタ 116"/>
        <xdr:cNvCxnSpPr/>
      </xdr:nvCxnSpPr>
      <xdr:spPr bwMode="auto">
        <a:xfrm>
          <a:off x="3606800" y="6989496"/>
          <a:ext cx="6985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3213</xdr:rowOff>
    </xdr:from>
    <xdr:to>
      <xdr:col>3</xdr:col>
      <xdr:colOff>206375</xdr:colOff>
      <xdr:row>36</xdr:row>
      <xdr:rowOff>36246</xdr:rowOff>
    </xdr:to>
    <xdr:cxnSp macro="">
      <xdr:nvCxnSpPr>
        <xdr:cNvPr id="120" name="直線コネクタ 119"/>
        <xdr:cNvCxnSpPr/>
      </xdr:nvCxnSpPr>
      <xdr:spPr bwMode="auto">
        <a:xfrm>
          <a:off x="2908300" y="6956463"/>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136055</xdr:rowOff>
    </xdr:from>
    <xdr:to>
      <xdr:col>5</xdr:col>
      <xdr:colOff>34925</xdr:colOff>
      <xdr:row>37</xdr:row>
      <xdr:rowOff>66205</xdr:rowOff>
    </xdr:to>
    <xdr:sp macro="" textlink="">
      <xdr:nvSpPr>
        <xdr:cNvPr id="130" name="円/楕円 129"/>
        <xdr:cNvSpPr/>
      </xdr:nvSpPr>
      <xdr:spPr bwMode="auto">
        <a:xfrm>
          <a:off x="5600700" y="708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108132</xdr:rowOff>
    </xdr:from>
    <xdr:ext cx="762000" cy="259045"/>
    <xdr:sp macro="" textlink="">
      <xdr:nvSpPr>
        <xdr:cNvPr id="131" name="人口1人当たり決算額の推移該当値テキスト445"/>
        <xdr:cNvSpPr txBox="1"/>
      </xdr:nvSpPr>
      <xdr:spPr>
        <a:xfrm>
          <a:off x="5740400" y="70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129521</xdr:rowOff>
    </xdr:from>
    <xdr:to>
      <xdr:col>4</xdr:col>
      <xdr:colOff>520700</xdr:colOff>
      <xdr:row>37</xdr:row>
      <xdr:rowOff>59671</xdr:rowOff>
    </xdr:to>
    <xdr:sp macro="" textlink="">
      <xdr:nvSpPr>
        <xdr:cNvPr id="132" name="円/楕円 131"/>
        <xdr:cNvSpPr/>
      </xdr:nvSpPr>
      <xdr:spPr bwMode="auto">
        <a:xfrm>
          <a:off x="4953000" y="708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44448</xdr:rowOff>
    </xdr:from>
    <xdr:ext cx="736600" cy="259045"/>
    <xdr:sp macro="" textlink="">
      <xdr:nvSpPr>
        <xdr:cNvPr id="133" name="テキスト ボックス 132"/>
        <xdr:cNvSpPr txBox="1"/>
      </xdr:nvSpPr>
      <xdr:spPr>
        <a:xfrm>
          <a:off x="4622800" y="7169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26041</xdr:rowOff>
    </xdr:from>
    <xdr:to>
      <xdr:col>3</xdr:col>
      <xdr:colOff>955675</xdr:colOff>
      <xdr:row>36</xdr:row>
      <xdr:rowOff>127641</xdr:rowOff>
    </xdr:to>
    <xdr:sp macro="" textlink="">
      <xdr:nvSpPr>
        <xdr:cNvPr id="134" name="円/楕円 133"/>
        <xdr:cNvSpPr/>
      </xdr:nvSpPr>
      <xdr:spPr bwMode="auto">
        <a:xfrm>
          <a:off x="42545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112418</xdr:rowOff>
    </xdr:from>
    <xdr:ext cx="762000" cy="259045"/>
    <xdr:sp macro="" textlink="">
      <xdr:nvSpPr>
        <xdr:cNvPr id="135" name="テキスト ボックス 134"/>
        <xdr:cNvSpPr txBox="1"/>
      </xdr:nvSpPr>
      <xdr:spPr>
        <a:xfrm>
          <a:off x="3924300" y="70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328346</xdr:rowOff>
    </xdr:from>
    <xdr:to>
      <xdr:col>3</xdr:col>
      <xdr:colOff>257175</xdr:colOff>
      <xdr:row>36</xdr:row>
      <xdr:rowOff>87046</xdr:rowOff>
    </xdr:to>
    <xdr:sp macro="" textlink="">
      <xdr:nvSpPr>
        <xdr:cNvPr id="136" name="円/楕円 135"/>
        <xdr:cNvSpPr/>
      </xdr:nvSpPr>
      <xdr:spPr bwMode="auto">
        <a:xfrm>
          <a:off x="35560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71823</xdr:rowOff>
    </xdr:from>
    <xdr:ext cx="762000" cy="259045"/>
    <xdr:sp macro="" textlink="">
      <xdr:nvSpPr>
        <xdr:cNvPr id="137" name="テキスト ボックス 136"/>
        <xdr:cNvSpPr txBox="1"/>
      </xdr:nvSpPr>
      <xdr:spPr>
        <a:xfrm>
          <a:off x="3225800" y="70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295313</xdr:rowOff>
    </xdr:from>
    <xdr:to>
      <xdr:col>2</xdr:col>
      <xdr:colOff>692150</xdr:colOff>
      <xdr:row>36</xdr:row>
      <xdr:rowOff>54013</xdr:rowOff>
    </xdr:to>
    <xdr:sp macro="" textlink="">
      <xdr:nvSpPr>
        <xdr:cNvPr id="138" name="円/楕円 137"/>
        <xdr:cNvSpPr/>
      </xdr:nvSpPr>
      <xdr:spPr bwMode="auto">
        <a:xfrm>
          <a:off x="2857500" y="690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38790</xdr:rowOff>
    </xdr:from>
    <xdr:ext cx="762000" cy="259045"/>
    <xdr:sp macro="" textlink="">
      <xdr:nvSpPr>
        <xdr:cNvPr id="139" name="テキスト ボックス 138"/>
        <xdr:cNvSpPr txBox="1"/>
      </xdr:nvSpPr>
      <xdr:spPr>
        <a:xfrm>
          <a:off x="2527300" y="69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162766</xdr:rowOff>
    </xdr:from>
    <xdr:to>
      <xdr:col>6</xdr:col>
      <xdr:colOff>511175</xdr:colOff>
      <xdr:row>36</xdr:row>
      <xdr:rowOff>19799</xdr:rowOff>
    </xdr:to>
    <xdr:cxnSp macro="">
      <xdr:nvCxnSpPr>
        <xdr:cNvPr id="59" name="直線コネクタ 58"/>
        <xdr:cNvCxnSpPr/>
      </xdr:nvCxnSpPr>
      <xdr:spPr>
        <a:xfrm flipV="1">
          <a:off x="3797300" y="6163516"/>
          <a:ext cx="8382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19799</xdr:rowOff>
    </xdr:from>
    <xdr:to>
      <xdr:col>5</xdr:col>
      <xdr:colOff>358775</xdr:colOff>
      <xdr:row>36</xdr:row>
      <xdr:rowOff>37447</xdr:rowOff>
    </xdr:to>
    <xdr:cxnSp macro="">
      <xdr:nvCxnSpPr>
        <xdr:cNvPr id="62" name="直線コネクタ 61"/>
        <xdr:cNvCxnSpPr/>
      </xdr:nvCxnSpPr>
      <xdr:spPr>
        <a:xfrm flipV="1">
          <a:off x="2908300" y="619199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28006</xdr:rowOff>
    </xdr:from>
    <xdr:to>
      <xdr:col>4</xdr:col>
      <xdr:colOff>155575</xdr:colOff>
      <xdr:row>36</xdr:row>
      <xdr:rowOff>37447</xdr:rowOff>
    </xdr:to>
    <xdr:cxnSp macro="">
      <xdr:nvCxnSpPr>
        <xdr:cNvPr id="65" name="直線コネクタ 64"/>
        <xdr:cNvCxnSpPr/>
      </xdr:nvCxnSpPr>
      <xdr:spPr>
        <a:xfrm>
          <a:off x="2019300" y="6200206"/>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14861</xdr:rowOff>
    </xdr:from>
    <xdr:to>
      <xdr:col>2</xdr:col>
      <xdr:colOff>638175</xdr:colOff>
      <xdr:row>36</xdr:row>
      <xdr:rowOff>28006</xdr:rowOff>
    </xdr:to>
    <xdr:cxnSp macro="">
      <xdr:nvCxnSpPr>
        <xdr:cNvPr id="68" name="直線コネクタ 67"/>
        <xdr:cNvCxnSpPr/>
      </xdr:nvCxnSpPr>
      <xdr:spPr>
        <a:xfrm>
          <a:off x="1130300" y="618706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111966</xdr:rowOff>
    </xdr:from>
    <xdr:to>
      <xdr:col>6</xdr:col>
      <xdr:colOff>561975</xdr:colOff>
      <xdr:row>36</xdr:row>
      <xdr:rowOff>42116</xdr:rowOff>
    </xdr:to>
    <xdr:sp macro="" textlink="">
      <xdr:nvSpPr>
        <xdr:cNvPr id="78" name="円/楕円 77"/>
        <xdr:cNvSpPr/>
      </xdr:nvSpPr>
      <xdr:spPr>
        <a:xfrm>
          <a:off x="4584700" y="61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90393</xdr:rowOff>
    </xdr:from>
    <xdr:ext cx="534377" cy="259045"/>
    <xdr:sp macro="" textlink="">
      <xdr:nvSpPr>
        <xdr:cNvPr id="79" name="人件費該当値テキスト"/>
        <xdr:cNvSpPr txBox="1"/>
      </xdr:nvSpPr>
      <xdr:spPr>
        <a:xfrm>
          <a:off x="4686300" y="60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140449</xdr:rowOff>
    </xdr:from>
    <xdr:to>
      <xdr:col>5</xdr:col>
      <xdr:colOff>409575</xdr:colOff>
      <xdr:row>36</xdr:row>
      <xdr:rowOff>70599</xdr:rowOff>
    </xdr:to>
    <xdr:sp macro="" textlink="">
      <xdr:nvSpPr>
        <xdr:cNvPr id="80" name="円/楕円 79"/>
        <xdr:cNvSpPr/>
      </xdr:nvSpPr>
      <xdr:spPr>
        <a:xfrm>
          <a:off x="3746500" y="61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87126</xdr:rowOff>
    </xdr:from>
    <xdr:ext cx="534377" cy="259045"/>
    <xdr:sp macro="" textlink="">
      <xdr:nvSpPr>
        <xdr:cNvPr id="81" name="テキスト ボックス 80"/>
        <xdr:cNvSpPr txBox="1"/>
      </xdr:nvSpPr>
      <xdr:spPr>
        <a:xfrm>
          <a:off x="3530111" y="59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158097</xdr:rowOff>
    </xdr:from>
    <xdr:to>
      <xdr:col>4</xdr:col>
      <xdr:colOff>206375</xdr:colOff>
      <xdr:row>36</xdr:row>
      <xdr:rowOff>88247</xdr:rowOff>
    </xdr:to>
    <xdr:sp macro="" textlink="">
      <xdr:nvSpPr>
        <xdr:cNvPr id="82" name="円/楕円 81"/>
        <xdr:cNvSpPr/>
      </xdr:nvSpPr>
      <xdr:spPr>
        <a:xfrm>
          <a:off x="2857500" y="61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104774</xdr:rowOff>
    </xdr:from>
    <xdr:ext cx="534377" cy="259045"/>
    <xdr:sp macro="" textlink="">
      <xdr:nvSpPr>
        <xdr:cNvPr id="83" name="テキスト ボックス 82"/>
        <xdr:cNvSpPr txBox="1"/>
      </xdr:nvSpPr>
      <xdr:spPr>
        <a:xfrm>
          <a:off x="2641111" y="59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148656</xdr:rowOff>
    </xdr:from>
    <xdr:to>
      <xdr:col>3</xdr:col>
      <xdr:colOff>3175</xdr:colOff>
      <xdr:row>36</xdr:row>
      <xdr:rowOff>78806</xdr:rowOff>
    </xdr:to>
    <xdr:sp macro="" textlink="">
      <xdr:nvSpPr>
        <xdr:cNvPr id="84" name="円/楕円 83"/>
        <xdr:cNvSpPr/>
      </xdr:nvSpPr>
      <xdr:spPr>
        <a:xfrm>
          <a:off x="1968500" y="61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95333</xdr:rowOff>
    </xdr:from>
    <xdr:ext cx="534377" cy="259045"/>
    <xdr:sp macro="" textlink="">
      <xdr:nvSpPr>
        <xdr:cNvPr id="85" name="テキスト ボックス 84"/>
        <xdr:cNvSpPr txBox="1"/>
      </xdr:nvSpPr>
      <xdr:spPr>
        <a:xfrm>
          <a:off x="1752111" y="59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135511</xdr:rowOff>
    </xdr:from>
    <xdr:to>
      <xdr:col>1</xdr:col>
      <xdr:colOff>485775</xdr:colOff>
      <xdr:row>36</xdr:row>
      <xdr:rowOff>65661</xdr:rowOff>
    </xdr:to>
    <xdr:sp macro="" textlink="">
      <xdr:nvSpPr>
        <xdr:cNvPr id="86" name="円/楕円 85"/>
        <xdr:cNvSpPr/>
      </xdr:nvSpPr>
      <xdr:spPr>
        <a:xfrm>
          <a:off x="1079500" y="61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56788</xdr:rowOff>
    </xdr:from>
    <xdr:ext cx="534377" cy="259045"/>
    <xdr:sp macro="" textlink="">
      <xdr:nvSpPr>
        <xdr:cNvPr id="87" name="テキスト ボックス 86"/>
        <xdr:cNvSpPr txBox="1"/>
      </xdr:nvSpPr>
      <xdr:spPr>
        <a:xfrm>
          <a:off x="863111" y="6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108586</xdr:rowOff>
    </xdr:from>
    <xdr:to>
      <xdr:col>6</xdr:col>
      <xdr:colOff>511175</xdr:colOff>
      <xdr:row>58</xdr:row>
      <xdr:rowOff>118326</xdr:rowOff>
    </xdr:to>
    <xdr:cxnSp macro="">
      <xdr:nvCxnSpPr>
        <xdr:cNvPr id="116" name="直線コネクタ 115"/>
        <xdr:cNvCxnSpPr/>
      </xdr:nvCxnSpPr>
      <xdr:spPr>
        <a:xfrm flipV="1">
          <a:off x="3797300" y="10052686"/>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118326</xdr:rowOff>
    </xdr:from>
    <xdr:to>
      <xdr:col>5</xdr:col>
      <xdr:colOff>358775</xdr:colOff>
      <xdr:row>58</xdr:row>
      <xdr:rowOff>120549</xdr:rowOff>
    </xdr:to>
    <xdr:cxnSp macro="">
      <xdr:nvCxnSpPr>
        <xdr:cNvPr id="119" name="直線コネクタ 118"/>
        <xdr:cNvCxnSpPr/>
      </xdr:nvCxnSpPr>
      <xdr:spPr>
        <a:xfrm flipV="1">
          <a:off x="2908300" y="10062426"/>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119855</xdr:rowOff>
    </xdr:from>
    <xdr:to>
      <xdr:col>4</xdr:col>
      <xdr:colOff>155575</xdr:colOff>
      <xdr:row>58</xdr:row>
      <xdr:rowOff>120549</xdr:rowOff>
    </xdr:to>
    <xdr:cxnSp macro="">
      <xdr:nvCxnSpPr>
        <xdr:cNvPr id="122" name="直線コネクタ 121"/>
        <xdr:cNvCxnSpPr/>
      </xdr:nvCxnSpPr>
      <xdr:spPr>
        <a:xfrm>
          <a:off x="2019300" y="10063955"/>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113961</xdr:rowOff>
    </xdr:from>
    <xdr:to>
      <xdr:col>2</xdr:col>
      <xdr:colOff>638175</xdr:colOff>
      <xdr:row>58</xdr:row>
      <xdr:rowOff>119855</xdr:rowOff>
    </xdr:to>
    <xdr:cxnSp macro="">
      <xdr:nvCxnSpPr>
        <xdr:cNvPr id="125" name="直線コネクタ 124"/>
        <xdr:cNvCxnSpPr/>
      </xdr:nvCxnSpPr>
      <xdr:spPr>
        <a:xfrm>
          <a:off x="1130300" y="10058061"/>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57786</xdr:rowOff>
    </xdr:from>
    <xdr:to>
      <xdr:col>6</xdr:col>
      <xdr:colOff>561975</xdr:colOff>
      <xdr:row>58</xdr:row>
      <xdr:rowOff>159386</xdr:rowOff>
    </xdr:to>
    <xdr:sp macro="" textlink="">
      <xdr:nvSpPr>
        <xdr:cNvPr id="135" name="円/楕円 134"/>
        <xdr:cNvSpPr/>
      </xdr:nvSpPr>
      <xdr:spPr>
        <a:xfrm>
          <a:off x="4584700" y="100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67526</xdr:rowOff>
    </xdr:from>
    <xdr:to>
      <xdr:col>5</xdr:col>
      <xdr:colOff>409575</xdr:colOff>
      <xdr:row>58</xdr:row>
      <xdr:rowOff>169126</xdr:rowOff>
    </xdr:to>
    <xdr:sp macro="" textlink="">
      <xdr:nvSpPr>
        <xdr:cNvPr id="137" name="円/楕円 136"/>
        <xdr:cNvSpPr/>
      </xdr:nvSpPr>
      <xdr:spPr>
        <a:xfrm>
          <a:off x="3746500" y="100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160253</xdr:rowOff>
    </xdr:from>
    <xdr:ext cx="534377" cy="259045"/>
    <xdr:sp macro="" textlink="">
      <xdr:nvSpPr>
        <xdr:cNvPr id="138" name="テキスト ボックス 137"/>
        <xdr:cNvSpPr txBox="1"/>
      </xdr:nvSpPr>
      <xdr:spPr>
        <a:xfrm>
          <a:off x="3530111" y="101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69749</xdr:rowOff>
    </xdr:from>
    <xdr:to>
      <xdr:col>4</xdr:col>
      <xdr:colOff>206375</xdr:colOff>
      <xdr:row>58</xdr:row>
      <xdr:rowOff>171349</xdr:rowOff>
    </xdr:to>
    <xdr:sp macro="" textlink="">
      <xdr:nvSpPr>
        <xdr:cNvPr id="139" name="円/楕円 138"/>
        <xdr:cNvSpPr/>
      </xdr:nvSpPr>
      <xdr:spPr>
        <a:xfrm>
          <a:off x="2857500" y="100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162476</xdr:rowOff>
    </xdr:from>
    <xdr:ext cx="534377" cy="259045"/>
    <xdr:sp macro="" textlink="">
      <xdr:nvSpPr>
        <xdr:cNvPr id="140" name="テキスト ボックス 139"/>
        <xdr:cNvSpPr txBox="1"/>
      </xdr:nvSpPr>
      <xdr:spPr>
        <a:xfrm>
          <a:off x="2641111" y="101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69055</xdr:rowOff>
    </xdr:from>
    <xdr:to>
      <xdr:col>3</xdr:col>
      <xdr:colOff>3175</xdr:colOff>
      <xdr:row>58</xdr:row>
      <xdr:rowOff>170655</xdr:rowOff>
    </xdr:to>
    <xdr:sp macro="" textlink="">
      <xdr:nvSpPr>
        <xdr:cNvPr id="141" name="円/楕円 140"/>
        <xdr:cNvSpPr/>
      </xdr:nvSpPr>
      <xdr:spPr>
        <a:xfrm>
          <a:off x="1968500" y="100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161782</xdr:rowOff>
    </xdr:from>
    <xdr:ext cx="534377" cy="259045"/>
    <xdr:sp macro="" textlink="">
      <xdr:nvSpPr>
        <xdr:cNvPr id="142" name="テキスト ボックス 141"/>
        <xdr:cNvSpPr txBox="1"/>
      </xdr:nvSpPr>
      <xdr:spPr>
        <a:xfrm>
          <a:off x="1752111" y="101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63161</xdr:rowOff>
    </xdr:from>
    <xdr:to>
      <xdr:col>1</xdr:col>
      <xdr:colOff>485775</xdr:colOff>
      <xdr:row>58</xdr:row>
      <xdr:rowOff>164761</xdr:rowOff>
    </xdr:to>
    <xdr:sp macro="" textlink="">
      <xdr:nvSpPr>
        <xdr:cNvPr id="143" name="円/楕円 142"/>
        <xdr:cNvSpPr/>
      </xdr:nvSpPr>
      <xdr:spPr>
        <a:xfrm>
          <a:off x="1079500" y="100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9838</xdr:rowOff>
    </xdr:from>
    <xdr:ext cx="534377" cy="259045"/>
    <xdr:sp macro="" textlink="">
      <xdr:nvSpPr>
        <xdr:cNvPr id="144" name="テキスト ボックス 143"/>
        <xdr:cNvSpPr txBox="1"/>
      </xdr:nvSpPr>
      <xdr:spPr>
        <a:xfrm>
          <a:off x="863111" y="97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63500</xdr:rowOff>
    </xdr:from>
    <xdr:to>
      <xdr:col>6</xdr:col>
      <xdr:colOff>511175</xdr:colOff>
      <xdr:row>76</xdr:row>
      <xdr:rowOff>66984</xdr:rowOff>
    </xdr:to>
    <xdr:cxnSp macro="">
      <xdr:nvCxnSpPr>
        <xdr:cNvPr id="175" name="直線コネクタ 174"/>
        <xdr:cNvCxnSpPr/>
      </xdr:nvCxnSpPr>
      <xdr:spPr>
        <a:xfrm>
          <a:off x="3797300" y="13093700"/>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63500</xdr:rowOff>
    </xdr:from>
    <xdr:to>
      <xdr:col>5</xdr:col>
      <xdr:colOff>358775</xdr:colOff>
      <xdr:row>76</xdr:row>
      <xdr:rowOff>119453</xdr:rowOff>
    </xdr:to>
    <xdr:cxnSp macro="">
      <xdr:nvCxnSpPr>
        <xdr:cNvPr id="178" name="直線コネクタ 177"/>
        <xdr:cNvCxnSpPr/>
      </xdr:nvCxnSpPr>
      <xdr:spPr>
        <a:xfrm flipV="1">
          <a:off x="2908300" y="13093700"/>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113030</xdr:rowOff>
    </xdr:from>
    <xdr:to>
      <xdr:col>4</xdr:col>
      <xdr:colOff>155575</xdr:colOff>
      <xdr:row>76</xdr:row>
      <xdr:rowOff>119453</xdr:rowOff>
    </xdr:to>
    <xdr:cxnSp macro="">
      <xdr:nvCxnSpPr>
        <xdr:cNvPr id="181" name="直線コネクタ 180"/>
        <xdr:cNvCxnSpPr/>
      </xdr:nvCxnSpPr>
      <xdr:spPr>
        <a:xfrm>
          <a:off x="2019300" y="1314323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85706</xdr:rowOff>
    </xdr:from>
    <xdr:to>
      <xdr:col>2</xdr:col>
      <xdr:colOff>638175</xdr:colOff>
      <xdr:row>76</xdr:row>
      <xdr:rowOff>113030</xdr:rowOff>
    </xdr:to>
    <xdr:cxnSp macro="">
      <xdr:nvCxnSpPr>
        <xdr:cNvPr id="184" name="直線コネクタ 183"/>
        <xdr:cNvCxnSpPr/>
      </xdr:nvCxnSpPr>
      <xdr:spPr>
        <a:xfrm>
          <a:off x="1130300" y="13115906"/>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16184</xdr:rowOff>
    </xdr:from>
    <xdr:to>
      <xdr:col>6</xdr:col>
      <xdr:colOff>561975</xdr:colOff>
      <xdr:row>76</xdr:row>
      <xdr:rowOff>117784</xdr:rowOff>
    </xdr:to>
    <xdr:sp macro="" textlink="">
      <xdr:nvSpPr>
        <xdr:cNvPr id="194" name="円/楕円 193"/>
        <xdr:cNvSpPr/>
      </xdr:nvSpPr>
      <xdr:spPr>
        <a:xfrm>
          <a:off x="4584700" y="13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39061</xdr:rowOff>
    </xdr:from>
    <xdr:ext cx="469744" cy="259045"/>
    <xdr:sp macro="" textlink="">
      <xdr:nvSpPr>
        <xdr:cNvPr id="195" name="維持補修費該当値テキスト"/>
        <xdr:cNvSpPr txBox="1"/>
      </xdr:nvSpPr>
      <xdr:spPr>
        <a:xfrm>
          <a:off x="4686300" y="128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12700</xdr:rowOff>
    </xdr:from>
    <xdr:to>
      <xdr:col>5</xdr:col>
      <xdr:colOff>409575</xdr:colOff>
      <xdr:row>76</xdr:row>
      <xdr:rowOff>114300</xdr:rowOff>
    </xdr:to>
    <xdr:sp macro="" textlink="">
      <xdr:nvSpPr>
        <xdr:cNvPr id="196" name="円/楕円 195"/>
        <xdr:cNvSpPr/>
      </xdr:nvSpPr>
      <xdr:spPr>
        <a:xfrm>
          <a:off x="3746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130827</xdr:rowOff>
    </xdr:from>
    <xdr:ext cx="469744" cy="259045"/>
    <xdr:sp macro="" textlink="">
      <xdr:nvSpPr>
        <xdr:cNvPr id="197" name="テキスト ボックス 196"/>
        <xdr:cNvSpPr txBox="1"/>
      </xdr:nvSpPr>
      <xdr:spPr>
        <a:xfrm>
          <a:off x="35624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68653</xdr:rowOff>
    </xdr:from>
    <xdr:to>
      <xdr:col>4</xdr:col>
      <xdr:colOff>206375</xdr:colOff>
      <xdr:row>76</xdr:row>
      <xdr:rowOff>170253</xdr:rowOff>
    </xdr:to>
    <xdr:sp macro="" textlink="">
      <xdr:nvSpPr>
        <xdr:cNvPr id="198" name="円/楕円 197"/>
        <xdr:cNvSpPr/>
      </xdr:nvSpPr>
      <xdr:spPr>
        <a:xfrm>
          <a:off x="2857500" y="130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15329</xdr:rowOff>
    </xdr:from>
    <xdr:ext cx="469744" cy="259045"/>
    <xdr:sp macro="" textlink="">
      <xdr:nvSpPr>
        <xdr:cNvPr id="199" name="テキスト ボックス 198"/>
        <xdr:cNvSpPr txBox="1"/>
      </xdr:nvSpPr>
      <xdr:spPr>
        <a:xfrm>
          <a:off x="2673427" y="128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62230</xdr:rowOff>
    </xdr:from>
    <xdr:to>
      <xdr:col>3</xdr:col>
      <xdr:colOff>3175</xdr:colOff>
      <xdr:row>76</xdr:row>
      <xdr:rowOff>163830</xdr:rowOff>
    </xdr:to>
    <xdr:sp macro="" textlink="">
      <xdr:nvSpPr>
        <xdr:cNvPr id="200" name="円/楕円 199"/>
        <xdr:cNvSpPr/>
      </xdr:nvSpPr>
      <xdr:spPr>
        <a:xfrm>
          <a:off x="1968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8907</xdr:rowOff>
    </xdr:from>
    <xdr:ext cx="469744" cy="259045"/>
    <xdr:sp macro="" textlink="">
      <xdr:nvSpPr>
        <xdr:cNvPr id="201" name="テキスト ボックス 200"/>
        <xdr:cNvSpPr txBox="1"/>
      </xdr:nvSpPr>
      <xdr:spPr>
        <a:xfrm>
          <a:off x="1784427"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34906</xdr:rowOff>
    </xdr:from>
    <xdr:to>
      <xdr:col>1</xdr:col>
      <xdr:colOff>485775</xdr:colOff>
      <xdr:row>76</xdr:row>
      <xdr:rowOff>136506</xdr:rowOff>
    </xdr:to>
    <xdr:sp macro="" textlink="">
      <xdr:nvSpPr>
        <xdr:cNvPr id="202" name="円/楕円 201"/>
        <xdr:cNvSpPr/>
      </xdr:nvSpPr>
      <xdr:spPr>
        <a:xfrm>
          <a:off x="1079500" y="13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153034</xdr:rowOff>
    </xdr:from>
    <xdr:ext cx="469744" cy="259045"/>
    <xdr:sp macro="" textlink="">
      <xdr:nvSpPr>
        <xdr:cNvPr id="203" name="テキスト ボックス 202"/>
        <xdr:cNvSpPr txBox="1"/>
      </xdr:nvSpPr>
      <xdr:spPr>
        <a:xfrm>
          <a:off x="895427" y="128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2736</xdr:rowOff>
    </xdr:from>
    <xdr:to>
      <xdr:col>6</xdr:col>
      <xdr:colOff>511175</xdr:colOff>
      <xdr:row>99</xdr:row>
      <xdr:rowOff>13610</xdr:rowOff>
    </xdr:to>
    <xdr:cxnSp macro="">
      <xdr:nvCxnSpPr>
        <xdr:cNvPr id="235" name="直線コネクタ 234"/>
        <xdr:cNvCxnSpPr/>
      </xdr:nvCxnSpPr>
      <xdr:spPr>
        <a:xfrm>
          <a:off x="3797300" y="16976286"/>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2736</xdr:rowOff>
    </xdr:from>
    <xdr:to>
      <xdr:col>5</xdr:col>
      <xdr:colOff>358775</xdr:colOff>
      <xdr:row>99</xdr:row>
      <xdr:rowOff>138263</xdr:rowOff>
    </xdr:to>
    <xdr:cxnSp macro="">
      <xdr:nvCxnSpPr>
        <xdr:cNvPr id="238" name="直線コネクタ 237"/>
        <xdr:cNvCxnSpPr/>
      </xdr:nvCxnSpPr>
      <xdr:spPr>
        <a:xfrm flipV="1">
          <a:off x="2908300" y="1697628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138263</xdr:rowOff>
    </xdr:from>
    <xdr:to>
      <xdr:col>4</xdr:col>
      <xdr:colOff>155575</xdr:colOff>
      <xdr:row>99</xdr:row>
      <xdr:rowOff>149171</xdr:rowOff>
    </xdr:to>
    <xdr:cxnSp macro="">
      <xdr:nvCxnSpPr>
        <xdr:cNvPr id="241" name="直線コネクタ 240"/>
        <xdr:cNvCxnSpPr/>
      </xdr:nvCxnSpPr>
      <xdr:spPr>
        <a:xfrm flipV="1">
          <a:off x="2019300" y="17111813"/>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67560</xdr:rowOff>
    </xdr:from>
    <xdr:to>
      <xdr:col>2</xdr:col>
      <xdr:colOff>638175</xdr:colOff>
      <xdr:row>99</xdr:row>
      <xdr:rowOff>149171</xdr:rowOff>
    </xdr:to>
    <xdr:cxnSp macro="">
      <xdr:nvCxnSpPr>
        <xdr:cNvPr id="244" name="直線コネクタ 243"/>
        <xdr:cNvCxnSpPr/>
      </xdr:nvCxnSpPr>
      <xdr:spPr>
        <a:xfrm>
          <a:off x="1130300" y="17041110"/>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134260</xdr:rowOff>
    </xdr:from>
    <xdr:to>
      <xdr:col>6</xdr:col>
      <xdr:colOff>561975</xdr:colOff>
      <xdr:row>99</xdr:row>
      <xdr:rowOff>64410</xdr:rowOff>
    </xdr:to>
    <xdr:sp macro="" textlink="">
      <xdr:nvSpPr>
        <xdr:cNvPr id="254" name="円/楕円 253"/>
        <xdr:cNvSpPr/>
      </xdr:nvSpPr>
      <xdr:spPr>
        <a:xfrm>
          <a:off x="45847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112687</xdr:rowOff>
    </xdr:from>
    <xdr:ext cx="534377" cy="259045"/>
    <xdr:sp macro="" textlink="">
      <xdr:nvSpPr>
        <xdr:cNvPr id="255" name="扶助費該当値テキスト"/>
        <xdr:cNvSpPr txBox="1"/>
      </xdr:nvSpPr>
      <xdr:spPr>
        <a:xfrm>
          <a:off x="4686300" y="169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123386</xdr:rowOff>
    </xdr:from>
    <xdr:to>
      <xdr:col>5</xdr:col>
      <xdr:colOff>409575</xdr:colOff>
      <xdr:row>99</xdr:row>
      <xdr:rowOff>53536</xdr:rowOff>
    </xdr:to>
    <xdr:sp macro="" textlink="">
      <xdr:nvSpPr>
        <xdr:cNvPr id="256" name="円/楕円 255"/>
        <xdr:cNvSpPr/>
      </xdr:nvSpPr>
      <xdr:spPr>
        <a:xfrm>
          <a:off x="3746500" y="169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44663</xdr:rowOff>
    </xdr:from>
    <xdr:ext cx="534377" cy="259045"/>
    <xdr:sp macro="" textlink="">
      <xdr:nvSpPr>
        <xdr:cNvPr id="257" name="テキスト ボックス 256"/>
        <xdr:cNvSpPr txBox="1"/>
      </xdr:nvSpPr>
      <xdr:spPr>
        <a:xfrm>
          <a:off x="3530111" y="170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87463</xdr:rowOff>
    </xdr:from>
    <xdr:to>
      <xdr:col>4</xdr:col>
      <xdr:colOff>206375</xdr:colOff>
      <xdr:row>100</xdr:row>
      <xdr:rowOff>17613</xdr:rowOff>
    </xdr:to>
    <xdr:sp macro="" textlink="">
      <xdr:nvSpPr>
        <xdr:cNvPr id="258" name="円/楕円 257"/>
        <xdr:cNvSpPr/>
      </xdr:nvSpPr>
      <xdr:spPr>
        <a:xfrm>
          <a:off x="2857500" y="170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100</xdr:row>
      <xdr:rowOff>8740</xdr:rowOff>
    </xdr:from>
    <xdr:ext cx="534377" cy="259045"/>
    <xdr:sp macro="" textlink="">
      <xdr:nvSpPr>
        <xdr:cNvPr id="259" name="テキスト ボックス 258"/>
        <xdr:cNvSpPr txBox="1"/>
      </xdr:nvSpPr>
      <xdr:spPr>
        <a:xfrm>
          <a:off x="2641111" y="171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98371</xdr:rowOff>
    </xdr:from>
    <xdr:to>
      <xdr:col>3</xdr:col>
      <xdr:colOff>3175</xdr:colOff>
      <xdr:row>100</xdr:row>
      <xdr:rowOff>28521</xdr:rowOff>
    </xdr:to>
    <xdr:sp macro="" textlink="">
      <xdr:nvSpPr>
        <xdr:cNvPr id="260" name="円/楕円 259"/>
        <xdr:cNvSpPr/>
      </xdr:nvSpPr>
      <xdr:spPr>
        <a:xfrm>
          <a:off x="1968500" y="170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19648</xdr:rowOff>
    </xdr:from>
    <xdr:ext cx="534377" cy="259045"/>
    <xdr:sp macro="" textlink="">
      <xdr:nvSpPr>
        <xdr:cNvPr id="261" name="テキスト ボックス 260"/>
        <xdr:cNvSpPr txBox="1"/>
      </xdr:nvSpPr>
      <xdr:spPr>
        <a:xfrm>
          <a:off x="1752111" y="171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16760</xdr:rowOff>
    </xdr:from>
    <xdr:to>
      <xdr:col>1</xdr:col>
      <xdr:colOff>485775</xdr:colOff>
      <xdr:row>99</xdr:row>
      <xdr:rowOff>118360</xdr:rowOff>
    </xdr:to>
    <xdr:sp macro="" textlink="">
      <xdr:nvSpPr>
        <xdr:cNvPr id="262" name="円/楕円 261"/>
        <xdr:cNvSpPr/>
      </xdr:nvSpPr>
      <xdr:spPr>
        <a:xfrm>
          <a:off x="1079500" y="169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109487</xdr:rowOff>
    </xdr:from>
    <xdr:ext cx="534377" cy="259045"/>
    <xdr:sp macro="" textlink="">
      <xdr:nvSpPr>
        <xdr:cNvPr id="263" name="テキスト ボックス 262"/>
        <xdr:cNvSpPr txBox="1"/>
      </xdr:nvSpPr>
      <xdr:spPr>
        <a:xfrm>
          <a:off x="863111" y="170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114391</xdr:rowOff>
    </xdr:from>
    <xdr:to>
      <xdr:col>15</xdr:col>
      <xdr:colOff>180975</xdr:colOff>
      <xdr:row>39</xdr:row>
      <xdr:rowOff>165287</xdr:rowOff>
    </xdr:to>
    <xdr:cxnSp macro="">
      <xdr:nvCxnSpPr>
        <xdr:cNvPr id="295" name="直線コネクタ 294"/>
        <xdr:cNvCxnSpPr/>
      </xdr:nvCxnSpPr>
      <xdr:spPr>
        <a:xfrm flipV="1">
          <a:off x="9639300" y="6800941"/>
          <a:ext cx="8382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163181</xdr:rowOff>
    </xdr:from>
    <xdr:to>
      <xdr:col>14</xdr:col>
      <xdr:colOff>28575</xdr:colOff>
      <xdr:row>39</xdr:row>
      <xdr:rowOff>165287</xdr:rowOff>
    </xdr:to>
    <xdr:cxnSp macro="">
      <xdr:nvCxnSpPr>
        <xdr:cNvPr id="298" name="直線コネクタ 297"/>
        <xdr:cNvCxnSpPr/>
      </xdr:nvCxnSpPr>
      <xdr:spPr>
        <a:xfrm>
          <a:off x="8750300" y="6849731"/>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145399</xdr:rowOff>
    </xdr:from>
    <xdr:to>
      <xdr:col>12</xdr:col>
      <xdr:colOff>511175</xdr:colOff>
      <xdr:row>39</xdr:row>
      <xdr:rowOff>163181</xdr:rowOff>
    </xdr:to>
    <xdr:cxnSp macro="">
      <xdr:nvCxnSpPr>
        <xdr:cNvPr id="301" name="直線コネクタ 300"/>
        <xdr:cNvCxnSpPr/>
      </xdr:nvCxnSpPr>
      <xdr:spPr>
        <a:xfrm>
          <a:off x="7861300" y="6831949"/>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137839</xdr:rowOff>
    </xdr:from>
    <xdr:to>
      <xdr:col>11</xdr:col>
      <xdr:colOff>307975</xdr:colOff>
      <xdr:row>39</xdr:row>
      <xdr:rowOff>145399</xdr:rowOff>
    </xdr:to>
    <xdr:cxnSp macro="">
      <xdr:nvCxnSpPr>
        <xdr:cNvPr id="304" name="直線コネクタ 303"/>
        <xdr:cNvCxnSpPr/>
      </xdr:nvCxnSpPr>
      <xdr:spPr>
        <a:xfrm>
          <a:off x="6972300" y="6824389"/>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63591</xdr:rowOff>
    </xdr:from>
    <xdr:to>
      <xdr:col>15</xdr:col>
      <xdr:colOff>231775</xdr:colOff>
      <xdr:row>39</xdr:row>
      <xdr:rowOff>165191</xdr:rowOff>
    </xdr:to>
    <xdr:sp macro="" textlink="">
      <xdr:nvSpPr>
        <xdr:cNvPr id="314" name="円/楕円 313"/>
        <xdr:cNvSpPr/>
      </xdr:nvSpPr>
      <xdr:spPr>
        <a:xfrm>
          <a:off x="10426700" y="67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149968</xdr:rowOff>
    </xdr:from>
    <xdr:ext cx="534377" cy="259045"/>
    <xdr:sp macro="" textlink="">
      <xdr:nvSpPr>
        <xdr:cNvPr id="315" name="補助費等該当値テキスト"/>
        <xdr:cNvSpPr txBox="1"/>
      </xdr:nvSpPr>
      <xdr:spPr>
        <a:xfrm>
          <a:off x="10528300" y="66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114487</xdr:rowOff>
    </xdr:from>
    <xdr:to>
      <xdr:col>14</xdr:col>
      <xdr:colOff>79375</xdr:colOff>
      <xdr:row>40</xdr:row>
      <xdr:rowOff>44637</xdr:rowOff>
    </xdr:to>
    <xdr:sp macro="" textlink="">
      <xdr:nvSpPr>
        <xdr:cNvPr id="316" name="円/楕円 315"/>
        <xdr:cNvSpPr/>
      </xdr:nvSpPr>
      <xdr:spPr>
        <a:xfrm>
          <a:off x="9588500" y="6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40</xdr:row>
      <xdr:rowOff>35764</xdr:rowOff>
    </xdr:from>
    <xdr:ext cx="534377" cy="259045"/>
    <xdr:sp macro="" textlink="">
      <xdr:nvSpPr>
        <xdr:cNvPr id="317" name="テキスト ボックス 316"/>
        <xdr:cNvSpPr txBox="1"/>
      </xdr:nvSpPr>
      <xdr:spPr>
        <a:xfrm>
          <a:off x="9372111" y="6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112381</xdr:rowOff>
    </xdr:from>
    <xdr:to>
      <xdr:col>12</xdr:col>
      <xdr:colOff>561975</xdr:colOff>
      <xdr:row>40</xdr:row>
      <xdr:rowOff>42531</xdr:rowOff>
    </xdr:to>
    <xdr:sp macro="" textlink="">
      <xdr:nvSpPr>
        <xdr:cNvPr id="318" name="円/楕円 317"/>
        <xdr:cNvSpPr/>
      </xdr:nvSpPr>
      <xdr:spPr>
        <a:xfrm>
          <a:off x="8699500" y="67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40</xdr:row>
      <xdr:rowOff>33658</xdr:rowOff>
    </xdr:from>
    <xdr:ext cx="534377" cy="259045"/>
    <xdr:sp macro="" textlink="">
      <xdr:nvSpPr>
        <xdr:cNvPr id="319" name="テキスト ボックス 318"/>
        <xdr:cNvSpPr txBox="1"/>
      </xdr:nvSpPr>
      <xdr:spPr>
        <a:xfrm>
          <a:off x="8483111" y="68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94599</xdr:rowOff>
    </xdr:from>
    <xdr:to>
      <xdr:col>11</xdr:col>
      <xdr:colOff>358775</xdr:colOff>
      <xdr:row>40</xdr:row>
      <xdr:rowOff>24749</xdr:rowOff>
    </xdr:to>
    <xdr:sp macro="" textlink="">
      <xdr:nvSpPr>
        <xdr:cNvPr id="320" name="円/楕円 319"/>
        <xdr:cNvSpPr/>
      </xdr:nvSpPr>
      <xdr:spPr>
        <a:xfrm>
          <a:off x="7810500" y="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15876</xdr:rowOff>
    </xdr:from>
    <xdr:ext cx="534377" cy="259045"/>
    <xdr:sp macro="" textlink="">
      <xdr:nvSpPr>
        <xdr:cNvPr id="321" name="テキスト ボックス 320"/>
        <xdr:cNvSpPr txBox="1"/>
      </xdr:nvSpPr>
      <xdr:spPr>
        <a:xfrm>
          <a:off x="7594111" y="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87039</xdr:rowOff>
    </xdr:from>
    <xdr:to>
      <xdr:col>10</xdr:col>
      <xdr:colOff>155575</xdr:colOff>
      <xdr:row>40</xdr:row>
      <xdr:rowOff>17189</xdr:rowOff>
    </xdr:to>
    <xdr:sp macro="" textlink="">
      <xdr:nvSpPr>
        <xdr:cNvPr id="322" name="円/楕円 321"/>
        <xdr:cNvSpPr/>
      </xdr:nvSpPr>
      <xdr:spPr>
        <a:xfrm>
          <a:off x="6921500" y="67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8316</xdr:rowOff>
    </xdr:from>
    <xdr:ext cx="534377" cy="259045"/>
    <xdr:sp macro="" textlink="">
      <xdr:nvSpPr>
        <xdr:cNvPr id="323" name="テキスト ボックス 322"/>
        <xdr:cNvSpPr txBox="1"/>
      </xdr:nvSpPr>
      <xdr:spPr>
        <a:xfrm>
          <a:off x="6705111" y="68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137482</xdr:rowOff>
    </xdr:from>
    <xdr:to>
      <xdr:col>15</xdr:col>
      <xdr:colOff>180975</xdr:colOff>
      <xdr:row>57</xdr:row>
      <xdr:rowOff>162042</xdr:rowOff>
    </xdr:to>
    <xdr:cxnSp macro="">
      <xdr:nvCxnSpPr>
        <xdr:cNvPr id="352" name="直線コネクタ 351"/>
        <xdr:cNvCxnSpPr/>
      </xdr:nvCxnSpPr>
      <xdr:spPr>
        <a:xfrm>
          <a:off x="9639300" y="9910132"/>
          <a:ext cx="8382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125268</xdr:rowOff>
    </xdr:from>
    <xdr:to>
      <xdr:col>14</xdr:col>
      <xdr:colOff>28575</xdr:colOff>
      <xdr:row>57</xdr:row>
      <xdr:rowOff>137482</xdr:rowOff>
    </xdr:to>
    <xdr:cxnSp macro="">
      <xdr:nvCxnSpPr>
        <xdr:cNvPr id="355" name="直線コネクタ 354"/>
        <xdr:cNvCxnSpPr/>
      </xdr:nvCxnSpPr>
      <xdr:spPr>
        <a:xfrm>
          <a:off x="8750300" y="9897918"/>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112794</xdr:rowOff>
    </xdr:from>
    <xdr:to>
      <xdr:col>12</xdr:col>
      <xdr:colOff>511175</xdr:colOff>
      <xdr:row>57</xdr:row>
      <xdr:rowOff>125268</xdr:rowOff>
    </xdr:to>
    <xdr:cxnSp macro="">
      <xdr:nvCxnSpPr>
        <xdr:cNvPr id="358" name="直線コネクタ 357"/>
        <xdr:cNvCxnSpPr/>
      </xdr:nvCxnSpPr>
      <xdr:spPr>
        <a:xfrm>
          <a:off x="7861300" y="9885444"/>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112794</xdr:rowOff>
    </xdr:from>
    <xdr:to>
      <xdr:col>11</xdr:col>
      <xdr:colOff>307975</xdr:colOff>
      <xdr:row>58</xdr:row>
      <xdr:rowOff>57434</xdr:rowOff>
    </xdr:to>
    <xdr:cxnSp macro="">
      <xdr:nvCxnSpPr>
        <xdr:cNvPr id="361" name="直線コネクタ 360"/>
        <xdr:cNvCxnSpPr/>
      </xdr:nvCxnSpPr>
      <xdr:spPr>
        <a:xfrm flipV="1">
          <a:off x="6972300" y="9885444"/>
          <a:ext cx="889000" cy="1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111242</xdr:rowOff>
    </xdr:from>
    <xdr:to>
      <xdr:col>15</xdr:col>
      <xdr:colOff>231775</xdr:colOff>
      <xdr:row>58</xdr:row>
      <xdr:rowOff>41392</xdr:rowOff>
    </xdr:to>
    <xdr:sp macro="" textlink="">
      <xdr:nvSpPr>
        <xdr:cNvPr id="371" name="円/楕円 370"/>
        <xdr:cNvSpPr/>
      </xdr:nvSpPr>
      <xdr:spPr>
        <a:xfrm>
          <a:off x="10426700" y="9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26169</xdr:rowOff>
    </xdr:from>
    <xdr:ext cx="534377" cy="259045"/>
    <xdr:sp macro="" textlink="">
      <xdr:nvSpPr>
        <xdr:cNvPr id="372" name="普通建設事業費該当値テキスト"/>
        <xdr:cNvSpPr txBox="1"/>
      </xdr:nvSpPr>
      <xdr:spPr>
        <a:xfrm>
          <a:off x="10528300" y="97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86682</xdr:rowOff>
    </xdr:from>
    <xdr:to>
      <xdr:col>14</xdr:col>
      <xdr:colOff>79375</xdr:colOff>
      <xdr:row>58</xdr:row>
      <xdr:rowOff>16832</xdr:rowOff>
    </xdr:to>
    <xdr:sp macro="" textlink="">
      <xdr:nvSpPr>
        <xdr:cNvPr id="373" name="円/楕円 372"/>
        <xdr:cNvSpPr/>
      </xdr:nvSpPr>
      <xdr:spPr>
        <a:xfrm>
          <a:off x="9588500" y="98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7959</xdr:rowOff>
    </xdr:from>
    <xdr:ext cx="534377" cy="259045"/>
    <xdr:sp macro="" textlink="">
      <xdr:nvSpPr>
        <xdr:cNvPr id="374" name="テキスト ボックス 373"/>
        <xdr:cNvSpPr txBox="1"/>
      </xdr:nvSpPr>
      <xdr:spPr>
        <a:xfrm>
          <a:off x="9372111" y="99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74468</xdr:rowOff>
    </xdr:from>
    <xdr:to>
      <xdr:col>12</xdr:col>
      <xdr:colOff>561975</xdr:colOff>
      <xdr:row>58</xdr:row>
      <xdr:rowOff>4618</xdr:rowOff>
    </xdr:to>
    <xdr:sp macro="" textlink="">
      <xdr:nvSpPr>
        <xdr:cNvPr id="375" name="円/楕円 374"/>
        <xdr:cNvSpPr/>
      </xdr:nvSpPr>
      <xdr:spPr>
        <a:xfrm>
          <a:off x="8699500" y="98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167195</xdr:rowOff>
    </xdr:from>
    <xdr:ext cx="534377" cy="259045"/>
    <xdr:sp macro="" textlink="">
      <xdr:nvSpPr>
        <xdr:cNvPr id="376" name="テキスト ボックス 375"/>
        <xdr:cNvSpPr txBox="1"/>
      </xdr:nvSpPr>
      <xdr:spPr>
        <a:xfrm>
          <a:off x="8483111" y="99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61994</xdr:rowOff>
    </xdr:from>
    <xdr:to>
      <xdr:col>11</xdr:col>
      <xdr:colOff>358775</xdr:colOff>
      <xdr:row>57</xdr:row>
      <xdr:rowOff>163594</xdr:rowOff>
    </xdr:to>
    <xdr:sp macro="" textlink="">
      <xdr:nvSpPr>
        <xdr:cNvPr id="377" name="円/楕円 376"/>
        <xdr:cNvSpPr/>
      </xdr:nvSpPr>
      <xdr:spPr>
        <a:xfrm>
          <a:off x="78105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154721</xdr:rowOff>
    </xdr:from>
    <xdr:ext cx="534377" cy="259045"/>
    <xdr:sp macro="" textlink="">
      <xdr:nvSpPr>
        <xdr:cNvPr id="378" name="テキスト ボックス 377"/>
        <xdr:cNvSpPr txBox="1"/>
      </xdr:nvSpPr>
      <xdr:spPr>
        <a:xfrm>
          <a:off x="7594111" y="99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6634</xdr:rowOff>
    </xdr:from>
    <xdr:to>
      <xdr:col>10</xdr:col>
      <xdr:colOff>155575</xdr:colOff>
      <xdr:row>58</xdr:row>
      <xdr:rowOff>108234</xdr:rowOff>
    </xdr:to>
    <xdr:sp macro="" textlink="">
      <xdr:nvSpPr>
        <xdr:cNvPr id="379" name="円/楕円 378"/>
        <xdr:cNvSpPr/>
      </xdr:nvSpPr>
      <xdr:spPr>
        <a:xfrm>
          <a:off x="6921500" y="99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99361</xdr:rowOff>
    </xdr:from>
    <xdr:ext cx="534377" cy="259045"/>
    <xdr:sp macro="" textlink="">
      <xdr:nvSpPr>
        <xdr:cNvPr id="380" name="テキスト ボックス 379"/>
        <xdr:cNvSpPr txBox="1"/>
      </xdr:nvSpPr>
      <xdr:spPr>
        <a:xfrm>
          <a:off x="6705111" y="100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32119</xdr:rowOff>
    </xdr:from>
    <xdr:to>
      <xdr:col>15</xdr:col>
      <xdr:colOff>180975</xdr:colOff>
      <xdr:row>78</xdr:row>
      <xdr:rowOff>55905</xdr:rowOff>
    </xdr:to>
    <xdr:cxnSp macro="">
      <xdr:nvCxnSpPr>
        <xdr:cNvPr id="409" name="直線コネクタ 408"/>
        <xdr:cNvCxnSpPr/>
      </xdr:nvCxnSpPr>
      <xdr:spPr>
        <a:xfrm>
          <a:off x="9639300" y="13405219"/>
          <a:ext cx="8382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5105</xdr:rowOff>
    </xdr:from>
    <xdr:to>
      <xdr:col>15</xdr:col>
      <xdr:colOff>231775</xdr:colOff>
      <xdr:row>78</xdr:row>
      <xdr:rowOff>106705</xdr:rowOff>
    </xdr:to>
    <xdr:sp macro="" textlink="">
      <xdr:nvSpPr>
        <xdr:cNvPr id="419" name="円/楕円 418"/>
        <xdr:cNvSpPr/>
      </xdr:nvSpPr>
      <xdr:spPr>
        <a:xfrm>
          <a:off x="10426700" y="13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154982</xdr:rowOff>
    </xdr:from>
    <xdr:ext cx="534377" cy="259045"/>
    <xdr:sp macro="" textlink="">
      <xdr:nvSpPr>
        <xdr:cNvPr id="420" name="普通建設事業費 （ うち新規整備　）該当値テキスト"/>
        <xdr:cNvSpPr txBox="1"/>
      </xdr:nvSpPr>
      <xdr:spPr>
        <a:xfrm>
          <a:off x="10528300" y="133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152769</xdr:rowOff>
    </xdr:from>
    <xdr:to>
      <xdr:col>14</xdr:col>
      <xdr:colOff>79375</xdr:colOff>
      <xdr:row>78</xdr:row>
      <xdr:rowOff>82919</xdr:rowOff>
    </xdr:to>
    <xdr:sp macro="" textlink="">
      <xdr:nvSpPr>
        <xdr:cNvPr id="421" name="円/楕円 420"/>
        <xdr:cNvSpPr/>
      </xdr:nvSpPr>
      <xdr:spPr>
        <a:xfrm>
          <a:off x="9588500" y="133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74046</xdr:rowOff>
    </xdr:from>
    <xdr:ext cx="534377" cy="259045"/>
    <xdr:sp macro="" textlink="">
      <xdr:nvSpPr>
        <xdr:cNvPr id="422" name="テキスト ボックス 421"/>
        <xdr:cNvSpPr txBox="1"/>
      </xdr:nvSpPr>
      <xdr:spPr>
        <a:xfrm>
          <a:off x="9372111" y="13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94698</xdr:rowOff>
    </xdr:from>
    <xdr:to>
      <xdr:col>15</xdr:col>
      <xdr:colOff>180975</xdr:colOff>
      <xdr:row>98</xdr:row>
      <xdr:rowOff>141475</xdr:rowOff>
    </xdr:to>
    <xdr:cxnSp macro="">
      <xdr:nvCxnSpPr>
        <xdr:cNvPr id="453" name="直線コネクタ 452"/>
        <xdr:cNvCxnSpPr/>
      </xdr:nvCxnSpPr>
      <xdr:spPr>
        <a:xfrm>
          <a:off x="9639300" y="16896798"/>
          <a:ext cx="8382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90675</xdr:rowOff>
    </xdr:from>
    <xdr:to>
      <xdr:col>15</xdr:col>
      <xdr:colOff>231775</xdr:colOff>
      <xdr:row>99</xdr:row>
      <xdr:rowOff>20825</xdr:rowOff>
    </xdr:to>
    <xdr:sp macro="" textlink="">
      <xdr:nvSpPr>
        <xdr:cNvPr id="463" name="円/楕円 462"/>
        <xdr:cNvSpPr/>
      </xdr:nvSpPr>
      <xdr:spPr>
        <a:xfrm>
          <a:off x="10426700" y="168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5602</xdr:rowOff>
    </xdr:from>
    <xdr:ext cx="534377" cy="259045"/>
    <xdr:sp macro="" textlink="">
      <xdr:nvSpPr>
        <xdr:cNvPr id="464" name="普通建設事業費 （ うち更新整備　）該当値テキスト"/>
        <xdr:cNvSpPr txBox="1"/>
      </xdr:nvSpPr>
      <xdr:spPr>
        <a:xfrm>
          <a:off x="10528300" y="168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43898</xdr:rowOff>
    </xdr:from>
    <xdr:to>
      <xdr:col>14</xdr:col>
      <xdr:colOff>79375</xdr:colOff>
      <xdr:row>98</xdr:row>
      <xdr:rowOff>145498</xdr:rowOff>
    </xdr:to>
    <xdr:sp macro="" textlink="">
      <xdr:nvSpPr>
        <xdr:cNvPr id="465" name="円/楕円 464"/>
        <xdr:cNvSpPr/>
      </xdr:nvSpPr>
      <xdr:spPr>
        <a:xfrm>
          <a:off x="9588500" y="168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136625</xdr:rowOff>
    </xdr:from>
    <xdr:ext cx="534377" cy="259045"/>
    <xdr:sp macro="" textlink="">
      <xdr:nvSpPr>
        <xdr:cNvPr id="466" name="テキスト ボックス 465"/>
        <xdr:cNvSpPr txBox="1"/>
      </xdr:nvSpPr>
      <xdr:spPr>
        <a:xfrm>
          <a:off x="9372111" y="169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153416</xdr:rowOff>
    </xdr:from>
    <xdr:to>
      <xdr:col>23</xdr:col>
      <xdr:colOff>517525</xdr:colOff>
      <xdr:row>38</xdr:row>
      <xdr:rowOff>157607</xdr:rowOff>
    </xdr:to>
    <xdr:cxnSp macro="">
      <xdr:nvCxnSpPr>
        <xdr:cNvPr id="495" name="直線コネクタ 494"/>
        <xdr:cNvCxnSpPr/>
      </xdr:nvCxnSpPr>
      <xdr:spPr>
        <a:xfrm>
          <a:off x="15481300" y="666851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51689</xdr:rowOff>
    </xdr:from>
    <xdr:to>
      <xdr:col>22</xdr:col>
      <xdr:colOff>365125</xdr:colOff>
      <xdr:row>38</xdr:row>
      <xdr:rowOff>153416</xdr:rowOff>
    </xdr:to>
    <xdr:cxnSp macro="">
      <xdr:nvCxnSpPr>
        <xdr:cNvPr id="498" name="直線コネクタ 497"/>
        <xdr:cNvCxnSpPr/>
      </xdr:nvCxnSpPr>
      <xdr:spPr>
        <a:xfrm>
          <a:off x="14592300" y="6566789"/>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51689</xdr:rowOff>
    </xdr:from>
    <xdr:to>
      <xdr:col>21</xdr:col>
      <xdr:colOff>161925</xdr:colOff>
      <xdr:row>38</xdr:row>
      <xdr:rowOff>93790</xdr:rowOff>
    </xdr:to>
    <xdr:cxnSp macro="">
      <xdr:nvCxnSpPr>
        <xdr:cNvPr id="501" name="直線コネクタ 500"/>
        <xdr:cNvCxnSpPr/>
      </xdr:nvCxnSpPr>
      <xdr:spPr>
        <a:xfrm flipV="1">
          <a:off x="13703300" y="6566789"/>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33592</xdr:rowOff>
    </xdr:from>
    <xdr:to>
      <xdr:col>19</xdr:col>
      <xdr:colOff>644525</xdr:colOff>
      <xdr:row>38</xdr:row>
      <xdr:rowOff>93790</xdr:rowOff>
    </xdr:to>
    <xdr:cxnSp macro="">
      <xdr:nvCxnSpPr>
        <xdr:cNvPr id="504" name="直線コネクタ 503"/>
        <xdr:cNvCxnSpPr/>
      </xdr:nvCxnSpPr>
      <xdr:spPr>
        <a:xfrm>
          <a:off x="12814300" y="654869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106807</xdr:rowOff>
    </xdr:from>
    <xdr:to>
      <xdr:col>23</xdr:col>
      <xdr:colOff>568325</xdr:colOff>
      <xdr:row>39</xdr:row>
      <xdr:rowOff>36957</xdr:rowOff>
    </xdr:to>
    <xdr:sp macro="" textlink="">
      <xdr:nvSpPr>
        <xdr:cNvPr id="514" name="円/楕円 513"/>
        <xdr:cNvSpPr/>
      </xdr:nvSpPr>
      <xdr:spPr>
        <a:xfrm>
          <a:off x="16268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32656</xdr:rowOff>
    </xdr:from>
    <xdr:ext cx="378565" cy="259045"/>
    <xdr:sp macro="" textlink="">
      <xdr:nvSpPr>
        <xdr:cNvPr id="515" name="災害復旧事業費該当値テキスト"/>
        <xdr:cNvSpPr txBox="1"/>
      </xdr:nvSpPr>
      <xdr:spPr>
        <a:xfrm>
          <a:off x="16370300"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102616</xdr:rowOff>
    </xdr:from>
    <xdr:to>
      <xdr:col>22</xdr:col>
      <xdr:colOff>415925</xdr:colOff>
      <xdr:row>39</xdr:row>
      <xdr:rowOff>32766</xdr:rowOff>
    </xdr:to>
    <xdr:sp macro="" textlink="">
      <xdr:nvSpPr>
        <xdr:cNvPr id="516" name="円/楕円 515"/>
        <xdr:cNvSpPr/>
      </xdr:nvSpPr>
      <xdr:spPr>
        <a:xfrm>
          <a:off x="1543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23893</xdr:rowOff>
    </xdr:from>
    <xdr:ext cx="378565" cy="259045"/>
    <xdr:sp macro="" textlink="">
      <xdr:nvSpPr>
        <xdr:cNvPr id="517" name="テキスト ボックス 516"/>
        <xdr:cNvSpPr txBox="1"/>
      </xdr:nvSpPr>
      <xdr:spPr>
        <a:xfrm>
          <a:off x="15292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xdr:rowOff>
    </xdr:from>
    <xdr:to>
      <xdr:col>21</xdr:col>
      <xdr:colOff>212725</xdr:colOff>
      <xdr:row>38</xdr:row>
      <xdr:rowOff>102489</xdr:rowOff>
    </xdr:to>
    <xdr:sp macro="" textlink="">
      <xdr:nvSpPr>
        <xdr:cNvPr id="518" name="円/楕円 517"/>
        <xdr:cNvSpPr/>
      </xdr:nvSpPr>
      <xdr:spPr>
        <a:xfrm>
          <a:off x="14541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93616</xdr:rowOff>
    </xdr:from>
    <xdr:ext cx="378565" cy="259045"/>
    <xdr:sp macro="" textlink="">
      <xdr:nvSpPr>
        <xdr:cNvPr id="519" name="テキスト ボックス 518"/>
        <xdr:cNvSpPr txBox="1"/>
      </xdr:nvSpPr>
      <xdr:spPr>
        <a:xfrm>
          <a:off x="14403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42990</xdr:rowOff>
    </xdr:from>
    <xdr:to>
      <xdr:col>20</xdr:col>
      <xdr:colOff>9525</xdr:colOff>
      <xdr:row>38</xdr:row>
      <xdr:rowOff>144590</xdr:rowOff>
    </xdr:to>
    <xdr:sp macro="" textlink="">
      <xdr:nvSpPr>
        <xdr:cNvPr id="520" name="円/楕円 519"/>
        <xdr:cNvSpPr/>
      </xdr:nvSpPr>
      <xdr:spPr>
        <a:xfrm>
          <a:off x="13652500" y="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135717</xdr:rowOff>
    </xdr:from>
    <xdr:ext cx="378565" cy="259045"/>
    <xdr:sp macro="" textlink="">
      <xdr:nvSpPr>
        <xdr:cNvPr id="521" name="テキスト ボックス 520"/>
        <xdr:cNvSpPr txBox="1"/>
      </xdr:nvSpPr>
      <xdr:spPr>
        <a:xfrm>
          <a:off x="13514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154241</xdr:rowOff>
    </xdr:from>
    <xdr:to>
      <xdr:col>18</xdr:col>
      <xdr:colOff>492125</xdr:colOff>
      <xdr:row>38</xdr:row>
      <xdr:rowOff>84392</xdr:rowOff>
    </xdr:to>
    <xdr:sp macro="" textlink="">
      <xdr:nvSpPr>
        <xdr:cNvPr id="522" name="円/楕円 521"/>
        <xdr:cNvSpPr/>
      </xdr:nvSpPr>
      <xdr:spPr>
        <a:xfrm>
          <a:off x="12763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75519</xdr:rowOff>
    </xdr:from>
    <xdr:ext cx="378565" cy="259045"/>
    <xdr:sp macro="" textlink="">
      <xdr:nvSpPr>
        <xdr:cNvPr id="523" name="テキスト ボックス 522"/>
        <xdr:cNvSpPr txBox="1"/>
      </xdr:nvSpPr>
      <xdr:spPr>
        <a:xfrm>
          <a:off x="12625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54873</xdr:rowOff>
    </xdr:from>
    <xdr:to>
      <xdr:col>23</xdr:col>
      <xdr:colOff>517525</xdr:colOff>
      <xdr:row>78</xdr:row>
      <xdr:rowOff>80263</xdr:rowOff>
    </xdr:to>
    <xdr:cxnSp macro="">
      <xdr:nvCxnSpPr>
        <xdr:cNvPr id="603" name="直線コネクタ 602"/>
        <xdr:cNvCxnSpPr/>
      </xdr:nvCxnSpPr>
      <xdr:spPr>
        <a:xfrm>
          <a:off x="15481300" y="1342797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159327</xdr:rowOff>
    </xdr:from>
    <xdr:to>
      <xdr:col>22</xdr:col>
      <xdr:colOff>365125</xdr:colOff>
      <xdr:row>78</xdr:row>
      <xdr:rowOff>54873</xdr:rowOff>
    </xdr:to>
    <xdr:cxnSp macro="">
      <xdr:nvCxnSpPr>
        <xdr:cNvPr id="606" name="直線コネクタ 605"/>
        <xdr:cNvCxnSpPr/>
      </xdr:nvCxnSpPr>
      <xdr:spPr>
        <a:xfrm>
          <a:off x="14592300" y="13360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142966</xdr:rowOff>
    </xdr:from>
    <xdr:to>
      <xdr:col>21</xdr:col>
      <xdr:colOff>161925</xdr:colOff>
      <xdr:row>77</xdr:row>
      <xdr:rowOff>159327</xdr:rowOff>
    </xdr:to>
    <xdr:cxnSp macro="">
      <xdr:nvCxnSpPr>
        <xdr:cNvPr id="609" name="直線コネクタ 608"/>
        <xdr:cNvCxnSpPr/>
      </xdr:nvCxnSpPr>
      <xdr:spPr>
        <a:xfrm>
          <a:off x="13703300" y="13344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139537</xdr:rowOff>
    </xdr:from>
    <xdr:to>
      <xdr:col>19</xdr:col>
      <xdr:colOff>644525</xdr:colOff>
      <xdr:row>77</xdr:row>
      <xdr:rowOff>142966</xdr:rowOff>
    </xdr:to>
    <xdr:cxnSp macro="">
      <xdr:nvCxnSpPr>
        <xdr:cNvPr id="612" name="直線コネクタ 611"/>
        <xdr:cNvCxnSpPr/>
      </xdr:nvCxnSpPr>
      <xdr:spPr>
        <a:xfrm>
          <a:off x="12814300" y="13341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29463</xdr:rowOff>
    </xdr:from>
    <xdr:to>
      <xdr:col>23</xdr:col>
      <xdr:colOff>568325</xdr:colOff>
      <xdr:row>78</xdr:row>
      <xdr:rowOff>131063</xdr:rowOff>
    </xdr:to>
    <xdr:sp macro="" textlink="">
      <xdr:nvSpPr>
        <xdr:cNvPr id="622" name="円/楕円 621"/>
        <xdr:cNvSpPr/>
      </xdr:nvSpPr>
      <xdr:spPr>
        <a:xfrm>
          <a:off x="16268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115840</xdr:rowOff>
    </xdr:from>
    <xdr:ext cx="534377" cy="259045"/>
    <xdr:sp macro="" textlink="">
      <xdr:nvSpPr>
        <xdr:cNvPr id="623" name="公債費該当値テキスト"/>
        <xdr:cNvSpPr txBox="1"/>
      </xdr:nvSpPr>
      <xdr:spPr>
        <a:xfrm>
          <a:off x="16370300" y="1331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4073</xdr:rowOff>
    </xdr:from>
    <xdr:to>
      <xdr:col>22</xdr:col>
      <xdr:colOff>415925</xdr:colOff>
      <xdr:row>78</xdr:row>
      <xdr:rowOff>105673</xdr:rowOff>
    </xdr:to>
    <xdr:sp macro="" textlink="">
      <xdr:nvSpPr>
        <xdr:cNvPr id="624" name="円/楕円 623"/>
        <xdr:cNvSpPr/>
      </xdr:nvSpPr>
      <xdr:spPr>
        <a:xfrm>
          <a:off x="15430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96800</xdr:rowOff>
    </xdr:from>
    <xdr:ext cx="534377" cy="259045"/>
    <xdr:sp macro="" textlink="">
      <xdr:nvSpPr>
        <xdr:cNvPr id="625" name="テキスト ボックス 624"/>
        <xdr:cNvSpPr txBox="1"/>
      </xdr:nvSpPr>
      <xdr:spPr>
        <a:xfrm>
          <a:off x="15214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108527</xdr:rowOff>
    </xdr:from>
    <xdr:to>
      <xdr:col>21</xdr:col>
      <xdr:colOff>212725</xdr:colOff>
      <xdr:row>78</xdr:row>
      <xdr:rowOff>38677</xdr:rowOff>
    </xdr:to>
    <xdr:sp macro="" textlink="">
      <xdr:nvSpPr>
        <xdr:cNvPr id="626" name="円/楕円 625"/>
        <xdr:cNvSpPr/>
      </xdr:nvSpPr>
      <xdr:spPr>
        <a:xfrm>
          <a:off x="14541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29804</xdr:rowOff>
    </xdr:from>
    <xdr:ext cx="534377" cy="259045"/>
    <xdr:sp macro="" textlink="">
      <xdr:nvSpPr>
        <xdr:cNvPr id="627" name="テキスト ボックス 626"/>
        <xdr:cNvSpPr txBox="1"/>
      </xdr:nvSpPr>
      <xdr:spPr>
        <a:xfrm>
          <a:off x="14325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92166</xdr:rowOff>
    </xdr:from>
    <xdr:to>
      <xdr:col>20</xdr:col>
      <xdr:colOff>9525</xdr:colOff>
      <xdr:row>78</xdr:row>
      <xdr:rowOff>22316</xdr:rowOff>
    </xdr:to>
    <xdr:sp macro="" textlink="">
      <xdr:nvSpPr>
        <xdr:cNvPr id="628" name="円/楕円 627"/>
        <xdr:cNvSpPr/>
      </xdr:nvSpPr>
      <xdr:spPr>
        <a:xfrm>
          <a:off x="13652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13443</xdr:rowOff>
    </xdr:from>
    <xdr:ext cx="534377" cy="259045"/>
    <xdr:sp macro="" textlink="">
      <xdr:nvSpPr>
        <xdr:cNvPr id="629" name="テキスト ボックス 628"/>
        <xdr:cNvSpPr txBox="1"/>
      </xdr:nvSpPr>
      <xdr:spPr>
        <a:xfrm>
          <a:off x="13436111" y="133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88737</xdr:rowOff>
    </xdr:from>
    <xdr:to>
      <xdr:col>18</xdr:col>
      <xdr:colOff>492125</xdr:colOff>
      <xdr:row>78</xdr:row>
      <xdr:rowOff>18887</xdr:rowOff>
    </xdr:to>
    <xdr:sp macro="" textlink="">
      <xdr:nvSpPr>
        <xdr:cNvPr id="630" name="円/楕円 629"/>
        <xdr:cNvSpPr/>
      </xdr:nvSpPr>
      <xdr:spPr>
        <a:xfrm>
          <a:off x="12763500" y="13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10014</xdr:rowOff>
    </xdr:from>
    <xdr:ext cx="534377" cy="259045"/>
    <xdr:sp macro="" textlink="">
      <xdr:nvSpPr>
        <xdr:cNvPr id="631" name="テキスト ボックス 630"/>
        <xdr:cNvSpPr txBox="1"/>
      </xdr:nvSpPr>
      <xdr:spPr>
        <a:xfrm>
          <a:off x="12547111" y="133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21304</xdr:rowOff>
    </xdr:from>
    <xdr:to>
      <xdr:col>23</xdr:col>
      <xdr:colOff>517525</xdr:colOff>
      <xdr:row>99</xdr:row>
      <xdr:rowOff>22123</xdr:rowOff>
    </xdr:to>
    <xdr:cxnSp macro="">
      <xdr:nvCxnSpPr>
        <xdr:cNvPr id="660" name="直線コネクタ 659"/>
        <xdr:cNvCxnSpPr/>
      </xdr:nvCxnSpPr>
      <xdr:spPr>
        <a:xfrm>
          <a:off x="15481300" y="16994854"/>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21304</xdr:rowOff>
    </xdr:from>
    <xdr:to>
      <xdr:col>22</xdr:col>
      <xdr:colOff>365125</xdr:colOff>
      <xdr:row>99</xdr:row>
      <xdr:rowOff>26467</xdr:rowOff>
    </xdr:to>
    <xdr:cxnSp macro="">
      <xdr:nvCxnSpPr>
        <xdr:cNvPr id="663" name="直線コネクタ 662"/>
        <xdr:cNvCxnSpPr/>
      </xdr:nvCxnSpPr>
      <xdr:spPr>
        <a:xfrm flipV="1">
          <a:off x="14592300" y="1699485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26124</xdr:rowOff>
    </xdr:from>
    <xdr:to>
      <xdr:col>21</xdr:col>
      <xdr:colOff>161925</xdr:colOff>
      <xdr:row>99</xdr:row>
      <xdr:rowOff>26467</xdr:rowOff>
    </xdr:to>
    <xdr:cxnSp macro="">
      <xdr:nvCxnSpPr>
        <xdr:cNvPr id="666" name="直線コネクタ 665"/>
        <xdr:cNvCxnSpPr/>
      </xdr:nvCxnSpPr>
      <xdr:spPr>
        <a:xfrm>
          <a:off x="13703300" y="1699967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138957</xdr:rowOff>
    </xdr:from>
    <xdr:to>
      <xdr:col>19</xdr:col>
      <xdr:colOff>644525</xdr:colOff>
      <xdr:row>99</xdr:row>
      <xdr:rowOff>26124</xdr:rowOff>
    </xdr:to>
    <xdr:cxnSp macro="">
      <xdr:nvCxnSpPr>
        <xdr:cNvPr id="669" name="直線コネクタ 668"/>
        <xdr:cNvCxnSpPr/>
      </xdr:nvCxnSpPr>
      <xdr:spPr>
        <a:xfrm>
          <a:off x="12814300" y="16941057"/>
          <a:ext cx="889000" cy="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142773</xdr:rowOff>
    </xdr:from>
    <xdr:to>
      <xdr:col>23</xdr:col>
      <xdr:colOff>568325</xdr:colOff>
      <xdr:row>99</xdr:row>
      <xdr:rowOff>72923</xdr:rowOff>
    </xdr:to>
    <xdr:sp macro="" textlink="">
      <xdr:nvSpPr>
        <xdr:cNvPr id="679" name="円/楕円 678"/>
        <xdr:cNvSpPr/>
      </xdr:nvSpPr>
      <xdr:spPr>
        <a:xfrm>
          <a:off x="16268700" y="169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57700</xdr:rowOff>
    </xdr:from>
    <xdr:ext cx="469744" cy="259045"/>
    <xdr:sp macro="" textlink="">
      <xdr:nvSpPr>
        <xdr:cNvPr id="680" name="積立金該当値テキスト"/>
        <xdr:cNvSpPr txBox="1"/>
      </xdr:nvSpPr>
      <xdr:spPr>
        <a:xfrm>
          <a:off x="16370300" y="168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141954</xdr:rowOff>
    </xdr:from>
    <xdr:to>
      <xdr:col>22</xdr:col>
      <xdr:colOff>415925</xdr:colOff>
      <xdr:row>99</xdr:row>
      <xdr:rowOff>72104</xdr:rowOff>
    </xdr:to>
    <xdr:sp macro="" textlink="">
      <xdr:nvSpPr>
        <xdr:cNvPr id="681" name="円/楕円 680"/>
        <xdr:cNvSpPr/>
      </xdr:nvSpPr>
      <xdr:spPr>
        <a:xfrm>
          <a:off x="15430500" y="169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63231</xdr:rowOff>
    </xdr:from>
    <xdr:ext cx="469744" cy="259045"/>
    <xdr:sp macro="" textlink="">
      <xdr:nvSpPr>
        <xdr:cNvPr id="682" name="テキスト ボックス 681"/>
        <xdr:cNvSpPr txBox="1"/>
      </xdr:nvSpPr>
      <xdr:spPr>
        <a:xfrm>
          <a:off x="15246427" y="1703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147117</xdr:rowOff>
    </xdr:from>
    <xdr:to>
      <xdr:col>21</xdr:col>
      <xdr:colOff>212725</xdr:colOff>
      <xdr:row>99</xdr:row>
      <xdr:rowOff>77267</xdr:rowOff>
    </xdr:to>
    <xdr:sp macro="" textlink="">
      <xdr:nvSpPr>
        <xdr:cNvPr id="683" name="円/楕円 682"/>
        <xdr:cNvSpPr/>
      </xdr:nvSpPr>
      <xdr:spPr>
        <a:xfrm>
          <a:off x="14541500" y="169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68394</xdr:rowOff>
    </xdr:from>
    <xdr:ext cx="378565" cy="259045"/>
    <xdr:sp macro="" textlink="">
      <xdr:nvSpPr>
        <xdr:cNvPr id="684" name="テキスト ボックス 683"/>
        <xdr:cNvSpPr txBox="1"/>
      </xdr:nvSpPr>
      <xdr:spPr>
        <a:xfrm>
          <a:off x="14403017" y="1704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146774</xdr:rowOff>
    </xdr:from>
    <xdr:to>
      <xdr:col>20</xdr:col>
      <xdr:colOff>9525</xdr:colOff>
      <xdr:row>99</xdr:row>
      <xdr:rowOff>76924</xdr:rowOff>
    </xdr:to>
    <xdr:sp macro="" textlink="">
      <xdr:nvSpPr>
        <xdr:cNvPr id="685" name="円/楕円 684"/>
        <xdr:cNvSpPr/>
      </xdr:nvSpPr>
      <xdr:spPr>
        <a:xfrm>
          <a:off x="13652500" y="169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68051</xdr:rowOff>
    </xdr:from>
    <xdr:ext cx="378565" cy="259045"/>
    <xdr:sp macro="" textlink="">
      <xdr:nvSpPr>
        <xdr:cNvPr id="686" name="テキスト ボックス 685"/>
        <xdr:cNvSpPr txBox="1"/>
      </xdr:nvSpPr>
      <xdr:spPr>
        <a:xfrm>
          <a:off x="13514017" y="1704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88157</xdr:rowOff>
    </xdr:from>
    <xdr:to>
      <xdr:col>18</xdr:col>
      <xdr:colOff>492125</xdr:colOff>
      <xdr:row>99</xdr:row>
      <xdr:rowOff>18307</xdr:rowOff>
    </xdr:to>
    <xdr:sp macro="" textlink="">
      <xdr:nvSpPr>
        <xdr:cNvPr id="687" name="円/楕円 686"/>
        <xdr:cNvSpPr/>
      </xdr:nvSpPr>
      <xdr:spPr>
        <a:xfrm>
          <a:off x="12763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9434</xdr:rowOff>
    </xdr:from>
    <xdr:ext cx="469744" cy="259045"/>
    <xdr:sp macro="" textlink="">
      <xdr:nvSpPr>
        <xdr:cNvPr id="688" name="テキスト ボックス 687"/>
        <xdr:cNvSpPr txBox="1"/>
      </xdr:nvSpPr>
      <xdr:spPr>
        <a:xfrm>
          <a:off x="12579427" y="169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xdr:rowOff>
    </xdr:from>
    <xdr:to>
      <xdr:col>32</xdr:col>
      <xdr:colOff>187325</xdr:colOff>
      <xdr:row>38</xdr:row>
      <xdr:rowOff>107533</xdr:rowOff>
    </xdr:to>
    <xdr:cxnSp macro="">
      <xdr:nvCxnSpPr>
        <xdr:cNvPr id="719" name="直線コネクタ 718"/>
        <xdr:cNvCxnSpPr/>
      </xdr:nvCxnSpPr>
      <xdr:spPr>
        <a:xfrm>
          <a:off x="21323300" y="6515191"/>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xdr:rowOff>
    </xdr:from>
    <xdr:to>
      <xdr:col>31</xdr:col>
      <xdr:colOff>34925</xdr:colOff>
      <xdr:row>39</xdr:row>
      <xdr:rowOff>34871</xdr:rowOff>
    </xdr:to>
    <xdr:cxnSp macro="">
      <xdr:nvCxnSpPr>
        <xdr:cNvPr id="722" name="直線コネクタ 721"/>
        <xdr:cNvCxnSpPr/>
      </xdr:nvCxnSpPr>
      <xdr:spPr>
        <a:xfrm flipV="1">
          <a:off x="20434300" y="6515191"/>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34871</xdr:rowOff>
    </xdr:from>
    <xdr:to>
      <xdr:col>29</xdr:col>
      <xdr:colOff>517525</xdr:colOff>
      <xdr:row>39</xdr:row>
      <xdr:rowOff>44504</xdr:rowOff>
    </xdr:to>
    <xdr:cxnSp macro="">
      <xdr:nvCxnSpPr>
        <xdr:cNvPr id="725" name="直線コネクタ 724"/>
        <xdr:cNvCxnSpPr/>
      </xdr:nvCxnSpPr>
      <xdr:spPr>
        <a:xfrm flipV="1">
          <a:off x="19545300" y="6721421"/>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3520</xdr:rowOff>
    </xdr:from>
    <xdr:to>
      <xdr:col>28</xdr:col>
      <xdr:colOff>314325</xdr:colOff>
      <xdr:row>39</xdr:row>
      <xdr:rowOff>44504</xdr:rowOff>
    </xdr:to>
    <xdr:cxnSp macro="">
      <xdr:nvCxnSpPr>
        <xdr:cNvPr id="728" name="直線コネクタ 727"/>
        <xdr:cNvCxnSpPr/>
      </xdr:nvCxnSpPr>
      <xdr:spPr>
        <a:xfrm>
          <a:off x="18656300" y="6690070"/>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56733</xdr:rowOff>
    </xdr:from>
    <xdr:to>
      <xdr:col>32</xdr:col>
      <xdr:colOff>238125</xdr:colOff>
      <xdr:row>38</xdr:row>
      <xdr:rowOff>158333</xdr:rowOff>
    </xdr:to>
    <xdr:sp macro="" textlink="">
      <xdr:nvSpPr>
        <xdr:cNvPr id="738" name="円/楕円 737"/>
        <xdr:cNvSpPr/>
      </xdr:nvSpPr>
      <xdr:spPr>
        <a:xfrm>
          <a:off x="221107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79610</xdr:rowOff>
    </xdr:from>
    <xdr:ext cx="378565" cy="259045"/>
    <xdr:sp macro="" textlink="">
      <xdr:nvSpPr>
        <xdr:cNvPr id="739" name="投資及び出資金該当値テキスト"/>
        <xdr:cNvSpPr txBox="1"/>
      </xdr:nvSpPr>
      <xdr:spPr>
        <a:xfrm>
          <a:off x="22212300" y="642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120741</xdr:rowOff>
    </xdr:from>
    <xdr:to>
      <xdr:col>31</xdr:col>
      <xdr:colOff>85725</xdr:colOff>
      <xdr:row>38</xdr:row>
      <xdr:rowOff>50891</xdr:rowOff>
    </xdr:to>
    <xdr:sp macro="" textlink="">
      <xdr:nvSpPr>
        <xdr:cNvPr id="740" name="円/楕円 739"/>
        <xdr:cNvSpPr/>
      </xdr:nvSpPr>
      <xdr:spPr>
        <a:xfrm>
          <a:off x="21272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67418</xdr:rowOff>
    </xdr:from>
    <xdr:ext cx="469744" cy="259045"/>
    <xdr:sp macro="" textlink="">
      <xdr:nvSpPr>
        <xdr:cNvPr id="741" name="テキスト ボックス 740"/>
        <xdr:cNvSpPr txBox="1"/>
      </xdr:nvSpPr>
      <xdr:spPr>
        <a:xfrm>
          <a:off x="21088427" y="623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155521</xdr:rowOff>
    </xdr:from>
    <xdr:to>
      <xdr:col>29</xdr:col>
      <xdr:colOff>568325</xdr:colOff>
      <xdr:row>39</xdr:row>
      <xdr:rowOff>85671</xdr:rowOff>
    </xdr:to>
    <xdr:sp macro="" textlink="">
      <xdr:nvSpPr>
        <xdr:cNvPr id="742" name="円/楕円 741"/>
        <xdr:cNvSpPr/>
      </xdr:nvSpPr>
      <xdr:spPr>
        <a:xfrm>
          <a:off x="20383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76798</xdr:rowOff>
    </xdr:from>
    <xdr:ext cx="378565" cy="259045"/>
    <xdr:sp macro="" textlink="">
      <xdr:nvSpPr>
        <xdr:cNvPr id="743" name="テキスト ボックス 742"/>
        <xdr:cNvSpPr txBox="1"/>
      </xdr:nvSpPr>
      <xdr:spPr>
        <a:xfrm>
          <a:off x="20245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165154</xdr:rowOff>
    </xdr:from>
    <xdr:to>
      <xdr:col>28</xdr:col>
      <xdr:colOff>365125</xdr:colOff>
      <xdr:row>39</xdr:row>
      <xdr:rowOff>95304</xdr:rowOff>
    </xdr:to>
    <xdr:sp macro="" textlink="">
      <xdr:nvSpPr>
        <xdr:cNvPr id="744" name="円/楕円 743"/>
        <xdr:cNvSpPr/>
      </xdr:nvSpPr>
      <xdr:spPr>
        <a:xfrm>
          <a:off x="19494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86431</xdr:rowOff>
    </xdr:from>
    <xdr:ext cx="378565" cy="259045"/>
    <xdr:sp macro="" textlink="">
      <xdr:nvSpPr>
        <xdr:cNvPr id="745" name="テキスト ボックス 744"/>
        <xdr:cNvSpPr txBox="1"/>
      </xdr:nvSpPr>
      <xdr:spPr>
        <a:xfrm>
          <a:off x="19356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124170</xdr:rowOff>
    </xdr:from>
    <xdr:to>
      <xdr:col>27</xdr:col>
      <xdr:colOff>161925</xdr:colOff>
      <xdr:row>39</xdr:row>
      <xdr:rowOff>54320</xdr:rowOff>
    </xdr:to>
    <xdr:sp macro="" textlink="">
      <xdr:nvSpPr>
        <xdr:cNvPr id="746" name="円/楕円 745"/>
        <xdr:cNvSpPr/>
      </xdr:nvSpPr>
      <xdr:spPr>
        <a:xfrm>
          <a:off x="18605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45447</xdr:rowOff>
    </xdr:from>
    <xdr:ext cx="378565" cy="259045"/>
    <xdr:sp macro="" textlink="">
      <xdr:nvSpPr>
        <xdr:cNvPr id="747" name="テキスト ボックス 746"/>
        <xdr:cNvSpPr txBox="1"/>
      </xdr:nvSpPr>
      <xdr:spPr>
        <a:xfrm>
          <a:off x="18467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128087</xdr:rowOff>
    </xdr:from>
    <xdr:to>
      <xdr:col>32</xdr:col>
      <xdr:colOff>187325</xdr:colOff>
      <xdr:row>58</xdr:row>
      <xdr:rowOff>129459</xdr:rowOff>
    </xdr:to>
    <xdr:cxnSp macro="">
      <xdr:nvCxnSpPr>
        <xdr:cNvPr id="774" name="直線コネクタ 773"/>
        <xdr:cNvCxnSpPr/>
      </xdr:nvCxnSpPr>
      <xdr:spPr>
        <a:xfrm flipV="1">
          <a:off x="21323300" y="1007218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129459</xdr:rowOff>
    </xdr:from>
    <xdr:to>
      <xdr:col>31</xdr:col>
      <xdr:colOff>34925</xdr:colOff>
      <xdr:row>58</xdr:row>
      <xdr:rowOff>131150</xdr:rowOff>
    </xdr:to>
    <xdr:cxnSp macro="">
      <xdr:nvCxnSpPr>
        <xdr:cNvPr id="777" name="直線コネクタ 776"/>
        <xdr:cNvCxnSpPr/>
      </xdr:nvCxnSpPr>
      <xdr:spPr>
        <a:xfrm flipV="1">
          <a:off x="20434300" y="1007355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130876</xdr:rowOff>
    </xdr:from>
    <xdr:to>
      <xdr:col>29</xdr:col>
      <xdr:colOff>517525</xdr:colOff>
      <xdr:row>58</xdr:row>
      <xdr:rowOff>131150</xdr:rowOff>
    </xdr:to>
    <xdr:cxnSp macro="">
      <xdr:nvCxnSpPr>
        <xdr:cNvPr id="780" name="直線コネクタ 779"/>
        <xdr:cNvCxnSpPr/>
      </xdr:nvCxnSpPr>
      <xdr:spPr>
        <a:xfrm>
          <a:off x="19545300" y="1007497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130419</xdr:rowOff>
    </xdr:from>
    <xdr:to>
      <xdr:col>28</xdr:col>
      <xdr:colOff>314325</xdr:colOff>
      <xdr:row>58</xdr:row>
      <xdr:rowOff>130876</xdr:rowOff>
    </xdr:to>
    <xdr:cxnSp macro="">
      <xdr:nvCxnSpPr>
        <xdr:cNvPr id="783" name="直線コネクタ 782"/>
        <xdr:cNvCxnSpPr/>
      </xdr:nvCxnSpPr>
      <xdr:spPr>
        <a:xfrm>
          <a:off x="18656300" y="100745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77287</xdr:rowOff>
    </xdr:from>
    <xdr:to>
      <xdr:col>32</xdr:col>
      <xdr:colOff>238125</xdr:colOff>
      <xdr:row>59</xdr:row>
      <xdr:rowOff>7437</xdr:rowOff>
    </xdr:to>
    <xdr:sp macro="" textlink="">
      <xdr:nvSpPr>
        <xdr:cNvPr id="793" name="円/楕円 792"/>
        <xdr:cNvSpPr/>
      </xdr:nvSpPr>
      <xdr:spPr>
        <a:xfrm>
          <a:off x="221107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163664</xdr:rowOff>
    </xdr:from>
    <xdr:ext cx="378565" cy="259045"/>
    <xdr:sp macro="" textlink="">
      <xdr:nvSpPr>
        <xdr:cNvPr id="794" name="貸付金該当値テキスト"/>
        <xdr:cNvSpPr txBox="1"/>
      </xdr:nvSpPr>
      <xdr:spPr>
        <a:xfrm>
          <a:off x="22212300" y="993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78659</xdr:rowOff>
    </xdr:from>
    <xdr:to>
      <xdr:col>31</xdr:col>
      <xdr:colOff>85725</xdr:colOff>
      <xdr:row>59</xdr:row>
      <xdr:rowOff>8809</xdr:rowOff>
    </xdr:to>
    <xdr:sp macro="" textlink="">
      <xdr:nvSpPr>
        <xdr:cNvPr id="795" name="円/楕円 794"/>
        <xdr:cNvSpPr/>
      </xdr:nvSpPr>
      <xdr:spPr>
        <a:xfrm>
          <a:off x="212725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171386</xdr:rowOff>
    </xdr:from>
    <xdr:ext cx="378565" cy="259045"/>
    <xdr:sp macro="" textlink="">
      <xdr:nvSpPr>
        <xdr:cNvPr id="796" name="テキスト ボックス 795"/>
        <xdr:cNvSpPr txBox="1"/>
      </xdr:nvSpPr>
      <xdr:spPr>
        <a:xfrm>
          <a:off x="21134017" y="1011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80350</xdr:rowOff>
    </xdr:from>
    <xdr:to>
      <xdr:col>29</xdr:col>
      <xdr:colOff>568325</xdr:colOff>
      <xdr:row>59</xdr:row>
      <xdr:rowOff>10500</xdr:rowOff>
    </xdr:to>
    <xdr:sp macro="" textlink="">
      <xdr:nvSpPr>
        <xdr:cNvPr id="797" name="円/楕円 796"/>
        <xdr:cNvSpPr/>
      </xdr:nvSpPr>
      <xdr:spPr>
        <a:xfrm>
          <a:off x="20383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1627</xdr:rowOff>
    </xdr:from>
    <xdr:ext cx="378565" cy="259045"/>
    <xdr:sp macro="" textlink="">
      <xdr:nvSpPr>
        <xdr:cNvPr id="798" name="テキスト ボックス 797"/>
        <xdr:cNvSpPr txBox="1"/>
      </xdr:nvSpPr>
      <xdr:spPr>
        <a:xfrm>
          <a:off x="20245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80076</xdr:rowOff>
    </xdr:from>
    <xdr:to>
      <xdr:col>28</xdr:col>
      <xdr:colOff>365125</xdr:colOff>
      <xdr:row>59</xdr:row>
      <xdr:rowOff>10226</xdr:rowOff>
    </xdr:to>
    <xdr:sp macro="" textlink="">
      <xdr:nvSpPr>
        <xdr:cNvPr id="799" name="円/楕円 798"/>
        <xdr:cNvSpPr/>
      </xdr:nvSpPr>
      <xdr:spPr>
        <a:xfrm>
          <a:off x="19494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1353</xdr:rowOff>
    </xdr:from>
    <xdr:ext cx="378565" cy="259045"/>
    <xdr:sp macro="" textlink="">
      <xdr:nvSpPr>
        <xdr:cNvPr id="800" name="テキスト ボックス 799"/>
        <xdr:cNvSpPr txBox="1"/>
      </xdr:nvSpPr>
      <xdr:spPr>
        <a:xfrm>
          <a:off x="19356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79619</xdr:rowOff>
    </xdr:from>
    <xdr:to>
      <xdr:col>27</xdr:col>
      <xdr:colOff>161925</xdr:colOff>
      <xdr:row>59</xdr:row>
      <xdr:rowOff>9769</xdr:rowOff>
    </xdr:to>
    <xdr:sp macro="" textlink="">
      <xdr:nvSpPr>
        <xdr:cNvPr id="801" name="円/楕円 800"/>
        <xdr:cNvSpPr/>
      </xdr:nvSpPr>
      <xdr:spPr>
        <a:xfrm>
          <a:off x="18605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896</xdr:rowOff>
    </xdr:from>
    <xdr:ext cx="378565" cy="259045"/>
    <xdr:sp macro="" textlink="">
      <xdr:nvSpPr>
        <xdr:cNvPr id="802" name="テキスト ボックス 801"/>
        <xdr:cNvSpPr txBox="1"/>
      </xdr:nvSpPr>
      <xdr:spPr>
        <a:xfrm>
          <a:off x="18467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8692</xdr:rowOff>
    </xdr:from>
    <xdr:to>
      <xdr:col>32</xdr:col>
      <xdr:colOff>187325</xdr:colOff>
      <xdr:row>77</xdr:row>
      <xdr:rowOff>48527</xdr:rowOff>
    </xdr:to>
    <xdr:cxnSp macro="">
      <xdr:nvCxnSpPr>
        <xdr:cNvPr id="832" name="直線コネクタ 831"/>
        <xdr:cNvCxnSpPr/>
      </xdr:nvCxnSpPr>
      <xdr:spPr>
        <a:xfrm flipV="1">
          <a:off x="21323300" y="13210342"/>
          <a:ext cx="8382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48527</xdr:rowOff>
    </xdr:from>
    <xdr:to>
      <xdr:col>31</xdr:col>
      <xdr:colOff>34925</xdr:colOff>
      <xdr:row>77</xdr:row>
      <xdr:rowOff>71806</xdr:rowOff>
    </xdr:to>
    <xdr:cxnSp macro="">
      <xdr:nvCxnSpPr>
        <xdr:cNvPr id="835" name="直線コネクタ 834"/>
        <xdr:cNvCxnSpPr/>
      </xdr:nvCxnSpPr>
      <xdr:spPr>
        <a:xfrm flipV="1">
          <a:off x="20434300" y="1325017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71806</xdr:rowOff>
    </xdr:from>
    <xdr:to>
      <xdr:col>29</xdr:col>
      <xdr:colOff>517525</xdr:colOff>
      <xdr:row>77</xdr:row>
      <xdr:rowOff>81159</xdr:rowOff>
    </xdr:to>
    <xdr:cxnSp macro="">
      <xdr:nvCxnSpPr>
        <xdr:cNvPr id="838" name="直線コネクタ 837"/>
        <xdr:cNvCxnSpPr/>
      </xdr:nvCxnSpPr>
      <xdr:spPr>
        <a:xfrm flipV="1">
          <a:off x="19545300" y="13273456"/>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53079</xdr:rowOff>
    </xdr:from>
    <xdr:to>
      <xdr:col>28</xdr:col>
      <xdr:colOff>314325</xdr:colOff>
      <xdr:row>77</xdr:row>
      <xdr:rowOff>81159</xdr:rowOff>
    </xdr:to>
    <xdr:cxnSp macro="">
      <xdr:nvCxnSpPr>
        <xdr:cNvPr id="841" name="直線コネクタ 840"/>
        <xdr:cNvCxnSpPr/>
      </xdr:nvCxnSpPr>
      <xdr:spPr>
        <a:xfrm>
          <a:off x="18656300" y="13254729"/>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129342</xdr:rowOff>
    </xdr:from>
    <xdr:to>
      <xdr:col>32</xdr:col>
      <xdr:colOff>238125</xdr:colOff>
      <xdr:row>77</xdr:row>
      <xdr:rowOff>59492</xdr:rowOff>
    </xdr:to>
    <xdr:sp macro="" textlink="">
      <xdr:nvSpPr>
        <xdr:cNvPr id="851" name="円/楕円 850"/>
        <xdr:cNvSpPr/>
      </xdr:nvSpPr>
      <xdr:spPr>
        <a:xfrm>
          <a:off x="221107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107769</xdr:rowOff>
    </xdr:from>
    <xdr:ext cx="534377" cy="259045"/>
    <xdr:sp macro="" textlink="">
      <xdr:nvSpPr>
        <xdr:cNvPr id="852" name="繰出金該当値テキスト"/>
        <xdr:cNvSpPr txBox="1"/>
      </xdr:nvSpPr>
      <xdr:spPr>
        <a:xfrm>
          <a:off x="22212300" y="131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169177</xdr:rowOff>
    </xdr:from>
    <xdr:to>
      <xdr:col>31</xdr:col>
      <xdr:colOff>85725</xdr:colOff>
      <xdr:row>77</xdr:row>
      <xdr:rowOff>99327</xdr:rowOff>
    </xdr:to>
    <xdr:sp macro="" textlink="">
      <xdr:nvSpPr>
        <xdr:cNvPr id="853" name="円/楕円 852"/>
        <xdr:cNvSpPr/>
      </xdr:nvSpPr>
      <xdr:spPr>
        <a:xfrm>
          <a:off x="21272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90454</xdr:rowOff>
    </xdr:from>
    <xdr:ext cx="534377" cy="259045"/>
    <xdr:sp macro="" textlink="">
      <xdr:nvSpPr>
        <xdr:cNvPr id="854" name="テキスト ボックス 853"/>
        <xdr:cNvSpPr txBox="1"/>
      </xdr:nvSpPr>
      <xdr:spPr>
        <a:xfrm>
          <a:off x="21056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21006</xdr:rowOff>
    </xdr:from>
    <xdr:to>
      <xdr:col>29</xdr:col>
      <xdr:colOff>568325</xdr:colOff>
      <xdr:row>77</xdr:row>
      <xdr:rowOff>122606</xdr:rowOff>
    </xdr:to>
    <xdr:sp macro="" textlink="">
      <xdr:nvSpPr>
        <xdr:cNvPr id="855" name="円/楕円 854"/>
        <xdr:cNvSpPr/>
      </xdr:nvSpPr>
      <xdr:spPr>
        <a:xfrm>
          <a:off x="20383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113733</xdr:rowOff>
    </xdr:from>
    <xdr:ext cx="534377" cy="259045"/>
    <xdr:sp macro="" textlink="">
      <xdr:nvSpPr>
        <xdr:cNvPr id="856" name="テキスト ボックス 855"/>
        <xdr:cNvSpPr txBox="1"/>
      </xdr:nvSpPr>
      <xdr:spPr>
        <a:xfrm>
          <a:off x="20167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30359</xdr:rowOff>
    </xdr:from>
    <xdr:to>
      <xdr:col>28</xdr:col>
      <xdr:colOff>365125</xdr:colOff>
      <xdr:row>77</xdr:row>
      <xdr:rowOff>131959</xdr:rowOff>
    </xdr:to>
    <xdr:sp macro="" textlink="">
      <xdr:nvSpPr>
        <xdr:cNvPr id="857" name="円/楕円 856"/>
        <xdr:cNvSpPr/>
      </xdr:nvSpPr>
      <xdr:spPr>
        <a:xfrm>
          <a:off x="19494500" y="132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123086</xdr:rowOff>
    </xdr:from>
    <xdr:ext cx="534377" cy="259045"/>
    <xdr:sp macro="" textlink="">
      <xdr:nvSpPr>
        <xdr:cNvPr id="858" name="テキスト ボックス 857"/>
        <xdr:cNvSpPr txBox="1"/>
      </xdr:nvSpPr>
      <xdr:spPr>
        <a:xfrm>
          <a:off x="19278111" y="133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2279</xdr:rowOff>
    </xdr:from>
    <xdr:to>
      <xdr:col>27</xdr:col>
      <xdr:colOff>161925</xdr:colOff>
      <xdr:row>77</xdr:row>
      <xdr:rowOff>103879</xdr:rowOff>
    </xdr:to>
    <xdr:sp macro="" textlink="">
      <xdr:nvSpPr>
        <xdr:cNvPr id="859" name="円/楕円 858"/>
        <xdr:cNvSpPr/>
      </xdr:nvSpPr>
      <xdr:spPr>
        <a:xfrm>
          <a:off x="18605500" y="132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95006</xdr:rowOff>
    </xdr:from>
    <xdr:ext cx="534377" cy="259045"/>
    <xdr:sp macro="" textlink="">
      <xdr:nvSpPr>
        <xdr:cNvPr id="860" name="テキスト ボックス 859"/>
        <xdr:cNvSpPr txBox="1"/>
      </xdr:nvSpPr>
      <xdr:spPr>
        <a:xfrm>
          <a:off x="18389111" y="132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歳出決算額は、住民一人当たり</a:t>
          </a:r>
          <a:r>
            <a:rPr kumimoji="1" lang="en-US" altLang="ja-JP" sz="1300">
              <a:latin typeface="ＭＳ Ｐゴシック"/>
            </a:rPr>
            <a:t>268,317</a:t>
          </a:r>
          <a:r>
            <a:rPr kumimoji="1" lang="ja-JP" altLang="en-US" sz="1300">
              <a:latin typeface="ＭＳ Ｐゴシック"/>
            </a:rPr>
            <a:t>円となっている。主な構成項目である人件費は、住民一人当たり</a:t>
          </a:r>
          <a:r>
            <a:rPr kumimoji="1" lang="en-US" altLang="ja-JP" sz="1300">
              <a:latin typeface="ＭＳ Ｐゴシック"/>
            </a:rPr>
            <a:t>61,491</a:t>
          </a:r>
          <a:r>
            <a:rPr kumimoji="1" lang="ja-JP" altLang="en-US" sz="1300">
              <a:latin typeface="ＭＳ Ｐゴシック"/>
            </a:rPr>
            <a:t>円となっている。これは、消防や清掃関係において町単独で実施していることに起因する。今後においても高速道路開通にあわせて、消防職員の人員の拡充を行っているため、人件費の上昇が予想される。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146884</xdr:rowOff>
    </xdr:from>
    <xdr:to>
      <xdr:col>6</xdr:col>
      <xdr:colOff>511175</xdr:colOff>
      <xdr:row>35</xdr:row>
      <xdr:rowOff>165172</xdr:rowOff>
    </xdr:to>
    <xdr:cxnSp macro="">
      <xdr:nvCxnSpPr>
        <xdr:cNvPr id="63" name="直線コネクタ 62"/>
        <xdr:cNvCxnSpPr/>
      </xdr:nvCxnSpPr>
      <xdr:spPr>
        <a:xfrm flipV="1">
          <a:off x="3797300" y="61476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150804</xdr:rowOff>
    </xdr:from>
    <xdr:to>
      <xdr:col>5</xdr:col>
      <xdr:colOff>358775</xdr:colOff>
      <xdr:row>35</xdr:row>
      <xdr:rowOff>165172</xdr:rowOff>
    </xdr:to>
    <xdr:cxnSp macro="">
      <xdr:nvCxnSpPr>
        <xdr:cNvPr id="66" name="直線コネクタ 65"/>
        <xdr:cNvCxnSpPr/>
      </xdr:nvCxnSpPr>
      <xdr:spPr>
        <a:xfrm>
          <a:off x="2908300" y="6151554"/>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150804</xdr:rowOff>
    </xdr:from>
    <xdr:to>
      <xdr:col>4</xdr:col>
      <xdr:colOff>155575</xdr:colOff>
      <xdr:row>35</xdr:row>
      <xdr:rowOff>158315</xdr:rowOff>
    </xdr:to>
    <xdr:cxnSp macro="">
      <xdr:nvCxnSpPr>
        <xdr:cNvPr id="69" name="直線コネクタ 68"/>
        <xdr:cNvCxnSpPr/>
      </xdr:nvCxnSpPr>
      <xdr:spPr>
        <a:xfrm flipV="1">
          <a:off x="2019300" y="615155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114554</xdr:rowOff>
    </xdr:from>
    <xdr:to>
      <xdr:col>2</xdr:col>
      <xdr:colOff>638175</xdr:colOff>
      <xdr:row>35</xdr:row>
      <xdr:rowOff>158315</xdr:rowOff>
    </xdr:to>
    <xdr:cxnSp macro="">
      <xdr:nvCxnSpPr>
        <xdr:cNvPr id="72" name="直線コネクタ 71"/>
        <xdr:cNvCxnSpPr/>
      </xdr:nvCxnSpPr>
      <xdr:spPr>
        <a:xfrm>
          <a:off x="1130300" y="5943854"/>
          <a:ext cx="889000" cy="2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96084</xdr:rowOff>
    </xdr:from>
    <xdr:to>
      <xdr:col>6</xdr:col>
      <xdr:colOff>561975</xdr:colOff>
      <xdr:row>36</xdr:row>
      <xdr:rowOff>26234</xdr:rowOff>
    </xdr:to>
    <xdr:sp macro="" textlink="">
      <xdr:nvSpPr>
        <xdr:cNvPr id="82" name="円/楕円 81"/>
        <xdr:cNvSpPr/>
      </xdr:nvSpPr>
      <xdr:spPr>
        <a:xfrm>
          <a:off x="45847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74511</xdr:rowOff>
    </xdr:from>
    <xdr:ext cx="469744" cy="259045"/>
    <xdr:sp macro="" textlink="">
      <xdr:nvSpPr>
        <xdr:cNvPr id="83" name="議会費該当値テキスト"/>
        <xdr:cNvSpPr txBox="1"/>
      </xdr:nvSpPr>
      <xdr:spPr>
        <a:xfrm>
          <a:off x="4686300" y="607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114372</xdr:rowOff>
    </xdr:from>
    <xdr:to>
      <xdr:col>5</xdr:col>
      <xdr:colOff>409575</xdr:colOff>
      <xdr:row>36</xdr:row>
      <xdr:rowOff>44522</xdr:rowOff>
    </xdr:to>
    <xdr:sp macro="" textlink="">
      <xdr:nvSpPr>
        <xdr:cNvPr id="84" name="円/楕円 83"/>
        <xdr:cNvSpPr/>
      </xdr:nvSpPr>
      <xdr:spPr>
        <a:xfrm>
          <a:off x="3746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35649</xdr:rowOff>
    </xdr:from>
    <xdr:ext cx="469744" cy="259045"/>
    <xdr:sp macro="" textlink="">
      <xdr:nvSpPr>
        <xdr:cNvPr id="85" name="テキスト ボックス 84"/>
        <xdr:cNvSpPr txBox="1"/>
      </xdr:nvSpPr>
      <xdr:spPr>
        <a:xfrm>
          <a:off x="3562427" y="6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100004</xdr:rowOff>
    </xdr:from>
    <xdr:to>
      <xdr:col>4</xdr:col>
      <xdr:colOff>206375</xdr:colOff>
      <xdr:row>36</xdr:row>
      <xdr:rowOff>30154</xdr:rowOff>
    </xdr:to>
    <xdr:sp macro="" textlink="">
      <xdr:nvSpPr>
        <xdr:cNvPr id="86" name="円/楕円 85"/>
        <xdr:cNvSpPr/>
      </xdr:nvSpPr>
      <xdr:spPr>
        <a:xfrm>
          <a:off x="2857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21281</xdr:rowOff>
    </xdr:from>
    <xdr:ext cx="469744" cy="259045"/>
    <xdr:sp macro="" textlink="">
      <xdr:nvSpPr>
        <xdr:cNvPr id="87" name="テキスト ボックス 86"/>
        <xdr:cNvSpPr txBox="1"/>
      </xdr:nvSpPr>
      <xdr:spPr>
        <a:xfrm>
          <a:off x="2673427"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107515</xdr:rowOff>
    </xdr:from>
    <xdr:to>
      <xdr:col>3</xdr:col>
      <xdr:colOff>3175</xdr:colOff>
      <xdr:row>36</xdr:row>
      <xdr:rowOff>37665</xdr:rowOff>
    </xdr:to>
    <xdr:sp macro="" textlink="">
      <xdr:nvSpPr>
        <xdr:cNvPr id="88" name="円/楕円 87"/>
        <xdr:cNvSpPr/>
      </xdr:nvSpPr>
      <xdr:spPr>
        <a:xfrm>
          <a:off x="1968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28792</xdr:rowOff>
    </xdr:from>
    <xdr:ext cx="469744" cy="259045"/>
    <xdr:sp macro="" textlink="">
      <xdr:nvSpPr>
        <xdr:cNvPr id="89" name="テキスト ボックス 88"/>
        <xdr:cNvSpPr txBox="1"/>
      </xdr:nvSpPr>
      <xdr:spPr>
        <a:xfrm>
          <a:off x="1784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63754</xdr:rowOff>
    </xdr:from>
    <xdr:to>
      <xdr:col>1</xdr:col>
      <xdr:colOff>485775</xdr:colOff>
      <xdr:row>34</xdr:row>
      <xdr:rowOff>165354</xdr:rowOff>
    </xdr:to>
    <xdr:sp macro="" textlink="">
      <xdr:nvSpPr>
        <xdr:cNvPr id="90" name="円/楕円 89"/>
        <xdr:cNvSpPr/>
      </xdr:nvSpPr>
      <xdr:spPr>
        <a:xfrm>
          <a:off x="1079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156481</xdr:rowOff>
    </xdr:from>
    <xdr:ext cx="469744" cy="259045"/>
    <xdr:sp macro="" textlink="">
      <xdr:nvSpPr>
        <xdr:cNvPr id="91" name="テキスト ボックス 90"/>
        <xdr:cNvSpPr txBox="1"/>
      </xdr:nvSpPr>
      <xdr:spPr>
        <a:xfrm>
          <a:off x="895427" y="59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51994</xdr:rowOff>
    </xdr:from>
    <xdr:to>
      <xdr:col>6</xdr:col>
      <xdr:colOff>511175</xdr:colOff>
      <xdr:row>59</xdr:row>
      <xdr:rowOff>75104</xdr:rowOff>
    </xdr:to>
    <xdr:cxnSp macro="">
      <xdr:nvCxnSpPr>
        <xdr:cNvPr id="123" name="直線コネクタ 122"/>
        <xdr:cNvCxnSpPr/>
      </xdr:nvCxnSpPr>
      <xdr:spPr>
        <a:xfrm flipV="1">
          <a:off x="3797300" y="10167544"/>
          <a:ext cx="8382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75104</xdr:rowOff>
    </xdr:from>
    <xdr:to>
      <xdr:col>5</xdr:col>
      <xdr:colOff>358775</xdr:colOff>
      <xdr:row>59</xdr:row>
      <xdr:rowOff>80362</xdr:rowOff>
    </xdr:to>
    <xdr:cxnSp macro="">
      <xdr:nvCxnSpPr>
        <xdr:cNvPr id="126" name="直線コネクタ 125"/>
        <xdr:cNvCxnSpPr/>
      </xdr:nvCxnSpPr>
      <xdr:spPr>
        <a:xfrm flipV="1">
          <a:off x="2908300" y="101906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70946</xdr:rowOff>
    </xdr:from>
    <xdr:to>
      <xdr:col>4</xdr:col>
      <xdr:colOff>155575</xdr:colOff>
      <xdr:row>59</xdr:row>
      <xdr:rowOff>80362</xdr:rowOff>
    </xdr:to>
    <xdr:cxnSp macro="">
      <xdr:nvCxnSpPr>
        <xdr:cNvPr id="129" name="直線コネクタ 128"/>
        <xdr:cNvCxnSpPr/>
      </xdr:nvCxnSpPr>
      <xdr:spPr>
        <a:xfrm>
          <a:off x="2019300" y="10186496"/>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70946</xdr:rowOff>
    </xdr:from>
    <xdr:to>
      <xdr:col>2</xdr:col>
      <xdr:colOff>638175</xdr:colOff>
      <xdr:row>59</xdr:row>
      <xdr:rowOff>71381</xdr:rowOff>
    </xdr:to>
    <xdr:cxnSp macro="">
      <xdr:nvCxnSpPr>
        <xdr:cNvPr id="132" name="直線コネクタ 131"/>
        <xdr:cNvCxnSpPr/>
      </xdr:nvCxnSpPr>
      <xdr:spPr>
        <a:xfrm flipV="1">
          <a:off x="1130300" y="1018649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1194</xdr:rowOff>
    </xdr:from>
    <xdr:to>
      <xdr:col>6</xdr:col>
      <xdr:colOff>561975</xdr:colOff>
      <xdr:row>59</xdr:row>
      <xdr:rowOff>102794</xdr:rowOff>
    </xdr:to>
    <xdr:sp macro="" textlink="">
      <xdr:nvSpPr>
        <xdr:cNvPr id="142" name="円/楕円 141"/>
        <xdr:cNvSpPr/>
      </xdr:nvSpPr>
      <xdr:spPr>
        <a:xfrm>
          <a:off x="4584700" y="101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87571</xdr:rowOff>
    </xdr:from>
    <xdr:ext cx="534377" cy="259045"/>
    <xdr:sp macro="" textlink="">
      <xdr:nvSpPr>
        <xdr:cNvPr id="143" name="総務費該当値テキスト"/>
        <xdr:cNvSpPr txBox="1"/>
      </xdr:nvSpPr>
      <xdr:spPr>
        <a:xfrm>
          <a:off x="4686300" y="100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24304</xdr:rowOff>
    </xdr:from>
    <xdr:to>
      <xdr:col>5</xdr:col>
      <xdr:colOff>409575</xdr:colOff>
      <xdr:row>59</xdr:row>
      <xdr:rowOff>125904</xdr:rowOff>
    </xdr:to>
    <xdr:sp macro="" textlink="">
      <xdr:nvSpPr>
        <xdr:cNvPr id="144" name="円/楕円 143"/>
        <xdr:cNvSpPr/>
      </xdr:nvSpPr>
      <xdr:spPr>
        <a:xfrm>
          <a:off x="3746500" y="10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117031</xdr:rowOff>
    </xdr:from>
    <xdr:ext cx="534377" cy="259045"/>
    <xdr:sp macro="" textlink="">
      <xdr:nvSpPr>
        <xdr:cNvPr id="145" name="テキスト ボックス 144"/>
        <xdr:cNvSpPr txBox="1"/>
      </xdr:nvSpPr>
      <xdr:spPr>
        <a:xfrm>
          <a:off x="3530111" y="102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32,184</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29562</xdr:rowOff>
    </xdr:from>
    <xdr:to>
      <xdr:col>4</xdr:col>
      <xdr:colOff>206375</xdr:colOff>
      <xdr:row>59</xdr:row>
      <xdr:rowOff>131162</xdr:rowOff>
    </xdr:to>
    <xdr:sp macro="" textlink="">
      <xdr:nvSpPr>
        <xdr:cNvPr id="146" name="円/楕円 145"/>
        <xdr:cNvSpPr/>
      </xdr:nvSpPr>
      <xdr:spPr>
        <a:xfrm>
          <a:off x="2857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122289</xdr:rowOff>
    </xdr:from>
    <xdr:ext cx="534377" cy="259045"/>
    <xdr:sp macro="" textlink="">
      <xdr:nvSpPr>
        <xdr:cNvPr id="147" name="テキスト ボックス 146"/>
        <xdr:cNvSpPr txBox="1"/>
      </xdr:nvSpPr>
      <xdr:spPr>
        <a:xfrm>
          <a:off x="2641111" y="102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20146</xdr:rowOff>
    </xdr:from>
    <xdr:to>
      <xdr:col>3</xdr:col>
      <xdr:colOff>3175</xdr:colOff>
      <xdr:row>59</xdr:row>
      <xdr:rowOff>121746</xdr:rowOff>
    </xdr:to>
    <xdr:sp macro="" textlink="">
      <xdr:nvSpPr>
        <xdr:cNvPr id="148" name="円/楕円 147"/>
        <xdr:cNvSpPr/>
      </xdr:nvSpPr>
      <xdr:spPr>
        <a:xfrm>
          <a:off x="1968500" y="10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112873</xdr:rowOff>
    </xdr:from>
    <xdr:ext cx="534377" cy="259045"/>
    <xdr:sp macro="" textlink="">
      <xdr:nvSpPr>
        <xdr:cNvPr id="149" name="テキスト ボックス 148"/>
        <xdr:cNvSpPr txBox="1"/>
      </xdr:nvSpPr>
      <xdr:spPr>
        <a:xfrm>
          <a:off x="1752111" y="102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20581</xdr:rowOff>
    </xdr:from>
    <xdr:to>
      <xdr:col>1</xdr:col>
      <xdr:colOff>485775</xdr:colOff>
      <xdr:row>59</xdr:row>
      <xdr:rowOff>122181</xdr:rowOff>
    </xdr:to>
    <xdr:sp macro="" textlink="">
      <xdr:nvSpPr>
        <xdr:cNvPr id="150" name="円/楕円 149"/>
        <xdr:cNvSpPr/>
      </xdr:nvSpPr>
      <xdr:spPr>
        <a:xfrm>
          <a:off x="1079500" y="101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113308</xdr:rowOff>
    </xdr:from>
    <xdr:ext cx="534377" cy="259045"/>
    <xdr:sp macro="" textlink="">
      <xdr:nvSpPr>
        <xdr:cNvPr id="151" name="テキスト ボックス 150"/>
        <xdr:cNvSpPr txBox="1"/>
      </xdr:nvSpPr>
      <xdr:spPr>
        <a:xfrm>
          <a:off x="863111" y="102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23416</xdr:rowOff>
    </xdr:from>
    <xdr:to>
      <xdr:col>6</xdr:col>
      <xdr:colOff>511175</xdr:colOff>
      <xdr:row>78</xdr:row>
      <xdr:rowOff>29504</xdr:rowOff>
    </xdr:to>
    <xdr:cxnSp macro="">
      <xdr:nvCxnSpPr>
        <xdr:cNvPr id="180" name="直線コネクタ 179"/>
        <xdr:cNvCxnSpPr/>
      </xdr:nvCxnSpPr>
      <xdr:spPr>
        <a:xfrm>
          <a:off x="3797300" y="13396516"/>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23416</xdr:rowOff>
    </xdr:from>
    <xdr:to>
      <xdr:col>5</xdr:col>
      <xdr:colOff>358775</xdr:colOff>
      <xdr:row>78</xdr:row>
      <xdr:rowOff>47574</xdr:rowOff>
    </xdr:to>
    <xdr:cxnSp macro="">
      <xdr:nvCxnSpPr>
        <xdr:cNvPr id="183" name="直線コネクタ 182"/>
        <xdr:cNvCxnSpPr/>
      </xdr:nvCxnSpPr>
      <xdr:spPr>
        <a:xfrm flipV="1">
          <a:off x="2908300" y="13396516"/>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43884</xdr:rowOff>
    </xdr:from>
    <xdr:to>
      <xdr:col>4</xdr:col>
      <xdr:colOff>155575</xdr:colOff>
      <xdr:row>78</xdr:row>
      <xdr:rowOff>47574</xdr:rowOff>
    </xdr:to>
    <xdr:cxnSp macro="">
      <xdr:nvCxnSpPr>
        <xdr:cNvPr id="186" name="直線コネクタ 185"/>
        <xdr:cNvCxnSpPr/>
      </xdr:nvCxnSpPr>
      <xdr:spPr>
        <a:xfrm>
          <a:off x="2019300" y="13416984"/>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42690</xdr:rowOff>
    </xdr:from>
    <xdr:to>
      <xdr:col>2</xdr:col>
      <xdr:colOff>638175</xdr:colOff>
      <xdr:row>78</xdr:row>
      <xdr:rowOff>43884</xdr:rowOff>
    </xdr:to>
    <xdr:cxnSp macro="">
      <xdr:nvCxnSpPr>
        <xdr:cNvPr id="189" name="直線コネクタ 188"/>
        <xdr:cNvCxnSpPr/>
      </xdr:nvCxnSpPr>
      <xdr:spPr>
        <a:xfrm>
          <a:off x="1130300" y="1341579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150154</xdr:rowOff>
    </xdr:from>
    <xdr:to>
      <xdr:col>6</xdr:col>
      <xdr:colOff>561975</xdr:colOff>
      <xdr:row>78</xdr:row>
      <xdr:rowOff>80304</xdr:rowOff>
    </xdr:to>
    <xdr:sp macro="" textlink="">
      <xdr:nvSpPr>
        <xdr:cNvPr id="199" name="円/楕円 198"/>
        <xdr:cNvSpPr/>
      </xdr:nvSpPr>
      <xdr:spPr>
        <a:xfrm>
          <a:off x="4584700" y="133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34377" cy="259045"/>
    <xdr:sp macro="" textlink="">
      <xdr:nvSpPr>
        <xdr:cNvPr id="200" name="民生費該当値テキスト"/>
        <xdr:cNvSpPr txBox="1"/>
      </xdr:nvSpPr>
      <xdr:spPr>
        <a:xfrm>
          <a:off x="4686300" y="132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144066</xdr:rowOff>
    </xdr:from>
    <xdr:to>
      <xdr:col>5</xdr:col>
      <xdr:colOff>409575</xdr:colOff>
      <xdr:row>78</xdr:row>
      <xdr:rowOff>74216</xdr:rowOff>
    </xdr:to>
    <xdr:sp macro="" textlink="">
      <xdr:nvSpPr>
        <xdr:cNvPr id="201" name="円/楕円 200"/>
        <xdr:cNvSpPr/>
      </xdr:nvSpPr>
      <xdr:spPr>
        <a:xfrm>
          <a:off x="3746500" y="133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65343</xdr:rowOff>
    </xdr:from>
    <xdr:ext cx="599010" cy="259045"/>
    <xdr:sp macro="" textlink="">
      <xdr:nvSpPr>
        <xdr:cNvPr id="202" name="テキスト ボックス 201"/>
        <xdr:cNvSpPr txBox="1"/>
      </xdr:nvSpPr>
      <xdr:spPr>
        <a:xfrm>
          <a:off x="3497794" y="1343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168224</xdr:rowOff>
    </xdr:from>
    <xdr:to>
      <xdr:col>4</xdr:col>
      <xdr:colOff>206375</xdr:colOff>
      <xdr:row>78</xdr:row>
      <xdr:rowOff>98374</xdr:rowOff>
    </xdr:to>
    <xdr:sp macro="" textlink="">
      <xdr:nvSpPr>
        <xdr:cNvPr id="203" name="円/楕円 202"/>
        <xdr:cNvSpPr/>
      </xdr:nvSpPr>
      <xdr:spPr>
        <a:xfrm>
          <a:off x="2857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89501</xdr:rowOff>
    </xdr:from>
    <xdr:ext cx="534377" cy="259045"/>
    <xdr:sp macro="" textlink="">
      <xdr:nvSpPr>
        <xdr:cNvPr id="204" name="テキスト ボックス 203"/>
        <xdr:cNvSpPr txBox="1"/>
      </xdr:nvSpPr>
      <xdr:spPr>
        <a:xfrm>
          <a:off x="2641111" y="134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164534</xdr:rowOff>
    </xdr:from>
    <xdr:to>
      <xdr:col>3</xdr:col>
      <xdr:colOff>3175</xdr:colOff>
      <xdr:row>78</xdr:row>
      <xdr:rowOff>94684</xdr:rowOff>
    </xdr:to>
    <xdr:sp macro="" textlink="">
      <xdr:nvSpPr>
        <xdr:cNvPr id="205" name="円/楕円 204"/>
        <xdr:cNvSpPr/>
      </xdr:nvSpPr>
      <xdr:spPr>
        <a:xfrm>
          <a:off x="1968500" y="133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85811</xdr:rowOff>
    </xdr:from>
    <xdr:ext cx="534377" cy="259045"/>
    <xdr:sp macro="" textlink="">
      <xdr:nvSpPr>
        <xdr:cNvPr id="206" name="テキスト ボックス 205"/>
        <xdr:cNvSpPr txBox="1"/>
      </xdr:nvSpPr>
      <xdr:spPr>
        <a:xfrm>
          <a:off x="1752111" y="134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163340</xdr:rowOff>
    </xdr:from>
    <xdr:to>
      <xdr:col>1</xdr:col>
      <xdr:colOff>485775</xdr:colOff>
      <xdr:row>78</xdr:row>
      <xdr:rowOff>93490</xdr:rowOff>
    </xdr:to>
    <xdr:sp macro="" textlink="">
      <xdr:nvSpPr>
        <xdr:cNvPr id="207" name="円/楕円 206"/>
        <xdr:cNvSpPr/>
      </xdr:nvSpPr>
      <xdr:spPr>
        <a:xfrm>
          <a:off x="1079500" y="1336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84617</xdr:rowOff>
    </xdr:from>
    <xdr:ext cx="534377" cy="259045"/>
    <xdr:sp macro="" textlink="">
      <xdr:nvSpPr>
        <xdr:cNvPr id="208" name="テキスト ボックス 207"/>
        <xdr:cNvSpPr txBox="1"/>
      </xdr:nvSpPr>
      <xdr:spPr>
        <a:xfrm>
          <a:off x="863111" y="1345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163621</xdr:rowOff>
    </xdr:from>
    <xdr:to>
      <xdr:col>6</xdr:col>
      <xdr:colOff>511175</xdr:colOff>
      <xdr:row>99</xdr:row>
      <xdr:rowOff>25188</xdr:rowOff>
    </xdr:to>
    <xdr:cxnSp macro="">
      <xdr:nvCxnSpPr>
        <xdr:cNvPr id="240" name="直線コネクタ 239"/>
        <xdr:cNvCxnSpPr/>
      </xdr:nvCxnSpPr>
      <xdr:spPr>
        <a:xfrm>
          <a:off x="3797300" y="16965721"/>
          <a:ext cx="8382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163621</xdr:rowOff>
    </xdr:from>
    <xdr:to>
      <xdr:col>5</xdr:col>
      <xdr:colOff>358775</xdr:colOff>
      <xdr:row>99</xdr:row>
      <xdr:rowOff>9627</xdr:rowOff>
    </xdr:to>
    <xdr:cxnSp macro="">
      <xdr:nvCxnSpPr>
        <xdr:cNvPr id="243" name="直線コネクタ 242"/>
        <xdr:cNvCxnSpPr/>
      </xdr:nvCxnSpPr>
      <xdr:spPr>
        <a:xfrm flipV="1">
          <a:off x="2908300" y="16965721"/>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157482</xdr:rowOff>
    </xdr:from>
    <xdr:to>
      <xdr:col>4</xdr:col>
      <xdr:colOff>155575</xdr:colOff>
      <xdr:row>99</xdr:row>
      <xdr:rowOff>9627</xdr:rowOff>
    </xdr:to>
    <xdr:cxnSp macro="">
      <xdr:nvCxnSpPr>
        <xdr:cNvPr id="246" name="直線コネクタ 245"/>
        <xdr:cNvCxnSpPr/>
      </xdr:nvCxnSpPr>
      <xdr:spPr>
        <a:xfrm>
          <a:off x="2019300" y="1695958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114424</xdr:rowOff>
    </xdr:from>
    <xdr:to>
      <xdr:col>2</xdr:col>
      <xdr:colOff>638175</xdr:colOff>
      <xdr:row>98</xdr:row>
      <xdr:rowOff>157482</xdr:rowOff>
    </xdr:to>
    <xdr:cxnSp macro="">
      <xdr:nvCxnSpPr>
        <xdr:cNvPr id="249" name="直線コネクタ 248"/>
        <xdr:cNvCxnSpPr/>
      </xdr:nvCxnSpPr>
      <xdr:spPr>
        <a:xfrm>
          <a:off x="1130300" y="16916524"/>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145838</xdr:rowOff>
    </xdr:from>
    <xdr:to>
      <xdr:col>6</xdr:col>
      <xdr:colOff>561975</xdr:colOff>
      <xdr:row>99</xdr:row>
      <xdr:rowOff>75988</xdr:rowOff>
    </xdr:to>
    <xdr:sp macro="" textlink="">
      <xdr:nvSpPr>
        <xdr:cNvPr id="259" name="円/楕円 258"/>
        <xdr:cNvSpPr/>
      </xdr:nvSpPr>
      <xdr:spPr>
        <a:xfrm>
          <a:off x="4584700" y="16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60765</xdr:rowOff>
    </xdr:from>
    <xdr:ext cx="534377" cy="259045"/>
    <xdr:sp macro="" textlink="">
      <xdr:nvSpPr>
        <xdr:cNvPr id="260" name="衛生費該当値テキスト"/>
        <xdr:cNvSpPr txBox="1"/>
      </xdr:nvSpPr>
      <xdr:spPr>
        <a:xfrm>
          <a:off x="4686300" y="168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112821</xdr:rowOff>
    </xdr:from>
    <xdr:to>
      <xdr:col>5</xdr:col>
      <xdr:colOff>409575</xdr:colOff>
      <xdr:row>99</xdr:row>
      <xdr:rowOff>42971</xdr:rowOff>
    </xdr:to>
    <xdr:sp macro="" textlink="">
      <xdr:nvSpPr>
        <xdr:cNvPr id="261" name="円/楕円 260"/>
        <xdr:cNvSpPr/>
      </xdr:nvSpPr>
      <xdr:spPr>
        <a:xfrm>
          <a:off x="3746500" y="169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34098</xdr:rowOff>
    </xdr:from>
    <xdr:ext cx="534377" cy="259045"/>
    <xdr:sp macro="" textlink="">
      <xdr:nvSpPr>
        <xdr:cNvPr id="262" name="テキスト ボックス 261"/>
        <xdr:cNvSpPr txBox="1"/>
      </xdr:nvSpPr>
      <xdr:spPr>
        <a:xfrm>
          <a:off x="3530111" y="170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130277</xdr:rowOff>
    </xdr:from>
    <xdr:to>
      <xdr:col>4</xdr:col>
      <xdr:colOff>206375</xdr:colOff>
      <xdr:row>99</xdr:row>
      <xdr:rowOff>60427</xdr:rowOff>
    </xdr:to>
    <xdr:sp macro="" textlink="">
      <xdr:nvSpPr>
        <xdr:cNvPr id="263" name="円/楕円 262"/>
        <xdr:cNvSpPr/>
      </xdr:nvSpPr>
      <xdr:spPr>
        <a:xfrm>
          <a:off x="2857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51554</xdr:rowOff>
    </xdr:from>
    <xdr:ext cx="534377" cy="259045"/>
    <xdr:sp macro="" textlink="">
      <xdr:nvSpPr>
        <xdr:cNvPr id="264" name="テキスト ボックス 263"/>
        <xdr:cNvSpPr txBox="1"/>
      </xdr:nvSpPr>
      <xdr:spPr>
        <a:xfrm>
          <a:off x="2641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106682</xdr:rowOff>
    </xdr:from>
    <xdr:to>
      <xdr:col>3</xdr:col>
      <xdr:colOff>3175</xdr:colOff>
      <xdr:row>99</xdr:row>
      <xdr:rowOff>36832</xdr:rowOff>
    </xdr:to>
    <xdr:sp macro="" textlink="">
      <xdr:nvSpPr>
        <xdr:cNvPr id="265" name="円/楕円 264"/>
        <xdr:cNvSpPr/>
      </xdr:nvSpPr>
      <xdr:spPr>
        <a:xfrm>
          <a:off x="1968500" y="16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27959</xdr:rowOff>
    </xdr:from>
    <xdr:ext cx="534377" cy="259045"/>
    <xdr:sp macro="" textlink="">
      <xdr:nvSpPr>
        <xdr:cNvPr id="266" name="テキスト ボックス 265"/>
        <xdr:cNvSpPr txBox="1"/>
      </xdr:nvSpPr>
      <xdr:spPr>
        <a:xfrm>
          <a:off x="1752111" y="170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63624</xdr:rowOff>
    </xdr:from>
    <xdr:to>
      <xdr:col>1</xdr:col>
      <xdr:colOff>485775</xdr:colOff>
      <xdr:row>98</xdr:row>
      <xdr:rowOff>165224</xdr:rowOff>
    </xdr:to>
    <xdr:sp macro="" textlink="">
      <xdr:nvSpPr>
        <xdr:cNvPr id="267" name="円/楕円 266"/>
        <xdr:cNvSpPr/>
      </xdr:nvSpPr>
      <xdr:spPr>
        <a:xfrm>
          <a:off x="1079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156351</xdr:rowOff>
    </xdr:from>
    <xdr:ext cx="534377" cy="259045"/>
    <xdr:sp macro="" textlink="">
      <xdr:nvSpPr>
        <xdr:cNvPr id="268" name="テキスト ボックス 267"/>
        <xdr:cNvSpPr txBox="1"/>
      </xdr:nvSpPr>
      <xdr:spPr>
        <a:xfrm>
          <a:off x="863111" y="169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8" name="円/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9" name="テキスト ボックス 31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21" name="テキスト ボックス 32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22" name="円/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23" name="テキスト ボックス 32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30612</xdr:rowOff>
    </xdr:from>
    <xdr:to>
      <xdr:col>15</xdr:col>
      <xdr:colOff>180975</xdr:colOff>
      <xdr:row>57</xdr:row>
      <xdr:rowOff>93980</xdr:rowOff>
    </xdr:to>
    <xdr:cxnSp macro="">
      <xdr:nvCxnSpPr>
        <xdr:cNvPr id="350" name="直線コネクタ 349"/>
        <xdr:cNvCxnSpPr/>
      </xdr:nvCxnSpPr>
      <xdr:spPr>
        <a:xfrm flipV="1">
          <a:off x="9639300" y="9803262"/>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93980</xdr:rowOff>
    </xdr:from>
    <xdr:to>
      <xdr:col>14</xdr:col>
      <xdr:colOff>28575</xdr:colOff>
      <xdr:row>57</xdr:row>
      <xdr:rowOff>96632</xdr:rowOff>
    </xdr:to>
    <xdr:cxnSp macro="">
      <xdr:nvCxnSpPr>
        <xdr:cNvPr id="353" name="直線コネクタ 352"/>
        <xdr:cNvCxnSpPr/>
      </xdr:nvCxnSpPr>
      <xdr:spPr>
        <a:xfrm flipV="1">
          <a:off x="8750300" y="986663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96014</xdr:rowOff>
    </xdr:from>
    <xdr:to>
      <xdr:col>12</xdr:col>
      <xdr:colOff>511175</xdr:colOff>
      <xdr:row>57</xdr:row>
      <xdr:rowOff>96632</xdr:rowOff>
    </xdr:to>
    <xdr:cxnSp macro="">
      <xdr:nvCxnSpPr>
        <xdr:cNvPr id="356" name="直線コネクタ 355"/>
        <xdr:cNvCxnSpPr/>
      </xdr:nvCxnSpPr>
      <xdr:spPr>
        <a:xfrm>
          <a:off x="7861300" y="9868664"/>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86962</xdr:rowOff>
    </xdr:from>
    <xdr:to>
      <xdr:col>11</xdr:col>
      <xdr:colOff>307975</xdr:colOff>
      <xdr:row>57</xdr:row>
      <xdr:rowOff>96014</xdr:rowOff>
    </xdr:to>
    <xdr:cxnSp macro="">
      <xdr:nvCxnSpPr>
        <xdr:cNvPr id="359" name="直線コネクタ 358"/>
        <xdr:cNvCxnSpPr/>
      </xdr:nvCxnSpPr>
      <xdr:spPr>
        <a:xfrm>
          <a:off x="6972300" y="9859612"/>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151262</xdr:rowOff>
    </xdr:from>
    <xdr:to>
      <xdr:col>15</xdr:col>
      <xdr:colOff>231775</xdr:colOff>
      <xdr:row>57</xdr:row>
      <xdr:rowOff>81412</xdr:rowOff>
    </xdr:to>
    <xdr:sp macro="" textlink="">
      <xdr:nvSpPr>
        <xdr:cNvPr id="369" name="円/楕円 368"/>
        <xdr:cNvSpPr/>
      </xdr:nvSpPr>
      <xdr:spPr>
        <a:xfrm>
          <a:off x="104267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129689</xdr:rowOff>
    </xdr:from>
    <xdr:ext cx="534377" cy="259045"/>
    <xdr:sp macro="" textlink="">
      <xdr:nvSpPr>
        <xdr:cNvPr id="370" name="農林水産業費該当値テキスト"/>
        <xdr:cNvSpPr txBox="1"/>
      </xdr:nvSpPr>
      <xdr:spPr>
        <a:xfrm>
          <a:off x="10528300" y="97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43180</xdr:rowOff>
    </xdr:from>
    <xdr:to>
      <xdr:col>14</xdr:col>
      <xdr:colOff>79375</xdr:colOff>
      <xdr:row>57</xdr:row>
      <xdr:rowOff>144780</xdr:rowOff>
    </xdr:to>
    <xdr:sp macro="" textlink="">
      <xdr:nvSpPr>
        <xdr:cNvPr id="371" name="円/楕円 370"/>
        <xdr:cNvSpPr/>
      </xdr:nvSpPr>
      <xdr:spPr>
        <a:xfrm>
          <a:off x="9588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135907</xdr:rowOff>
    </xdr:from>
    <xdr:ext cx="469744" cy="259045"/>
    <xdr:sp macro="" textlink="">
      <xdr:nvSpPr>
        <xdr:cNvPr id="372" name="テキスト ボックス 371"/>
        <xdr:cNvSpPr txBox="1"/>
      </xdr:nvSpPr>
      <xdr:spPr>
        <a:xfrm>
          <a:off x="9404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45832</xdr:rowOff>
    </xdr:from>
    <xdr:to>
      <xdr:col>12</xdr:col>
      <xdr:colOff>561975</xdr:colOff>
      <xdr:row>57</xdr:row>
      <xdr:rowOff>147432</xdr:rowOff>
    </xdr:to>
    <xdr:sp macro="" textlink="">
      <xdr:nvSpPr>
        <xdr:cNvPr id="373" name="円/楕円 372"/>
        <xdr:cNvSpPr/>
      </xdr:nvSpPr>
      <xdr:spPr>
        <a:xfrm>
          <a:off x="86995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138559</xdr:rowOff>
    </xdr:from>
    <xdr:ext cx="469744" cy="259045"/>
    <xdr:sp macro="" textlink="">
      <xdr:nvSpPr>
        <xdr:cNvPr id="374" name="テキスト ボックス 373"/>
        <xdr:cNvSpPr txBox="1"/>
      </xdr:nvSpPr>
      <xdr:spPr>
        <a:xfrm>
          <a:off x="8515427" y="99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45214</xdr:rowOff>
    </xdr:from>
    <xdr:to>
      <xdr:col>11</xdr:col>
      <xdr:colOff>358775</xdr:colOff>
      <xdr:row>57</xdr:row>
      <xdr:rowOff>146814</xdr:rowOff>
    </xdr:to>
    <xdr:sp macro="" textlink="">
      <xdr:nvSpPr>
        <xdr:cNvPr id="375" name="円/楕円 374"/>
        <xdr:cNvSpPr/>
      </xdr:nvSpPr>
      <xdr:spPr>
        <a:xfrm>
          <a:off x="7810500" y="9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137941</xdr:rowOff>
    </xdr:from>
    <xdr:ext cx="469744" cy="259045"/>
    <xdr:sp macro="" textlink="">
      <xdr:nvSpPr>
        <xdr:cNvPr id="376" name="テキスト ボックス 375"/>
        <xdr:cNvSpPr txBox="1"/>
      </xdr:nvSpPr>
      <xdr:spPr>
        <a:xfrm>
          <a:off x="7626427" y="991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36162</xdr:rowOff>
    </xdr:from>
    <xdr:to>
      <xdr:col>10</xdr:col>
      <xdr:colOff>155575</xdr:colOff>
      <xdr:row>57</xdr:row>
      <xdr:rowOff>137762</xdr:rowOff>
    </xdr:to>
    <xdr:sp macro="" textlink="">
      <xdr:nvSpPr>
        <xdr:cNvPr id="377" name="円/楕円 376"/>
        <xdr:cNvSpPr/>
      </xdr:nvSpPr>
      <xdr:spPr>
        <a:xfrm>
          <a:off x="6921500" y="98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128889</xdr:rowOff>
    </xdr:from>
    <xdr:ext cx="469744" cy="259045"/>
    <xdr:sp macro="" textlink="">
      <xdr:nvSpPr>
        <xdr:cNvPr id="378" name="テキスト ボックス 377"/>
        <xdr:cNvSpPr txBox="1"/>
      </xdr:nvSpPr>
      <xdr:spPr>
        <a:xfrm>
          <a:off x="6737427" y="99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163441</xdr:rowOff>
    </xdr:from>
    <xdr:to>
      <xdr:col>15</xdr:col>
      <xdr:colOff>180975</xdr:colOff>
      <xdr:row>79</xdr:row>
      <xdr:rowOff>25335</xdr:rowOff>
    </xdr:to>
    <xdr:cxnSp macro="">
      <xdr:nvCxnSpPr>
        <xdr:cNvPr id="409" name="直線コネクタ 408"/>
        <xdr:cNvCxnSpPr/>
      </xdr:nvCxnSpPr>
      <xdr:spPr>
        <a:xfrm flipV="1">
          <a:off x="9639300" y="13536541"/>
          <a:ext cx="8382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130066</xdr:rowOff>
    </xdr:from>
    <xdr:to>
      <xdr:col>14</xdr:col>
      <xdr:colOff>28575</xdr:colOff>
      <xdr:row>79</xdr:row>
      <xdr:rowOff>25335</xdr:rowOff>
    </xdr:to>
    <xdr:cxnSp macro="">
      <xdr:nvCxnSpPr>
        <xdr:cNvPr id="412" name="直線コネクタ 411"/>
        <xdr:cNvCxnSpPr/>
      </xdr:nvCxnSpPr>
      <xdr:spPr>
        <a:xfrm>
          <a:off x="8750300" y="13503166"/>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127257</xdr:rowOff>
    </xdr:from>
    <xdr:to>
      <xdr:col>12</xdr:col>
      <xdr:colOff>511175</xdr:colOff>
      <xdr:row>78</xdr:row>
      <xdr:rowOff>130066</xdr:rowOff>
    </xdr:to>
    <xdr:cxnSp macro="">
      <xdr:nvCxnSpPr>
        <xdr:cNvPr id="415" name="直線コネクタ 414"/>
        <xdr:cNvCxnSpPr/>
      </xdr:nvCxnSpPr>
      <xdr:spPr>
        <a:xfrm>
          <a:off x="7861300" y="13500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84085</xdr:rowOff>
    </xdr:from>
    <xdr:to>
      <xdr:col>11</xdr:col>
      <xdr:colOff>307975</xdr:colOff>
      <xdr:row>78</xdr:row>
      <xdr:rowOff>127257</xdr:rowOff>
    </xdr:to>
    <xdr:cxnSp macro="">
      <xdr:nvCxnSpPr>
        <xdr:cNvPr id="418" name="直線コネクタ 417"/>
        <xdr:cNvCxnSpPr/>
      </xdr:nvCxnSpPr>
      <xdr:spPr>
        <a:xfrm>
          <a:off x="6972300" y="13457185"/>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112641</xdr:rowOff>
    </xdr:from>
    <xdr:to>
      <xdr:col>15</xdr:col>
      <xdr:colOff>231775</xdr:colOff>
      <xdr:row>79</xdr:row>
      <xdr:rowOff>42791</xdr:rowOff>
    </xdr:to>
    <xdr:sp macro="" textlink="">
      <xdr:nvSpPr>
        <xdr:cNvPr id="428" name="円/楕円 427"/>
        <xdr:cNvSpPr/>
      </xdr:nvSpPr>
      <xdr:spPr>
        <a:xfrm>
          <a:off x="10426700" y="13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27568</xdr:rowOff>
    </xdr:from>
    <xdr:ext cx="469744" cy="259045"/>
    <xdr:sp macro="" textlink="">
      <xdr:nvSpPr>
        <xdr:cNvPr id="429" name="商工費該当値テキスト"/>
        <xdr:cNvSpPr txBox="1"/>
      </xdr:nvSpPr>
      <xdr:spPr>
        <a:xfrm>
          <a:off x="10528300" y="1340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145985</xdr:rowOff>
    </xdr:from>
    <xdr:to>
      <xdr:col>14</xdr:col>
      <xdr:colOff>79375</xdr:colOff>
      <xdr:row>79</xdr:row>
      <xdr:rowOff>76135</xdr:rowOff>
    </xdr:to>
    <xdr:sp macro="" textlink="">
      <xdr:nvSpPr>
        <xdr:cNvPr id="430" name="円/楕円 429"/>
        <xdr:cNvSpPr/>
      </xdr:nvSpPr>
      <xdr:spPr>
        <a:xfrm>
          <a:off x="9588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67262</xdr:rowOff>
    </xdr:from>
    <xdr:ext cx="469744" cy="259045"/>
    <xdr:sp macro="" textlink="">
      <xdr:nvSpPr>
        <xdr:cNvPr id="431" name="テキスト ボックス 430"/>
        <xdr:cNvSpPr txBox="1"/>
      </xdr:nvSpPr>
      <xdr:spPr>
        <a:xfrm>
          <a:off x="9404427"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79266</xdr:rowOff>
    </xdr:from>
    <xdr:to>
      <xdr:col>12</xdr:col>
      <xdr:colOff>561975</xdr:colOff>
      <xdr:row>79</xdr:row>
      <xdr:rowOff>9416</xdr:rowOff>
    </xdr:to>
    <xdr:sp macro="" textlink="">
      <xdr:nvSpPr>
        <xdr:cNvPr id="432" name="円/楕円 431"/>
        <xdr:cNvSpPr/>
      </xdr:nvSpPr>
      <xdr:spPr>
        <a:xfrm>
          <a:off x="8699500" y="134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543</xdr:rowOff>
    </xdr:from>
    <xdr:ext cx="469744" cy="259045"/>
    <xdr:sp macro="" textlink="">
      <xdr:nvSpPr>
        <xdr:cNvPr id="433" name="テキスト ボックス 432"/>
        <xdr:cNvSpPr txBox="1"/>
      </xdr:nvSpPr>
      <xdr:spPr>
        <a:xfrm>
          <a:off x="8515427" y="1354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76457</xdr:rowOff>
    </xdr:from>
    <xdr:to>
      <xdr:col>11</xdr:col>
      <xdr:colOff>358775</xdr:colOff>
      <xdr:row>79</xdr:row>
      <xdr:rowOff>6607</xdr:rowOff>
    </xdr:to>
    <xdr:sp macro="" textlink="">
      <xdr:nvSpPr>
        <xdr:cNvPr id="434" name="円/楕円 433"/>
        <xdr:cNvSpPr/>
      </xdr:nvSpPr>
      <xdr:spPr>
        <a:xfrm>
          <a:off x="7810500" y="134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169184</xdr:rowOff>
    </xdr:from>
    <xdr:ext cx="469744" cy="259045"/>
    <xdr:sp macro="" textlink="">
      <xdr:nvSpPr>
        <xdr:cNvPr id="435" name="テキスト ボックス 434"/>
        <xdr:cNvSpPr txBox="1"/>
      </xdr:nvSpPr>
      <xdr:spPr>
        <a:xfrm>
          <a:off x="7626427" y="1354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33285</xdr:rowOff>
    </xdr:from>
    <xdr:to>
      <xdr:col>10</xdr:col>
      <xdr:colOff>155575</xdr:colOff>
      <xdr:row>78</xdr:row>
      <xdr:rowOff>134885</xdr:rowOff>
    </xdr:to>
    <xdr:sp macro="" textlink="">
      <xdr:nvSpPr>
        <xdr:cNvPr id="436" name="円/楕円 435"/>
        <xdr:cNvSpPr/>
      </xdr:nvSpPr>
      <xdr:spPr>
        <a:xfrm>
          <a:off x="69215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151412</xdr:rowOff>
    </xdr:from>
    <xdr:ext cx="469744" cy="259045"/>
    <xdr:sp macro="" textlink="">
      <xdr:nvSpPr>
        <xdr:cNvPr id="437" name="テキスト ボックス 436"/>
        <xdr:cNvSpPr txBox="1"/>
      </xdr:nvSpPr>
      <xdr:spPr>
        <a:xfrm>
          <a:off x="6737427" y="131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152722</xdr:rowOff>
    </xdr:from>
    <xdr:to>
      <xdr:col>15</xdr:col>
      <xdr:colOff>180975</xdr:colOff>
      <xdr:row>98</xdr:row>
      <xdr:rowOff>6198</xdr:rowOff>
    </xdr:to>
    <xdr:cxnSp macro="">
      <xdr:nvCxnSpPr>
        <xdr:cNvPr id="466" name="直線コネクタ 465"/>
        <xdr:cNvCxnSpPr/>
      </xdr:nvCxnSpPr>
      <xdr:spPr>
        <a:xfrm>
          <a:off x="9639300" y="16783372"/>
          <a:ext cx="8382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152722</xdr:rowOff>
    </xdr:from>
    <xdr:to>
      <xdr:col>14</xdr:col>
      <xdr:colOff>28575</xdr:colOff>
      <xdr:row>98</xdr:row>
      <xdr:rowOff>24364</xdr:rowOff>
    </xdr:to>
    <xdr:cxnSp macro="">
      <xdr:nvCxnSpPr>
        <xdr:cNvPr id="469" name="直線コネクタ 468"/>
        <xdr:cNvCxnSpPr/>
      </xdr:nvCxnSpPr>
      <xdr:spPr>
        <a:xfrm flipV="1">
          <a:off x="8750300" y="16783372"/>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23578</xdr:rowOff>
    </xdr:from>
    <xdr:to>
      <xdr:col>12</xdr:col>
      <xdr:colOff>511175</xdr:colOff>
      <xdr:row>98</xdr:row>
      <xdr:rowOff>24364</xdr:rowOff>
    </xdr:to>
    <xdr:cxnSp macro="">
      <xdr:nvCxnSpPr>
        <xdr:cNvPr id="472" name="直線コネクタ 471"/>
        <xdr:cNvCxnSpPr/>
      </xdr:nvCxnSpPr>
      <xdr:spPr>
        <a:xfrm>
          <a:off x="7861300" y="1682567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10861</xdr:rowOff>
    </xdr:from>
    <xdr:to>
      <xdr:col>11</xdr:col>
      <xdr:colOff>307975</xdr:colOff>
      <xdr:row>98</xdr:row>
      <xdr:rowOff>23578</xdr:rowOff>
    </xdr:to>
    <xdr:cxnSp macro="">
      <xdr:nvCxnSpPr>
        <xdr:cNvPr id="475" name="直線コネクタ 474"/>
        <xdr:cNvCxnSpPr/>
      </xdr:nvCxnSpPr>
      <xdr:spPr>
        <a:xfrm>
          <a:off x="6972300" y="16812961"/>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126848</xdr:rowOff>
    </xdr:from>
    <xdr:to>
      <xdr:col>15</xdr:col>
      <xdr:colOff>231775</xdr:colOff>
      <xdr:row>98</xdr:row>
      <xdr:rowOff>56998</xdr:rowOff>
    </xdr:to>
    <xdr:sp macro="" textlink="">
      <xdr:nvSpPr>
        <xdr:cNvPr id="485" name="円/楕円 484"/>
        <xdr:cNvSpPr/>
      </xdr:nvSpPr>
      <xdr:spPr>
        <a:xfrm>
          <a:off x="104267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41775</xdr:rowOff>
    </xdr:from>
    <xdr:ext cx="534377" cy="259045"/>
    <xdr:sp macro="" textlink="">
      <xdr:nvSpPr>
        <xdr:cNvPr id="486" name="土木費該当値テキスト"/>
        <xdr:cNvSpPr txBox="1"/>
      </xdr:nvSpPr>
      <xdr:spPr>
        <a:xfrm>
          <a:off x="10528300" y="166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101922</xdr:rowOff>
    </xdr:from>
    <xdr:to>
      <xdr:col>14</xdr:col>
      <xdr:colOff>79375</xdr:colOff>
      <xdr:row>98</xdr:row>
      <xdr:rowOff>32072</xdr:rowOff>
    </xdr:to>
    <xdr:sp macro="" textlink="">
      <xdr:nvSpPr>
        <xdr:cNvPr id="487" name="円/楕円 486"/>
        <xdr:cNvSpPr/>
      </xdr:nvSpPr>
      <xdr:spPr>
        <a:xfrm>
          <a:off x="9588500" y="16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23199</xdr:rowOff>
    </xdr:from>
    <xdr:ext cx="534377" cy="259045"/>
    <xdr:sp macro="" textlink="">
      <xdr:nvSpPr>
        <xdr:cNvPr id="488" name="テキスト ボックス 487"/>
        <xdr:cNvSpPr txBox="1"/>
      </xdr:nvSpPr>
      <xdr:spPr>
        <a:xfrm>
          <a:off x="9372111" y="168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145014</xdr:rowOff>
    </xdr:from>
    <xdr:to>
      <xdr:col>12</xdr:col>
      <xdr:colOff>561975</xdr:colOff>
      <xdr:row>98</xdr:row>
      <xdr:rowOff>75164</xdr:rowOff>
    </xdr:to>
    <xdr:sp macro="" textlink="">
      <xdr:nvSpPr>
        <xdr:cNvPr id="489" name="円/楕円 488"/>
        <xdr:cNvSpPr/>
      </xdr:nvSpPr>
      <xdr:spPr>
        <a:xfrm>
          <a:off x="8699500" y="167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66291</xdr:rowOff>
    </xdr:from>
    <xdr:ext cx="534377" cy="259045"/>
    <xdr:sp macro="" textlink="">
      <xdr:nvSpPr>
        <xdr:cNvPr id="490" name="テキスト ボックス 489"/>
        <xdr:cNvSpPr txBox="1"/>
      </xdr:nvSpPr>
      <xdr:spPr>
        <a:xfrm>
          <a:off x="8483111" y="168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144228</xdr:rowOff>
    </xdr:from>
    <xdr:to>
      <xdr:col>11</xdr:col>
      <xdr:colOff>358775</xdr:colOff>
      <xdr:row>98</xdr:row>
      <xdr:rowOff>74378</xdr:rowOff>
    </xdr:to>
    <xdr:sp macro="" textlink="">
      <xdr:nvSpPr>
        <xdr:cNvPr id="491" name="円/楕円 490"/>
        <xdr:cNvSpPr/>
      </xdr:nvSpPr>
      <xdr:spPr>
        <a:xfrm>
          <a:off x="7810500" y="167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65505</xdr:rowOff>
    </xdr:from>
    <xdr:ext cx="534377" cy="259045"/>
    <xdr:sp macro="" textlink="">
      <xdr:nvSpPr>
        <xdr:cNvPr id="492" name="テキスト ボックス 491"/>
        <xdr:cNvSpPr txBox="1"/>
      </xdr:nvSpPr>
      <xdr:spPr>
        <a:xfrm>
          <a:off x="7594111" y="168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131511</xdr:rowOff>
    </xdr:from>
    <xdr:to>
      <xdr:col>10</xdr:col>
      <xdr:colOff>155575</xdr:colOff>
      <xdr:row>98</xdr:row>
      <xdr:rowOff>61661</xdr:rowOff>
    </xdr:to>
    <xdr:sp macro="" textlink="">
      <xdr:nvSpPr>
        <xdr:cNvPr id="493" name="円/楕円 492"/>
        <xdr:cNvSpPr/>
      </xdr:nvSpPr>
      <xdr:spPr>
        <a:xfrm>
          <a:off x="6921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52788</xdr:rowOff>
    </xdr:from>
    <xdr:ext cx="534377" cy="259045"/>
    <xdr:sp macro="" textlink="">
      <xdr:nvSpPr>
        <xdr:cNvPr id="494" name="テキスト ボックス 493"/>
        <xdr:cNvSpPr txBox="1"/>
      </xdr:nvSpPr>
      <xdr:spPr>
        <a:xfrm>
          <a:off x="6705111" y="168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98781</xdr:rowOff>
    </xdr:from>
    <xdr:to>
      <xdr:col>23</xdr:col>
      <xdr:colOff>517525</xdr:colOff>
      <xdr:row>38</xdr:row>
      <xdr:rowOff>80302</xdr:rowOff>
    </xdr:to>
    <xdr:cxnSp macro="">
      <xdr:nvCxnSpPr>
        <xdr:cNvPr id="524" name="直線コネクタ 523"/>
        <xdr:cNvCxnSpPr/>
      </xdr:nvCxnSpPr>
      <xdr:spPr>
        <a:xfrm flipV="1">
          <a:off x="15481300" y="6442431"/>
          <a:ext cx="8382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159855</xdr:rowOff>
    </xdr:from>
    <xdr:to>
      <xdr:col>22</xdr:col>
      <xdr:colOff>365125</xdr:colOff>
      <xdr:row>38</xdr:row>
      <xdr:rowOff>80302</xdr:rowOff>
    </xdr:to>
    <xdr:cxnSp macro="">
      <xdr:nvCxnSpPr>
        <xdr:cNvPr id="527" name="直線コネクタ 526"/>
        <xdr:cNvCxnSpPr/>
      </xdr:nvCxnSpPr>
      <xdr:spPr>
        <a:xfrm>
          <a:off x="14592300" y="633205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159855</xdr:rowOff>
    </xdr:from>
    <xdr:to>
      <xdr:col>21</xdr:col>
      <xdr:colOff>161925</xdr:colOff>
      <xdr:row>38</xdr:row>
      <xdr:rowOff>120764</xdr:rowOff>
    </xdr:to>
    <xdr:cxnSp macro="">
      <xdr:nvCxnSpPr>
        <xdr:cNvPr id="530" name="直線コネクタ 529"/>
        <xdr:cNvCxnSpPr/>
      </xdr:nvCxnSpPr>
      <xdr:spPr>
        <a:xfrm flipV="1">
          <a:off x="13703300" y="6332055"/>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118555</xdr:rowOff>
    </xdr:from>
    <xdr:to>
      <xdr:col>19</xdr:col>
      <xdr:colOff>644525</xdr:colOff>
      <xdr:row>38</xdr:row>
      <xdr:rowOff>120764</xdr:rowOff>
    </xdr:to>
    <xdr:cxnSp macro="">
      <xdr:nvCxnSpPr>
        <xdr:cNvPr id="533" name="直線コネクタ 532"/>
        <xdr:cNvCxnSpPr/>
      </xdr:nvCxnSpPr>
      <xdr:spPr>
        <a:xfrm>
          <a:off x="12814300" y="663365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47981</xdr:rowOff>
    </xdr:from>
    <xdr:to>
      <xdr:col>23</xdr:col>
      <xdr:colOff>568325</xdr:colOff>
      <xdr:row>37</xdr:row>
      <xdr:rowOff>149581</xdr:rowOff>
    </xdr:to>
    <xdr:sp macro="" textlink="">
      <xdr:nvSpPr>
        <xdr:cNvPr id="543" name="円/楕円 542"/>
        <xdr:cNvSpPr/>
      </xdr:nvSpPr>
      <xdr:spPr>
        <a:xfrm>
          <a:off x="162687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26408</xdr:rowOff>
    </xdr:from>
    <xdr:ext cx="534377" cy="259045"/>
    <xdr:sp macro="" textlink="">
      <xdr:nvSpPr>
        <xdr:cNvPr id="544" name="消防費該当値テキスト"/>
        <xdr:cNvSpPr txBox="1"/>
      </xdr:nvSpPr>
      <xdr:spPr>
        <a:xfrm>
          <a:off x="16370300"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29502</xdr:rowOff>
    </xdr:from>
    <xdr:to>
      <xdr:col>22</xdr:col>
      <xdr:colOff>415925</xdr:colOff>
      <xdr:row>38</xdr:row>
      <xdr:rowOff>131102</xdr:rowOff>
    </xdr:to>
    <xdr:sp macro="" textlink="">
      <xdr:nvSpPr>
        <xdr:cNvPr id="545" name="円/楕円 544"/>
        <xdr:cNvSpPr/>
      </xdr:nvSpPr>
      <xdr:spPr>
        <a:xfrm>
          <a:off x="15430500" y="65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122229</xdr:rowOff>
    </xdr:from>
    <xdr:ext cx="534377" cy="259045"/>
    <xdr:sp macro="" textlink="">
      <xdr:nvSpPr>
        <xdr:cNvPr id="546" name="テキスト ボックス 545"/>
        <xdr:cNvSpPr txBox="1"/>
      </xdr:nvSpPr>
      <xdr:spPr>
        <a:xfrm>
          <a:off x="15214111" y="66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109055</xdr:rowOff>
    </xdr:from>
    <xdr:to>
      <xdr:col>21</xdr:col>
      <xdr:colOff>212725</xdr:colOff>
      <xdr:row>37</xdr:row>
      <xdr:rowOff>39205</xdr:rowOff>
    </xdr:to>
    <xdr:sp macro="" textlink="">
      <xdr:nvSpPr>
        <xdr:cNvPr id="547" name="円/楕円 546"/>
        <xdr:cNvSpPr/>
      </xdr:nvSpPr>
      <xdr:spPr>
        <a:xfrm>
          <a:off x="14541500" y="62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55732</xdr:rowOff>
    </xdr:from>
    <xdr:ext cx="534377" cy="259045"/>
    <xdr:sp macro="" textlink="">
      <xdr:nvSpPr>
        <xdr:cNvPr id="548" name="テキスト ボックス 547"/>
        <xdr:cNvSpPr txBox="1"/>
      </xdr:nvSpPr>
      <xdr:spPr>
        <a:xfrm>
          <a:off x="14325111" y="60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69964</xdr:rowOff>
    </xdr:from>
    <xdr:to>
      <xdr:col>20</xdr:col>
      <xdr:colOff>9525</xdr:colOff>
      <xdr:row>39</xdr:row>
      <xdr:rowOff>114</xdr:rowOff>
    </xdr:to>
    <xdr:sp macro="" textlink="">
      <xdr:nvSpPr>
        <xdr:cNvPr id="549" name="円/楕円 548"/>
        <xdr:cNvSpPr/>
      </xdr:nvSpPr>
      <xdr:spPr>
        <a:xfrm>
          <a:off x="13652500" y="65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162691</xdr:rowOff>
    </xdr:from>
    <xdr:ext cx="534377" cy="259045"/>
    <xdr:sp macro="" textlink="">
      <xdr:nvSpPr>
        <xdr:cNvPr id="550" name="テキスト ボックス 549"/>
        <xdr:cNvSpPr txBox="1"/>
      </xdr:nvSpPr>
      <xdr:spPr>
        <a:xfrm>
          <a:off x="13436111" y="66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67755</xdr:rowOff>
    </xdr:from>
    <xdr:to>
      <xdr:col>18</xdr:col>
      <xdr:colOff>492125</xdr:colOff>
      <xdr:row>38</xdr:row>
      <xdr:rowOff>169355</xdr:rowOff>
    </xdr:to>
    <xdr:sp macro="" textlink="">
      <xdr:nvSpPr>
        <xdr:cNvPr id="551" name="円/楕円 550"/>
        <xdr:cNvSpPr/>
      </xdr:nvSpPr>
      <xdr:spPr>
        <a:xfrm>
          <a:off x="12763500" y="6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160482</xdr:rowOff>
    </xdr:from>
    <xdr:ext cx="534377" cy="259045"/>
    <xdr:sp macro="" textlink="">
      <xdr:nvSpPr>
        <xdr:cNvPr id="552" name="テキスト ボックス 551"/>
        <xdr:cNvSpPr txBox="1"/>
      </xdr:nvSpPr>
      <xdr:spPr>
        <a:xfrm>
          <a:off x="12547111" y="66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150978</xdr:rowOff>
    </xdr:from>
    <xdr:to>
      <xdr:col>23</xdr:col>
      <xdr:colOff>517525</xdr:colOff>
      <xdr:row>59</xdr:row>
      <xdr:rowOff>53289</xdr:rowOff>
    </xdr:to>
    <xdr:cxnSp macro="">
      <xdr:nvCxnSpPr>
        <xdr:cNvPr id="582" name="直線コネクタ 581"/>
        <xdr:cNvCxnSpPr/>
      </xdr:nvCxnSpPr>
      <xdr:spPr>
        <a:xfrm flipV="1">
          <a:off x="15481300" y="10095078"/>
          <a:ext cx="8382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10858</xdr:rowOff>
    </xdr:from>
    <xdr:to>
      <xdr:col>22</xdr:col>
      <xdr:colOff>365125</xdr:colOff>
      <xdr:row>59</xdr:row>
      <xdr:rowOff>53289</xdr:rowOff>
    </xdr:to>
    <xdr:cxnSp macro="">
      <xdr:nvCxnSpPr>
        <xdr:cNvPr id="585" name="直線コネクタ 584"/>
        <xdr:cNvCxnSpPr/>
      </xdr:nvCxnSpPr>
      <xdr:spPr>
        <a:xfrm>
          <a:off x="14592300" y="10126408"/>
          <a:ext cx="889000" cy="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103098</xdr:rowOff>
    </xdr:from>
    <xdr:to>
      <xdr:col>21</xdr:col>
      <xdr:colOff>161925</xdr:colOff>
      <xdr:row>59</xdr:row>
      <xdr:rowOff>10858</xdr:rowOff>
    </xdr:to>
    <xdr:cxnSp macro="">
      <xdr:nvCxnSpPr>
        <xdr:cNvPr id="588" name="直線コネクタ 587"/>
        <xdr:cNvCxnSpPr/>
      </xdr:nvCxnSpPr>
      <xdr:spPr>
        <a:xfrm>
          <a:off x="13703300" y="10047198"/>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103098</xdr:rowOff>
    </xdr:from>
    <xdr:to>
      <xdr:col>19</xdr:col>
      <xdr:colOff>644525</xdr:colOff>
      <xdr:row>59</xdr:row>
      <xdr:rowOff>69723</xdr:rowOff>
    </xdr:to>
    <xdr:cxnSp macro="">
      <xdr:nvCxnSpPr>
        <xdr:cNvPr id="591" name="直線コネクタ 590"/>
        <xdr:cNvCxnSpPr/>
      </xdr:nvCxnSpPr>
      <xdr:spPr>
        <a:xfrm flipV="1">
          <a:off x="12814300" y="10047198"/>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100178</xdr:rowOff>
    </xdr:from>
    <xdr:to>
      <xdr:col>23</xdr:col>
      <xdr:colOff>568325</xdr:colOff>
      <xdr:row>59</xdr:row>
      <xdr:rowOff>30328</xdr:rowOff>
    </xdr:to>
    <xdr:sp macro="" textlink="">
      <xdr:nvSpPr>
        <xdr:cNvPr id="601" name="円/楕円 600"/>
        <xdr:cNvSpPr/>
      </xdr:nvSpPr>
      <xdr:spPr>
        <a:xfrm>
          <a:off x="16268700" y="100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15105</xdr:rowOff>
    </xdr:from>
    <xdr:ext cx="534377" cy="259045"/>
    <xdr:sp macro="" textlink="">
      <xdr:nvSpPr>
        <xdr:cNvPr id="602" name="教育費該当値テキスト"/>
        <xdr:cNvSpPr txBox="1"/>
      </xdr:nvSpPr>
      <xdr:spPr>
        <a:xfrm>
          <a:off x="16370300" y="99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2489</xdr:rowOff>
    </xdr:from>
    <xdr:to>
      <xdr:col>22</xdr:col>
      <xdr:colOff>415925</xdr:colOff>
      <xdr:row>59</xdr:row>
      <xdr:rowOff>104089</xdr:rowOff>
    </xdr:to>
    <xdr:sp macro="" textlink="">
      <xdr:nvSpPr>
        <xdr:cNvPr id="603" name="円/楕円 602"/>
        <xdr:cNvSpPr/>
      </xdr:nvSpPr>
      <xdr:spPr>
        <a:xfrm>
          <a:off x="15430500" y="10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95216</xdr:rowOff>
    </xdr:from>
    <xdr:ext cx="534377" cy="259045"/>
    <xdr:sp macro="" textlink="">
      <xdr:nvSpPr>
        <xdr:cNvPr id="604" name="テキスト ボックス 603"/>
        <xdr:cNvSpPr txBox="1"/>
      </xdr:nvSpPr>
      <xdr:spPr>
        <a:xfrm>
          <a:off x="15214111" y="102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131508</xdr:rowOff>
    </xdr:from>
    <xdr:to>
      <xdr:col>21</xdr:col>
      <xdr:colOff>212725</xdr:colOff>
      <xdr:row>59</xdr:row>
      <xdr:rowOff>61658</xdr:rowOff>
    </xdr:to>
    <xdr:sp macro="" textlink="">
      <xdr:nvSpPr>
        <xdr:cNvPr id="605" name="円/楕円 604"/>
        <xdr:cNvSpPr/>
      </xdr:nvSpPr>
      <xdr:spPr>
        <a:xfrm>
          <a:off x="14541500" y="100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52785</xdr:rowOff>
    </xdr:from>
    <xdr:ext cx="534377" cy="259045"/>
    <xdr:sp macro="" textlink="">
      <xdr:nvSpPr>
        <xdr:cNvPr id="606" name="テキスト ボックス 605"/>
        <xdr:cNvSpPr txBox="1"/>
      </xdr:nvSpPr>
      <xdr:spPr>
        <a:xfrm>
          <a:off x="14325111" y="101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52298</xdr:rowOff>
    </xdr:from>
    <xdr:to>
      <xdr:col>20</xdr:col>
      <xdr:colOff>9525</xdr:colOff>
      <xdr:row>58</xdr:row>
      <xdr:rowOff>153898</xdr:rowOff>
    </xdr:to>
    <xdr:sp macro="" textlink="">
      <xdr:nvSpPr>
        <xdr:cNvPr id="607" name="円/楕円 606"/>
        <xdr:cNvSpPr/>
      </xdr:nvSpPr>
      <xdr:spPr>
        <a:xfrm>
          <a:off x="13652500" y="99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145025</xdr:rowOff>
    </xdr:from>
    <xdr:ext cx="534377" cy="259045"/>
    <xdr:sp macro="" textlink="">
      <xdr:nvSpPr>
        <xdr:cNvPr id="608" name="テキスト ボックス 607"/>
        <xdr:cNvSpPr txBox="1"/>
      </xdr:nvSpPr>
      <xdr:spPr>
        <a:xfrm>
          <a:off x="13436111" y="100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38,882</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18923</xdr:rowOff>
    </xdr:from>
    <xdr:to>
      <xdr:col>18</xdr:col>
      <xdr:colOff>492125</xdr:colOff>
      <xdr:row>59</xdr:row>
      <xdr:rowOff>120523</xdr:rowOff>
    </xdr:to>
    <xdr:sp macro="" textlink="">
      <xdr:nvSpPr>
        <xdr:cNvPr id="609" name="円/楕円 608"/>
        <xdr:cNvSpPr/>
      </xdr:nvSpPr>
      <xdr:spPr>
        <a:xfrm>
          <a:off x="12763500" y="101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111650</xdr:rowOff>
    </xdr:from>
    <xdr:ext cx="534377" cy="259045"/>
    <xdr:sp macro="" textlink="">
      <xdr:nvSpPr>
        <xdr:cNvPr id="610" name="テキスト ボックス 609"/>
        <xdr:cNvSpPr txBox="1"/>
      </xdr:nvSpPr>
      <xdr:spPr>
        <a:xfrm>
          <a:off x="12547111" y="102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153415</xdr:rowOff>
    </xdr:from>
    <xdr:to>
      <xdr:col>23</xdr:col>
      <xdr:colOff>517525</xdr:colOff>
      <xdr:row>78</xdr:row>
      <xdr:rowOff>157607</xdr:rowOff>
    </xdr:to>
    <xdr:cxnSp macro="">
      <xdr:nvCxnSpPr>
        <xdr:cNvPr id="639" name="直線コネクタ 638"/>
        <xdr:cNvCxnSpPr/>
      </xdr:nvCxnSpPr>
      <xdr:spPr>
        <a:xfrm>
          <a:off x="15481300" y="13526515"/>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51688</xdr:rowOff>
    </xdr:from>
    <xdr:to>
      <xdr:col>22</xdr:col>
      <xdr:colOff>365125</xdr:colOff>
      <xdr:row>78</xdr:row>
      <xdr:rowOff>153415</xdr:rowOff>
    </xdr:to>
    <xdr:cxnSp macro="">
      <xdr:nvCxnSpPr>
        <xdr:cNvPr id="642" name="直線コネクタ 641"/>
        <xdr:cNvCxnSpPr/>
      </xdr:nvCxnSpPr>
      <xdr:spPr>
        <a:xfrm>
          <a:off x="14592300" y="1342478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51688</xdr:rowOff>
    </xdr:from>
    <xdr:to>
      <xdr:col>21</xdr:col>
      <xdr:colOff>161925</xdr:colOff>
      <xdr:row>78</xdr:row>
      <xdr:rowOff>93790</xdr:rowOff>
    </xdr:to>
    <xdr:cxnSp macro="">
      <xdr:nvCxnSpPr>
        <xdr:cNvPr id="645" name="直線コネクタ 644"/>
        <xdr:cNvCxnSpPr/>
      </xdr:nvCxnSpPr>
      <xdr:spPr>
        <a:xfrm flipV="1">
          <a:off x="13703300" y="13424788"/>
          <a:ext cx="889000" cy="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33592</xdr:rowOff>
    </xdr:from>
    <xdr:to>
      <xdr:col>19</xdr:col>
      <xdr:colOff>644525</xdr:colOff>
      <xdr:row>78</xdr:row>
      <xdr:rowOff>93790</xdr:rowOff>
    </xdr:to>
    <xdr:cxnSp macro="">
      <xdr:nvCxnSpPr>
        <xdr:cNvPr id="648" name="直線コネクタ 647"/>
        <xdr:cNvCxnSpPr/>
      </xdr:nvCxnSpPr>
      <xdr:spPr>
        <a:xfrm>
          <a:off x="12814300" y="1340669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106807</xdr:rowOff>
    </xdr:from>
    <xdr:to>
      <xdr:col>23</xdr:col>
      <xdr:colOff>568325</xdr:colOff>
      <xdr:row>79</xdr:row>
      <xdr:rowOff>36957</xdr:rowOff>
    </xdr:to>
    <xdr:sp macro="" textlink="">
      <xdr:nvSpPr>
        <xdr:cNvPr id="658" name="円/楕円 657"/>
        <xdr:cNvSpPr/>
      </xdr:nvSpPr>
      <xdr:spPr>
        <a:xfrm>
          <a:off x="162687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32656</xdr:rowOff>
    </xdr:from>
    <xdr:ext cx="378565" cy="259045"/>
    <xdr:sp macro="" textlink="">
      <xdr:nvSpPr>
        <xdr:cNvPr id="659" name="災害復旧費該当値テキスト"/>
        <xdr:cNvSpPr txBox="1"/>
      </xdr:nvSpPr>
      <xdr:spPr>
        <a:xfrm>
          <a:off x="16370300" y="1340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102615</xdr:rowOff>
    </xdr:from>
    <xdr:to>
      <xdr:col>22</xdr:col>
      <xdr:colOff>415925</xdr:colOff>
      <xdr:row>79</xdr:row>
      <xdr:rowOff>32765</xdr:rowOff>
    </xdr:to>
    <xdr:sp macro="" textlink="">
      <xdr:nvSpPr>
        <xdr:cNvPr id="660" name="円/楕円 659"/>
        <xdr:cNvSpPr/>
      </xdr:nvSpPr>
      <xdr:spPr>
        <a:xfrm>
          <a:off x="154305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23892</xdr:rowOff>
    </xdr:from>
    <xdr:ext cx="378565" cy="259045"/>
    <xdr:sp macro="" textlink="">
      <xdr:nvSpPr>
        <xdr:cNvPr id="661" name="テキスト ボックス 660"/>
        <xdr:cNvSpPr txBox="1"/>
      </xdr:nvSpPr>
      <xdr:spPr>
        <a:xfrm>
          <a:off x="15292017" y="1356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xdr:rowOff>
    </xdr:from>
    <xdr:to>
      <xdr:col>21</xdr:col>
      <xdr:colOff>212725</xdr:colOff>
      <xdr:row>78</xdr:row>
      <xdr:rowOff>102488</xdr:rowOff>
    </xdr:to>
    <xdr:sp macro="" textlink="">
      <xdr:nvSpPr>
        <xdr:cNvPr id="662" name="円/楕円 661"/>
        <xdr:cNvSpPr/>
      </xdr:nvSpPr>
      <xdr:spPr>
        <a:xfrm>
          <a:off x="14541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93615</xdr:rowOff>
    </xdr:from>
    <xdr:ext cx="378565" cy="259045"/>
    <xdr:sp macro="" textlink="">
      <xdr:nvSpPr>
        <xdr:cNvPr id="663" name="テキスト ボックス 662"/>
        <xdr:cNvSpPr txBox="1"/>
      </xdr:nvSpPr>
      <xdr:spPr>
        <a:xfrm>
          <a:off x="14403017" y="1346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42990</xdr:rowOff>
    </xdr:from>
    <xdr:to>
      <xdr:col>20</xdr:col>
      <xdr:colOff>9525</xdr:colOff>
      <xdr:row>78</xdr:row>
      <xdr:rowOff>144590</xdr:rowOff>
    </xdr:to>
    <xdr:sp macro="" textlink="">
      <xdr:nvSpPr>
        <xdr:cNvPr id="664" name="円/楕円 663"/>
        <xdr:cNvSpPr/>
      </xdr:nvSpPr>
      <xdr:spPr>
        <a:xfrm>
          <a:off x="13652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135717</xdr:rowOff>
    </xdr:from>
    <xdr:ext cx="378565" cy="259045"/>
    <xdr:sp macro="" textlink="">
      <xdr:nvSpPr>
        <xdr:cNvPr id="665" name="テキスト ボックス 664"/>
        <xdr:cNvSpPr txBox="1"/>
      </xdr:nvSpPr>
      <xdr:spPr>
        <a:xfrm>
          <a:off x="13514017" y="13508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154242</xdr:rowOff>
    </xdr:from>
    <xdr:to>
      <xdr:col>18</xdr:col>
      <xdr:colOff>492125</xdr:colOff>
      <xdr:row>78</xdr:row>
      <xdr:rowOff>84392</xdr:rowOff>
    </xdr:to>
    <xdr:sp macro="" textlink="">
      <xdr:nvSpPr>
        <xdr:cNvPr id="666" name="円/楕円 665"/>
        <xdr:cNvSpPr/>
      </xdr:nvSpPr>
      <xdr:spPr>
        <a:xfrm>
          <a:off x="12763500" y="133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75519</xdr:rowOff>
    </xdr:from>
    <xdr:ext cx="378565" cy="259045"/>
    <xdr:sp macro="" textlink="">
      <xdr:nvSpPr>
        <xdr:cNvPr id="667" name="テキスト ボックス 666"/>
        <xdr:cNvSpPr txBox="1"/>
      </xdr:nvSpPr>
      <xdr:spPr>
        <a:xfrm>
          <a:off x="12625017" y="134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54873</xdr:rowOff>
    </xdr:from>
    <xdr:to>
      <xdr:col>23</xdr:col>
      <xdr:colOff>517525</xdr:colOff>
      <xdr:row>98</xdr:row>
      <xdr:rowOff>80263</xdr:rowOff>
    </xdr:to>
    <xdr:cxnSp macro="">
      <xdr:nvCxnSpPr>
        <xdr:cNvPr id="698" name="直線コネクタ 697"/>
        <xdr:cNvCxnSpPr/>
      </xdr:nvCxnSpPr>
      <xdr:spPr>
        <a:xfrm>
          <a:off x="15481300" y="1685697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159327</xdr:rowOff>
    </xdr:from>
    <xdr:to>
      <xdr:col>22</xdr:col>
      <xdr:colOff>365125</xdr:colOff>
      <xdr:row>98</xdr:row>
      <xdr:rowOff>54873</xdr:rowOff>
    </xdr:to>
    <xdr:cxnSp macro="">
      <xdr:nvCxnSpPr>
        <xdr:cNvPr id="701" name="直線コネクタ 700"/>
        <xdr:cNvCxnSpPr/>
      </xdr:nvCxnSpPr>
      <xdr:spPr>
        <a:xfrm>
          <a:off x="14592300" y="16789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142966</xdr:rowOff>
    </xdr:from>
    <xdr:to>
      <xdr:col>21</xdr:col>
      <xdr:colOff>161925</xdr:colOff>
      <xdr:row>97</xdr:row>
      <xdr:rowOff>159327</xdr:rowOff>
    </xdr:to>
    <xdr:cxnSp macro="">
      <xdr:nvCxnSpPr>
        <xdr:cNvPr id="704" name="直線コネクタ 703"/>
        <xdr:cNvCxnSpPr/>
      </xdr:nvCxnSpPr>
      <xdr:spPr>
        <a:xfrm>
          <a:off x="13703300" y="16773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139537</xdr:rowOff>
    </xdr:from>
    <xdr:to>
      <xdr:col>19</xdr:col>
      <xdr:colOff>644525</xdr:colOff>
      <xdr:row>97</xdr:row>
      <xdr:rowOff>142966</xdr:rowOff>
    </xdr:to>
    <xdr:cxnSp macro="">
      <xdr:nvCxnSpPr>
        <xdr:cNvPr id="707" name="直線コネクタ 706"/>
        <xdr:cNvCxnSpPr/>
      </xdr:nvCxnSpPr>
      <xdr:spPr>
        <a:xfrm>
          <a:off x="12814300" y="16770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29463</xdr:rowOff>
    </xdr:from>
    <xdr:to>
      <xdr:col>23</xdr:col>
      <xdr:colOff>568325</xdr:colOff>
      <xdr:row>98</xdr:row>
      <xdr:rowOff>131063</xdr:rowOff>
    </xdr:to>
    <xdr:sp macro="" textlink="">
      <xdr:nvSpPr>
        <xdr:cNvPr id="717" name="円/楕円 716"/>
        <xdr:cNvSpPr/>
      </xdr:nvSpPr>
      <xdr:spPr>
        <a:xfrm>
          <a:off x="162687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115840</xdr:rowOff>
    </xdr:from>
    <xdr:ext cx="534377" cy="259045"/>
    <xdr:sp macro="" textlink="">
      <xdr:nvSpPr>
        <xdr:cNvPr id="718" name="公債費該当値テキスト"/>
        <xdr:cNvSpPr txBox="1"/>
      </xdr:nvSpPr>
      <xdr:spPr>
        <a:xfrm>
          <a:off x="16370300"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4073</xdr:rowOff>
    </xdr:from>
    <xdr:to>
      <xdr:col>22</xdr:col>
      <xdr:colOff>415925</xdr:colOff>
      <xdr:row>98</xdr:row>
      <xdr:rowOff>105673</xdr:rowOff>
    </xdr:to>
    <xdr:sp macro="" textlink="">
      <xdr:nvSpPr>
        <xdr:cNvPr id="719" name="円/楕円 718"/>
        <xdr:cNvSpPr/>
      </xdr:nvSpPr>
      <xdr:spPr>
        <a:xfrm>
          <a:off x="15430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96800</xdr:rowOff>
    </xdr:from>
    <xdr:ext cx="534377" cy="259045"/>
    <xdr:sp macro="" textlink="">
      <xdr:nvSpPr>
        <xdr:cNvPr id="720" name="テキスト ボックス 719"/>
        <xdr:cNvSpPr txBox="1"/>
      </xdr:nvSpPr>
      <xdr:spPr>
        <a:xfrm>
          <a:off x="15214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108527</xdr:rowOff>
    </xdr:from>
    <xdr:to>
      <xdr:col>21</xdr:col>
      <xdr:colOff>212725</xdr:colOff>
      <xdr:row>98</xdr:row>
      <xdr:rowOff>38677</xdr:rowOff>
    </xdr:to>
    <xdr:sp macro="" textlink="">
      <xdr:nvSpPr>
        <xdr:cNvPr id="721" name="円/楕円 720"/>
        <xdr:cNvSpPr/>
      </xdr:nvSpPr>
      <xdr:spPr>
        <a:xfrm>
          <a:off x="14541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29804</xdr:rowOff>
    </xdr:from>
    <xdr:ext cx="534377" cy="259045"/>
    <xdr:sp macro="" textlink="">
      <xdr:nvSpPr>
        <xdr:cNvPr id="722" name="テキスト ボックス 721"/>
        <xdr:cNvSpPr txBox="1"/>
      </xdr:nvSpPr>
      <xdr:spPr>
        <a:xfrm>
          <a:off x="14325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92166</xdr:rowOff>
    </xdr:from>
    <xdr:to>
      <xdr:col>20</xdr:col>
      <xdr:colOff>9525</xdr:colOff>
      <xdr:row>98</xdr:row>
      <xdr:rowOff>22316</xdr:rowOff>
    </xdr:to>
    <xdr:sp macro="" textlink="">
      <xdr:nvSpPr>
        <xdr:cNvPr id="723" name="円/楕円 722"/>
        <xdr:cNvSpPr/>
      </xdr:nvSpPr>
      <xdr:spPr>
        <a:xfrm>
          <a:off x="13652500" y="167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13443</xdr:rowOff>
    </xdr:from>
    <xdr:ext cx="534377" cy="259045"/>
    <xdr:sp macro="" textlink="">
      <xdr:nvSpPr>
        <xdr:cNvPr id="724" name="テキスト ボックス 723"/>
        <xdr:cNvSpPr txBox="1"/>
      </xdr:nvSpPr>
      <xdr:spPr>
        <a:xfrm>
          <a:off x="13436111" y="168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88737</xdr:rowOff>
    </xdr:from>
    <xdr:to>
      <xdr:col>18</xdr:col>
      <xdr:colOff>492125</xdr:colOff>
      <xdr:row>98</xdr:row>
      <xdr:rowOff>18887</xdr:rowOff>
    </xdr:to>
    <xdr:sp macro="" textlink="">
      <xdr:nvSpPr>
        <xdr:cNvPr id="725" name="円/楕円 724"/>
        <xdr:cNvSpPr/>
      </xdr:nvSpPr>
      <xdr:spPr>
        <a:xfrm>
          <a:off x="12763500" y="167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10014</xdr:rowOff>
    </xdr:from>
    <xdr:ext cx="534377" cy="259045"/>
    <xdr:sp macro="" textlink="">
      <xdr:nvSpPr>
        <xdr:cNvPr id="726" name="テキスト ボックス 725"/>
        <xdr:cNvSpPr txBox="1"/>
      </xdr:nvSpPr>
      <xdr:spPr>
        <a:xfrm>
          <a:off x="12547111" y="168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11,640</a:t>
          </a:r>
          <a:r>
            <a:rPr kumimoji="1" lang="ja-JP" altLang="en-US" sz="1300">
              <a:latin typeface="ＭＳ Ｐゴシック"/>
            </a:rPr>
            <a:t>円となっている。類似団体と比較しても低い水準で推移している。これは</a:t>
          </a:r>
          <a:r>
            <a:rPr lang="ja-JP" altLang="ja-JP" sz="1300" b="0" i="0" baseline="0">
              <a:solidFill>
                <a:schemeClr val="dk1"/>
              </a:solidFill>
              <a:effectLst/>
              <a:latin typeface="+mn-lt"/>
              <a:ea typeface="+mn-ea"/>
              <a:cs typeface="+mn-cs"/>
            </a:rPr>
            <a:t>、従来より、起債抑制を行ってきたことや基準財政需要額に算入される地方債を中心として借入を行ってきたことに</a:t>
          </a:r>
          <a:r>
            <a:rPr lang="ja-JP" altLang="en-US" sz="1300" b="0" i="0" baseline="0">
              <a:solidFill>
                <a:schemeClr val="dk1"/>
              </a:solidFill>
              <a:effectLst/>
              <a:latin typeface="+mn-lt"/>
              <a:ea typeface="+mn-ea"/>
              <a:cs typeface="+mn-cs"/>
            </a:rPr>
            <a:t>起因する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しかし、</a:t>
          </a:r>
          <a:r>
            <a:rPr lang="ja-JP" altLang="ja-JP" sz="1300" b="0" i="0" baseline="0">
              <a:solidFill>
                <a:schemeClr val="dk1"/>
              </a:solidFill>
              <a:effectLst/>
              <a:latin typeface="+mn-lt"/>
              <a:ea typeface="+mn-ea"/>
              <a:cs typeface="+mn-cs"/>
            </a:rPr>
            <a:t>今後、清掃センター整備事業において高額な地方債の借入</a:t>
          </a:r>
          <a:r>
            <a:rPr lang="ja-JP" altLang="en-US" sz="1300" b="0" i="0" baseline="0">
              <a:solidFill>
                <a:schemeClr val="dk1"/>
              </a:solidFill>
              <a:effectLst/>
              <a:latin typeface="+mn-lt"/>
              <a:ea typeface="+mn-ea"/>
              <a:cs typeface="+mn-cs"/>
            </a:rPr>
            <a:t>が予定されており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その元金の返済も平成</a:t>
          </a:r>
          <a:r>
            <a:rPr lang="en-US" altLang="ja-JP" sz="1300" b="0" i="0" baseline="0">
              <a:solidFill>
                <a:schemeClr val="dk1"/>
              </a:solidFill>
              <a:effectLst/>
              <a:latin typeface="+mn-lt"/>
              <a:ea typeface="+mn-ea"/>
              <a:cs typeface="+mn-cs"/>
            </a:rPr>
            <a:t>32</a:t>
          </a:r>
          <a:r>
            <a:rPr lang="ja-JP" altLang="en-US" sz="1300" b="0" i="0" baseline="0">
              <a:solidFill>
                <a:schemeClr val="dk1"/>
              </a:solidFill>
              <a:effectLst/>
              <a:latin typeface="+mn-lt"/>
              <a:ea typeface="+mn-ea"/>
              <a:cs typeface="+mn-cs"/>
            </a:rPr>
            <a:t>年度から開始予定のため、</a:t>
          </a:r>
          <a:r>
            <a:rPr lang="ja-JP" altLang="ja-JP" sz="1300" b="0" i="0" baseline="0">
              <a:solidFill>
                <a:schemeClr val="dk1"/>
              </a:solidFill>
              <a:effectLst/>
              <a:latin typeface="+mn-lt"/>
              <a:ea typeface="+mn-ea"/>
              <a:cs typeface="+mn-cs"/>
            </a:rPr>
            <a:t>公債費</a:t>
          </a:r>
          <a:r>
            <a:rPr lang="ja-JP" altLang="en-US" sz="1300" b="0" i="0" baseline="0">
              <a:solidFill>
                <a:schemeClr val="dk1"/>
              </a:solidFill>
              <a:effectLst/>
              <a:latin typeface="+mn-lt"/>
              <a:ea typeface="+mn-ea"/>
              <a:cs typeface="+mn-cs"/>
            </a:rPr>
            <a:t>の増加が予測される。このような公債費の推移も予測しながら、最小の経費で最大の効果をあげることができるよう事業の取捨選択を行う。</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標準財政規模に対する財政調整基金残高は増加傾向となったが、実質単年度収支はほぼ横ばいとなっている。</a:t>
          </a:r>
          <a:endParaRPr lang="ja-JP" altLang="ja-JP" sz="1400">
            <a:effectLst/>
          </a:endParaRPr>
        </a:p>
        <a:p>
          <a:pPr rtl="0"/>
          <a:r>
            <a:rPr lang="ja-JP" altLang="ja-JP" sz="1100" b="0" i="0" baseline="0">
              <a:solidFill>
                <a:schemeClr val="dk1"/>
              </a:solidFill>
              <a:effectLst/>
              <a:latin typeface="+mn-lt"/>
              <a:ea typeface="+mn-ea"/>
              <a:cs typeface="+mn-cs"/>
            </a:rPr>
            <a:t>一方で、今後は高齢化による社会保障費の増大が見込まれるため、計画性を持った財政運営を行い、財政の健全化を図る。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全ての会計において黒字となっているが、今後においても税収の確保、適正な</a:t>
          </a:r>
          <a:r>
            <a:rPr lang="ja-JP" altLang="en-US" sz="1100" b="0" i="0" baseline="0">
              <a:solidFill>
                <a:schemeClr val="dk1"/>
              </a:solidFill>
              <a:effectLst/>
              <a:latin typeface="+mn-lt"/>
              <a:ea typeface="+mn-ea"/>
              <a:cs typeface="+mn-cs"/>
            </a:rPr>
            <a:t>利用者負担を求め</a:t>
          </a:r>
          <a:r>
            <a:rPr lang="ja-JP" altLang="ja-JP" sz="1100" b="0" i="0" baseline="0">
              <a:solidFill>
                <a:schemeClr val="dk1"/>
              </a:solidFill>
              <a:effectLst/>
              <a:latin typeface="+mn-lt"/>
              <a:ea typeface="+mn-ea"/>
              <a:cs typeface="+mn-cs"/>
            </a:rPr>
            <a:t>、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11866008</v>
      </c>
      <c r="BO4" s="379"/>
      <c r="BP4" s="379"/>
      <c r="BQ4" s="379"/>
      <c r="BR4" s="379"/>
      <c r="BS4" s="379"/>
      <c r="BT4" s="379"/>
      <c r="BU4" s="380"/>
      <c r="BV4" s="378">
        <v>11499959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7.4</v>
      </c>
      <c r="CU4" s="385"/>
      <c r="CV4" s="385"/>
      <c r="CW4" s="385"/>
      <c r="CX4" s="385"/>
      <c r="CY4" s="385"/>
      <c r="CZ4" s="385"/>
      <c r="DA4" s="386"/>
      <c r="DB4" s="384">
        <v>6.7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11151224</v>
      </c>
      <c r="BO5" s="416"/>
      <c r="BP5" s="416"/>
      <c r="BQ5" s="416"/>
      <c r="BR5" s="416"/>
      <c r="BS5" s="416"/>
      <c r="BT5" s="416"/>
      <c r="BU5" s="417"/>
      <c r="BV5" s="415">
        <v>10895215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86.7</v>
      </c>
      <c r="CU5" s="413"/>
      <c r="CV5" s="413"/>
      <c r="CW5" s="413"/>
      <c r="CX5" s="413"/>
      <c r="CY5" s="413"/>
      <c r="CZ5" s="413"/>
      <c r="DA5" s="414"/>
      <c r="DB5" s="412">
        <v>85.7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714784</v>
      </c>
      <c r="BO6" s="416"/>
      <c r="BP6" s="416"/>
      <c r="BQ6" s="416"/>
      <c r="BR6" s="416"/>
      <c r="BS6" s="416"/>
      <c r="BT6" s="416"/>
      <c r="BU6" s="417"/>
      <c r="BV6" s="415">
        <v>604744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92.6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102124</v>
      </c>
      <c r="BO7" s="416"/>
      <c r="BP7" s="416"/>
      <c r="BQ7" s="416"/>
      <c r="BR7" s="416"/>
      <c r="BS7" s="416"/>
      <c r="BT7" s="416"/>
      <c r="BU7" s="417"/>
      <c r="BV7" s="415">
        <v>69741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8251975</v>
      </c>
      <c r="CU7" s="416"/>
      <c r="CV7" s="416"/>
      <c r="CW7" s="416"/>
      <c r="CX7" s="416"/>
      <c r="CY7" s="416"/>
      <c r="CZ7" s="416"/>
      <c r="DA7" s="417"/>
      <c r="DB7" s="415">
        <v>7984861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612660</v>
      </c>
      <c r="BO8" s="416"/>
      <c r="BP8" s="416"/>
      <c r="BQ8" s="416"/>
      <c r="BR8" s="416"/>
      <c r="BS8" s="416"/>
      <c r="BT8" s="416"/>
      <c r="BU8" s="417"/>
      <c r="BV8" s="415">
        <v>535003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0.79</v>
      </c>
      <c r="CU8" s="456"/>
      <c r="CV8" s="456"/>
      <c r="CW8" s="456"/>
      <c r="CX8" s="456"/>
      <c r="CY8" s="456"/>
      <c r="CZ8" s="456"/>
      <c r="DA8" s="457"/>
      <c r="DB8" s="455">
        <v>0.78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40210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77657</v>
      </c>
      <c r="BO9" s="416"/>
      <c r="BP9" s="416"/>
      <c r="BQ9" s="416"/>
      <c r="BR9" s="416"/>
      <c r="BS9" s="416"/>
      <c r="BT9" s="416"/>
      <c r="BU9" s="417"/>
      <c r="BV9" s="415">
        <v>-5692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5.5</v>
      </c>
      <c r="CU9" s="413"/>
      <c r="CV9" s="413"/>
      <c r="CW9" s="413"/>
      <c r="CX9" s="413"/>
      <c r="CY9" s="413"/>
      <c r="CZ9" s="413"/>
      <c r="DA9" s="414"/>
      <c r="DB9" s="412">
        <v>6.4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39978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4490</v>
      </c>
      <c r="BO10" s="416"/>
      <c r="BP10" s="416"/>
      <c r="BQ10" s="416"/>
      <c r="BR10" s="416"/>
      <c r="BS10" s="416"/>
      <c r="BT10" s="416"/>
      <c r="BU10" s="417"/>
      <c r="BV10" s="415">
        <v>3994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41560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56749</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40781</v>
      </c>
      <c r="S13" s="497"/>
      <c r="T13" s="497"/>
      <c r="U13" s="497"/>
      <c r="V13" s="498"/>
      <c r="W13" s="431" t="s">
        <v>121</v>
      </c>
      <c r="X13" s="432"/>
      <c r="Y13" s="432"/>
      <c r="Z13" s="432"/>
      <c r="AA13" s="432"/>
      <c r="AB13" s="422"/>
      <c r="AC13" s="466">
        <v>424</v>
      </c>
      <c r="AD13" s="467"/>
      <c r="AE13" s="467"/>
      <c r="AF13" s="467"/>
      <c r="AG13" s="506"/>
      <c r="AH13" s="466">
        <v>570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25398</v>
      </c>
      <c r="BO13" s="416"/>
      <c r="BP13" s="416"/>
      <c r="BQ13" s="416"/>
      <c r="BR13" s="416"/>
      <c r="BS13" s="416"/>
      <c r="BT13" s="416"/>
      <c r="BU13" s="417"/>
      <c r="BV13" s="415">
        <v>-1698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2.2000000000000002</v>
      </c>
      <c r="CU13" s="413"/>
      <c r="CV13" s="413"/>
      <c r="CW13" s="413"/>
      <c r="CX13" s="413"/>
      <c r="CY13" s="413"/>
      <c r="CZ13" s="413"/>
      <c r="DA13" s="414"/>
      <c r="DB13" s="412">
        <v>3.8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41492</v>
      </c>
      <c r="S14" s="497"/>
      <c r="T14" s="497"/>
      <c r="U14" s="497"/>
      <c r="V14" s="498"/>
      <c r="W14" s="405"/>
      <c r="X14" s="406"/>
      <c r="Y14" s="406"/>
      <c r="Z14" s="406"/>
      <c r="AA14" s="406"/>
      <c r="AB14" s="395"/>
      <c r="AC14" s="499">
        <v>2.2999999999999998</v>
      </c>
      <c r="AD14" s="500"/>
      <c r="AE14" s="500"/>
      <c r="AF14" s="500"/>
      <c r="AG14" s="501"/>
      <c r="AH14" s="499">
        <v>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40688</v>
      </c>
      <c r="S15" s="497"/>
      <c r="T15" s="497"/>
      <c r="U15" s="497"/>
      <c r="V15" s="498"/>
      <c r="W15" s="431" t="s">
        <v>128</v>
      </c>
      <c r="X15" s="432"/>
      <c r="Y15" s="432"/>
      <c r="Z15" s="432"/>
      <c r="AA15" s="432"/>
      <c r="AB15" s="422"/>
      <c r="AC15" s="466">
        <v>7248</v>
      </c>
      <c r="AD15" s="467"/>
      <c r="AE15" s="467"/>
      <c r="AF15" s="467"/>
      <c r="AG15" s="506"/>
      <c r="AH15" s="466">
        <v>7412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4926458</v>
      </c>
      <c r="BO15" s="379"/>
      <c r="BP15" s="379"/>
      <c r="BQ15" s="379"/>
      <c r="BR15" s="379"/>
      <c r="BS15" s="379"/>
      <c r="BT15" s="379"/>
      <c r="BU15" s="380"/>
      <c r="BV15" s="378">
        <v>4743212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39.4</v>
      </c>
      <c r="AD16" s="500"/>
      <c r="AE16" s="500"/>
      <c r="AF16" s="500"/>
      <c r="AG16" s="501"/>
      <c r="AH16" s="499">
        <v>38.799999999999997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6260835</v>
      </c>
      <c r="BO16" s="416"/>
      <c r="BP16" s="416"/>
      <c r="BQ16" s="416"/>
      <c r="BR16" s="416"/>
      <c r="BS16" s="416"/>
      <c r="BT16" s="416"/>
      <c r="BU16" s="417"/>
      <c r="BV16" s="415">
        <v>5955908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10739</v>
      </c>
      <c r="AD17" s="467"/>
      <c r="AE17" s="467"/>
      <c r="AF17" s="467"/>
      <c r="AG17" s="506"/>
      <c r="AH17" s="466">
        <v>10927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6268341</v>
      </c>
      <c r="BO17" s="416"/>
      <c r="BP17" s="416"/>
      <c r="BQ17" s="416"/>
      <c r="BR17" s="416"/>
      <c r="BS17" s="416"/>
      <c r="BT17" s="416"/>
      <c r="BU17" s="417"/>
      <c r="BV17" s="415">
        <v>6109390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107.01</v>
      </c>
      <c r="M18" s="528"/>
      <c r="N18" s="528"/>
      <c r="O18" s="528"/>
      <c r="P18" s="528"/>
      <c r="Q18" s="528"/>
      <c r="R18" s="529"/>
      <c r="S18" s="529"/>
      <c r="T18" s="529"/>
      <c r="U18" s="529"/>
      <c r="V18" s="530"/>
      <c r="W18" s="433"/>
      <c r="X18" s="434"/>
      <c r="Y18" s="434"/>
      <c r="Z18" s="434"/>
      <c r="AA18" s="434"/>
      <c r="AB18" s="425"/>
      <c r="AC18" s="531">
        <v>58.3</v>
      </c>
      <c r="AD18" s="532"/>
      <c r="AE18" s="532"/>
      <c r="AF18" s="532"/>
      <c r="AG18" s="533"/>
      <c r="AH18" s="531">
        <v>57.3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7109406</v>
      </c>
      <c r="BO18" s="416"/>
      <c r="BP18" s="416"/>
      <c r="BQ18" s="416"/>
      <c r="BR18" s="416"/>
      <c r="BS18" s="416"/>
      <c r="BT18" s="416"/>
      <c r="BU18" s="417"/>
      <c r="BV18" s="415">
        <v>6901641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376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8871640</v>
      </c>
      <c r="BO19" s="416"/>
      <c r="BP19" s="416"/>
      <c r="BQ19" s="416"/>
      <c r="BR19" s="416"/>
      <c r="BS19" s="416"/>
      <c r="BT19" s="416"/>
      <c r="BU19" s="417"/>
      <c r="BV19" s="415">
        <v>8572582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14423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7175290</v>
      </c>
      <c r="BO23" s="416"/>
      <c r="BP23" s="416"/>
      <c r="BQ23" s="416"/>
      <c r="BR23" s="416"/>
      <c r="BS23" s="416"/>
      <c r="BT23" s="416"/>
      <c r="BU23" s="417"/>
      <c r="BV23" s="415">
        <v>6933465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8600</v>
      </c>
      <c r="R24" s="467"/>
      <c r="S24" s="467"/>
      <c r="T24" s="467"/>
      <c r="U24" s="467"/>
      <c r="V24" s="506"/>
      <c r="W24" s="561"/>
      <c r="X24" s="549"/>
      <c r="Y24" s="550"/>
      <c r="Z24" s="465" t="s">
        <v>151</v>
      </c>
      <c r="AA24" s="445"/>
      <c r="AB24" s="445"/>
      <c r="AC24" s="445"/>
      <c r="AD24" s="445"/>
      <c r="AE24" s="445"/>
      <c r="AF24" s="445"/>
      <c r="AG24" s="446"/>
      <c r="AH24" s="466">
        <v>300</v>
      </c>
      <c r="AI24" s="467"/>
      <c r="AJ24" s="467"/>
      <c r="AK24" s="467"/>
      <c r="AL24" s="506"/>
      <c r="AM24" s="466">
        <v>904200</v>
      </c>
      <c r="AN24" s="467"/>
      <c r="AO24" s="467"/>
      <c r="AP24" s="467"/>
      <c r="AQ24" s="467"/>
      <c r="AR24" s="506"/>
      <c r="AS24" s="466">
        <v>3014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6671658</v>
      </c>
      <c r="BO24" s="416"/>
      <c r="BP24" s="416"/>
      <c r="BQ24" s="416"/>
      <c r="BR24" s="416"/>
      <c r="BS24" s="416"/>
      <c r="BT24" s="416"/>
      <c r="BU24" s="417"/>
      <c r="BV24" s="415">
        <v>6411073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6600</v>
      </c>
      <c r="R25" s="467"/>
      <c r="S25" s="467"/>
      <c r="T25" s="467"/>
      <c r="U25" s="467"/>
      <c r="V25" s="506"/>
      <c r="W25" s="561"/>
      <c r="X25" s="549"/>
      <c r="Y25" s="550"/>
      <c r="Z25" s="465" t="s">
        <v>154</v>
      </c>
      <c r="AA25" s="445"/>
      <c r="AB25" s="445"/>
      <c r="AC25" s="445"/>
      <c r="AD25" s="445"/>
      <c r="AE25" s="445"/>
      <c r="AF25" s="445"/>
      <c r="AG25" s="446"/>
      <c r="AH25" s="466">
        <v>49</v>
      </c>
      <c r="AI25" s="467"/>
      <c r="AJ25" s="467"/>
      <c r="AK25" s="467"/>
      <c r="AL25" s="506"/>
      <c r="AM25" s="466">
        <v>155526</v>
      </c>
      <c r="AN25" s="467"/>
      <c r="AO25" s="467"/>
      <c r="AP25" s="467"/>
      <c r="AQ25" s="467"/>
      <c r="AR25" s="506"/>
      <c r="AS25" s="466">
        <v>3174</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271035</v>
      </c>
      <c r="BO25" s="379"/>
      <c r="BP25" s="379"/>
      <c r="BQ25" s="379"/>
      <c r="BR25" s="379"/>
      <c r="BS25" s="379"/>
      <c r="BT25" s="379"/>
      <c r="BU25" s="380"/>
      <c r="BV25" s="378">
        <v>205672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5850</v>
      </c>
      <c r="R26" s="467"/>
      <c r="S26" s="467"/>
      <c r="T26" s="467"/>
      <c r="U26" s="467"/>
      <c r="V26" s="506"/>
      <c r="W26" s="561"/>
      <c r="X26" s="549"/>
      <c r="Y26" s="550"/>
      <c r="Z26" s="465" t="s">
        <v>157</v>
      </c>
      <c r="AA26" s="571"/>
      <c r="AB26" s="571"/>
      <c r="AC26" s="571"/>
      <c r="AD26" s="571"/>
      <c r="AE26" s="571"/>
      <c r="AF26" s="571"/>
      <c r="AG26" s="572"/>
      <c r="AH26" s="466">
        <v>20</v>
      </c>
      <c r="AI26" s="467"/>
      <c r="AJ26" s="467"/>
      <c r="AK26" s="467"/>
      <c r="AL26" s="506"/>
      <c r="AM26" s="466">
        <v>58320</v>
      </c>
      <c r="AN26" s="467"/>
      <c r="AO26" s="467"/>
      <c r="AP26" s="467"/>
      <c r="AQ26" s="467"/>
      <c r="AR26" s="506"/>
      <c r="AS26" s="466">
        <v>2916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4000</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17416</v>
      </c>
      <c r="AN27" s="467"/>
      <c r="AO27" s="467"/>
      <c r="AP27" s="467"/>
      <c r="AQ27" s="467"/>
      <c r="AR27" s="506"/>
      <c r="AS27" s="466">
        <v>2488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373089</v>
      </c>
      <c r="BO27" s="585"/>
      <c r="BP27" s="585"/>
      <c r="BQ27" s="585"/>
      <c r="BR27" s="585"/>
      <c r="BS27" s="585"/>
      <c r="BT27" s="585"/>
      <c r="BU27" s="586"/>
      <c r="BV27" s="584">
        <v>372638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3200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2807992</v>
      </c>
      <c r="BO28" s="379"/>
      <c r="BP28" s="379"/>
      <c r="BQ28" s="379"/>
      <c r="BR28" s="379"/>
      <c r="BS28" s="379"/>
      <c r="BT28" s="379"/>
      <c r="BU28" s="380"/>
      <c r="BV28" s="378">
        <v>2590251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3000</v>
      </c>
      <c r="R29" s="467"/>
      <c r="S29" s="467"/>
      <c r="T29" s="467"/>
      <c r="U29" s="467"/>
      <c r="V29" s="506"/>
      <c r="W29" s="562"/>
      <c r="X29" s="563"/>
      <c r="Y29" s="564"/>
      <c r="Z29" s="465" t="s">
        <v>167</v>
      </c>
      <c r="AA29" s="445"/>
      <c r="AB29" s="445"/>
      <c r="AC29" s="445"/>
      <c r="AD29" s="445"/>
      <c r="AE29" s="445"/>
      <c r="AF29" s="445"/>
      <c r="AG29" s="446"/>
      <c r="AH29" s="466">
        <v>307</v>
      </c>
      <c r="AI29" s="467"/>
      <c r="AJ29" s="467"/>
      <c r="AK29" s="467"/>
      <c r="AL29" s="506"/>
      <c r="AM29" s="466">
        <v>921616</v>
      </c>
      <c r="AN29" s="467"/>
      <c r="AO29" s="467"/>
      <c r="AP29" s="467"/>
      <c r="AQ29" s="467"/>
      <c r="AR29" s="506"/>
      <c r="AS29" s="466">
        <v>3002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468260</v>
      </c>
      <c r="BO29" s="416"/>
      <c r="BP29" s="416"/>
      <c r="BQ29" s="416"/>
      <c r="BR29" s="416"/>
      <c r="BS29" s="416"/>
      <c r="BT29" s="416"/>
      <c r="BU29" s="417"/>
      <c r="BV29" s="415">
        <v>470691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2266788</v>
      </c>
      <c r="BO30" s="585"/>
      <c r="BP30" s="585"/>
      <c r="BQ30" s="585"/>
      <c r="BR30" s="585"/>
      <c r="BS30" s="585"/>
      <c r="BT30" s="585"/>
      <c r="BU30" s="586"/>
      <c r="BV30" s="584">
        <v>2320626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三重地方税管理回収機構（一般会計）</v>
      </c>
      <c r="BZ34" s="597"/>
      <c r="CA34" s="597"/>
      <c r="CB34" s="597"/>
      <c r="CC34" s="597"/>
      <c r="CD34" s="597"/>
      <c r="CE34" s="597"/>
      <c r="CF34" s="597"/>
      <c r="CG34" s="597"/>
      <c r="CH34" s="597"/>
      <c r="CI34" s="597"/>
      <c r="CJ34" s="597"/>
      <c r="CK34" s="597"/>
      <c r="CL34" s="597"/>
      <c r="CM34" s="597"/>
      <c r="CN34" s="165"/>
      <c r="CO34" s="596" t="e">
        <f>IF(CQ34="","",MAX(C34:D43,U34:V43,AM34:AN43,BE34:BF43,BW34:BX43)+1)</f>
        <v>#VALUE!</v>
      </c>
      <c r="CP34" s="596"/>
      <c r="CQ34" s="597" t="str">
        <f>IF('各会計、関係団体の財政状況及び健全化判断比率'!BS7="","",'各会計、関係団体の財政状況及び健全化判断比率'!BS7)</f>
        <v>三重県三重郡土地開発公社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（滞納整理拡充事業特別会計）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e">
        <f t="shared" si="2"/>
        <v>#VALUE!</v>
      </c>
      <c r="BX37" s="596"/>
      <c r="BY37" s="597" t="str">
        <f>IF('各会計、関係団体の財政状況及び健全化判断比率'!B71="","",'各会計、関係団体の財政状況及び健全化判断比率'!B71)</f>
        <v>三重県市町総合事務組合（一般会計）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e">
        <f t="shared" si="2"/>
        <v>#VALUE!</v>
      </c>
      <c r="BX38" s="596"/>
      <c r="BY38" s="597" t="str">
        <f>IF('各会計、関係団体の財政状況及び健全化判断比率'!B72="","",'各会計、関係団体の財政状況及び健全化判断比率'!B72)</f>
        <v>　　　（退職手当特別会計）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e">
        <f t="shared" si="2"/>
        <v>#VALUE!</v>
      </c>
      <c r="BX39" s="596"/>
      <c r="BY39" s="597" t="str">
        <f>IF('各会計、関係団体の財政状況及び健全化判断比率'!B73="","",'各会計、関係団体の財政状況及び健全化判断比率'!B73)</f>
        <v>　　　（デジタル地図特別会計）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e">
        <f t="shared" si="2"/>
        <v>#VALUE!</v>
      </c>
      <c r="BX40" s="596"/>
      <c r="BY40" s="597" t="str">
        <f>IF('各会計、関係団体の財政状況及び健全化判断比率'!B74="","",'各会計、関係団体の財政状況及び健全化判断比率'!B74)</f>
        <v>　　　（共同研修特別会計）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e">
        <f t="shared" si="2"/>
        <v>#VALUE!</v>
      </c>
      <c r="BX41" s="596"/>
      <c r="BY41" s="597" t="str">
        <f>IF('各会計、関係団体の財政状況及び健全化判断比率'!B75="","",'各会計、関係団体の財政状況及び健全化判断比率'!B75)</f>
        <v>　　　（物品特別会計）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e">
        <f t="shared" si="2"/>
        <v>#VALUE!</v>
      </c>
      <c r="BX42" s="596"/>
      <c r="BY42" s="597" t="str">
        <f>IF('各会計、関係団体の財政状況及び健全化判断比率'!B76="","",'各会計、関係団体の財政状況及び健全化判断比率'!B76)</f>
        <v>　　　（公平委員会特別会計）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e">
        <f t="shared" si="2"/>
        <v>#VALUE!</v>
      </c>
      <c r="BX43" s="596"/>
      <c r="BY43" s="597" t="str">
        <f>IF('各会計、関係団体の財政状況及び健全化判断比率'!B77="","",'各会計、関係団体の財政状況及び健全化判断比率'!B77)</f>
        <v>　　　（消防救急無線特別会計）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14.83</v>
      </c>
      <c r="G34" s="33">
        <v>16.09</v>
      </c>
      <c r="H34" s="33">
        <v>16.28</v>
      </c>
      <c r="I34" s="33">
        <v>15.15</v>
      </c>
      <c r="J34" s="34">
        <v>14.22</v>
      </c>
      <c r="K34" s="22"/>
      <c r="L34" s="22"/>
      <c r="M34" s="22"/>
      <c r="N34" s="22"/>
      <c r="O34" s="22"/>
      <c r="P34" s="22"/>
    </row>
    <row r="35" spans="1:16" ht="39" customHeight="1" x14ac:dyDescent="0.15">
      <c r="A35" s="22"/>
      <c r="B35" s="35"/>
      <c r="C35" s="1175" t="s">
        <v>529</v>
      </c>
      <c r="D35" s="1176"/>
      <c r="E35" s="1177"/>
      <c r="F35" s="36">
        <v>2.41</v>
      </c>
      <c r="G35" s="37">
        <v>5.69</v>
      </c>
      <c r="H35" s="37">
        <v>6.74</v>
      </c>
      <c r="I35" s="37">
        <v>6.69</v>
      </c>
      <c r="J35" s="38">
        <v>7.42</v>
      </c>
      <c r="K35" s="22"/>
      <c r="L35" s="22"/>
      <c r="M35" s="22"/>
      <c r="N35" s="22"/>
      <c r="O35" s="22"/>
      <c r="P35" s="22"/>
    </row>
    <row r="36" spans="1:16" ht="39" customHeight="1" x14ac:dyDescent="0.15">
      <c r="A36" s="22"/>
      <c r="B36" s="35"/>
      <c r="C36" s="1175" t="s">
        <v>530</v>
      </c>
      <c r="D36" s="1176"/>
      <c r="E36" s="1177"/>
      <c r="F36" s="36">
        <v>2.46</v>
      </c>
      <c r="G36" s="37">
        <v>1.63</v>
      </c>
      <c r="H36" s="37">
        <v>1.56</v>
      </c>
      <c r="I36" s="37">
        <v>1.32</v>
      </c>
      <c r="J36" s="38">
        <v>2.0499999999999998</v>
      </c>
      <c r="K36" s="22"/>
      <c r="L36" s="22"/>
      <c r="M36" s="22"/>
      <c r="N36" s="22"/>
      <c r="O36" s="22"/>
      <c r="P36" s="22"/>
    </row>
    <row r="37" spans="1:16" ht="39" customHeight="1" x14ac:dyDescent="0.15">
      <c r="A37" s="22"/>
      <c r="B37" s="35"/>
      <c r="C37" s="1175" t="s">
        <v>531</v>
      </c>
      <c r="D37" s="1176"/>
      <c r="E37" s="1177"/>
      <c r="F37" s="36">
        <v>0.5</v>
      </c>
      <c r="G37" s="37">
        <v>1.56</v>
      </c>
      <c r="H37" s="37">
        <v>0.77</v>
      </c>
      <c r="I37" s="37">
        <v>1.85</v>
      </c>
      <c r="J37" s="38">
        <v>1.51</v>
      </c>
      <c r="K37" s="22"/>
      <c r="L37" s="22"/>
      <c r="M37" s="22"/>
      <c r="N37" s="22"/>
      <c r="O37" s="22"/>
      <c r="P37" s="22"/>
    </row>
    <row r="38" spans="1:16" ht="39" customHeight="1" x14ac:dyDescent="0.15">
      <c r="A38" s="22"/>
      <c r="B38" s="35"/>
      <c r="C38" s="1175" t="s">
        <v>532</v>
      </c>
      <c r="D38" s="1176"/>
      <c r="E38" s="1177"/>
      <c r="F38" s="36">
        <v>1.1499999999999999</v>
      </c>
      <c r="G38" s="37">
        <v>1.1299999999999999</v>
      </c>
      <c r="H38" s="37">
        <v>2.66</v>
      </c>
      <c r="I38" s="37">
        <v>2.2799999999999998</v>
      </c>
      <c r="J38" s="38">
        <v>1.43</v>
      </c>
      <c r="K38" s="22"/>
      <c r="L38" s="22"/>
      <c r="M38" s="22"/>
      <c r="N38" s="22"/>
      <c r="O38" s="22"/>
      <c r="P38" s="22"/>
    </row>
    <row r="39" spans="1:16" ht="39" customHeight="1" x14ac:dyDescent="0.15">
      <c r="A39" s="22"/>
      <c r="B39" s="35"/>
      <c r="C39" s="1175" t="s">
        <v>533</v>
      </c>
      <c r="D39" s="1176"/>
      <c r="E39" s="1177"/>
      <c r="F39" s="36">
        <v>0.16</v>
      </c>
      <c r="G39" s="37">
        <v>0.2</v>
      </c>
      <c r="H39" s="37">
        <v>0.09</v>
      </c>
      <c r="I39" s="37">
        <v>0.09</v>
      </c>
      <c r="J39" s="38">
        <v>0.3</v>
      </c>
      <c r="K39" s="22"/>
      <c r="L39" s="22"/>
      <c r="M39" s="22"/>
      <c r="N39" s="22"/>
      <c r="O39" s="22"/>
      <c r="P39" s="22"/>
    </row>
    <row r="40" spans="1:16" ht="39" customHeight="1" x14ac:dyDescent="0.15">
      <c r="A40" s="22"/>
      <c r="B40" s="35"/>
      <c r="C40" s="1175" t="s">
        <v>534</v>
      </c>
      <c r="D40" s="1176"/>
      <c r="E40" s="1177"/>
      <c r="F40" s="36">
        <v>0.25</v>
      </c>
      <c r="G40" s="37">
        <v>0.38</v>
      </c>
      <c r="H40" s="37">
        <v>0.24</v>
      </c>
      <c r="I40" s="37">
        <v>0.2</v>
      </c>
      <c r="J40" s="38">
        <v>0.23</v>
      </c>
      <c r="K40" s="22"/>
      <c r="L40" s="22"/>
      <c r="M40" s="22"/>
      <c r="N40" s="22"/>
      <c r="O40" s="22"/>
      <c r="P40" s="22"/>
    </row>
    <row r="41" spans="1:16" ht="39" customHeight="1" x14ac:dyDescent="0.15">
      <c r="A41" s="22"/>
      <c r="B41" s="35"/>
      <c r="C41" s="1175" t="s">
        <v>535</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748</v>
      </c>
      <c r="L45" s="60">
        <v>757</v>
      </c>
      <c r="M45" s="60">
        <v>718</v>
      </c>
      <c r="N45" s="60">
        <v>547</v>
      </c>
      <c r="O45" s="61">
        <v>484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415</v>
      </c>
      <c r="L48" s="64">
        <v>394</v>
      </c>
      <c r="M48" s="64">
        <v>420</v>
      </c>
      <c r="N48" s="64">
        <v>424</v>
      </c>
      <c r="O48" s="65">
        <v>458</v>
      </c>
      <c r="P48" s="48"/>
      <c r="Q48" s="48"/>
      <c r="R48" s="48"/>
      <c r="S48" s="48"/>
      <c r="T48" s="48"/>
      <c r="U48" s="48"/>
    </row>
    <row r="49" spans="1:21" ht="30.75" customHeight="1" x14ac:dyDescent="0.15">
      <c r="A49" s="48"/>
      <c r="B49" s="1193"/>
      <c r="C49" s="1194"/>
      <c r="D49" s="62"/>
      <c r="E49" s="1185" t="s">
        <v>15</v>
      </c>
      <c r="F49" s="1185"/>
      <c r="G49" s="1185"/>
      <c r="H49" s="1185"/>
      <c r="I49" s="1185"/>
      <c r="J49" s="1186"/>
      <c r="K49" s="63">
        <v>70</v>
      </c>
      <c r="L49" s="64">
        <v>60</v>
      </c>
      <c r="M49" s="64">
        <v>14</v>
      </c>
      <c r="N49" s="64">
        <v>2</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v>50</v>
      </c>
      <c r="L50" s="64">
        <v>45</v>
      </c>
      <c r="M50" s="64">
        <v>36</v>
      </c>
      <c r="N50" s="64">
        <v>26</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481</v>
      </c>
      <c r="N51" s="64">
        <v>0</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819</v>
      </c>
      <c r="L52" s="64">
        <v>853</v>
      </c>
      <c r="M52" s="64">
        <v>871</v>
      </c>
      <c r="N52" s="64">
        <v>909</v>
      </c>
      <c r="O52" s="65">
        <v>866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464</v>
      </c>
      <c r="L53" s="69">
        <v>403</v>
      </c>
      <c r="M53" s="69">
        <v>317</v>
      </c>
      <c r="N53" s="69">
        <v>90</v>
      </c>
      <c r="O53" s="70">
        <v>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6313</v>
      </c>
      <c r="J41" s="83">
        <v>6284</v>
      </c>
      <c r="K41" s="83">
        <v>6460</v>
      </c>
      <c r="L41" s="83">
        <v>6933</v>
      </c>
      <c r="M41" s="84">
        <v>7175</v>
      </c>
    </row>
    <row r="42" spans="2:13" ht="27.75" customHeight="1" x14ac:dyDescent="0.15">
      <c r="B42" s="1201"/>
      <c r="C42" s="1202"/>
      <c r="D42" s="85"/>
      <c r="E42" s="1207" t="s">
        <v>25</v>
      </c>
      <c r="F42" s="1207"/>
      <c r="G42" s="1207"/>
      <c r="H42" s="1208"/>
      <c r="I42" s="86">
        <v>86</v>
      </c>
      <c r="J42" s="87">
        <v>50</v>
      </c>
      <c r="K42" s="87">
        <v>22</v>
      </c>
      <c r="L42" s="87">
        <v>2</v>
      </c>
      <c r="M42" s="88">
        <v>1</v>
      </c>
    </row>
    <row r="43" spans="2:13" ht="27.75" customHeight="1" x14ac:dyDescent="0.15">
      <c r="B43" s="1201"/>
      <c r="C43" s="1202"/>
      <c r="D43" s="85"/>
      <c r="E43" s="1207" t="s">
        <v>26</v>
      </c>
      <c r="F43" s="1207"/>
      <c r="G43" s="1207"/>
      <c r="H43" s="1208"/>
      <c r="I43" s="86">
        <v>8856</v>
      </c>
      <c r="J43" s="87">
        <v>8376</v>
      </c>
      <c r="K43" s="87">
        <v>8012</v>
      </c>
      <c r="L43" s="87">
        <v>7686</v>
      </c>
      <c r="M43" s="88">
        <v>7798</v>
      </c>
    </row>
    <row r="44" spans="2:13" ht="27.75" customHeight="1" x14ac:dyDescent="0.15">
      <c r="B44" s="1201"/>
      <c r="C44" s="1202"/>
      <c r="D44" s="85"/>
      <c r="E44" s="1207" t="s">
        <v>27</v>
      </c>
      <c r="F44" s="1207"/>
      <c r="G44" s="1207"/>
      <c r="H44" s="1208"/>
      <c r="I44" s="86">
        <v>75</v>
      </c>
      <c r="J44" s="87">
        <v>16</v>
      </c>
      <c r="K44" s="87">
        <v>41</v>
      </c>
      <c r="L44" s="87">
        <v>73</v>
      </c>
      <c r="M44" s="88">
        <v>69</v>
      </c>
    </row>
    <row r="45" spans="2:13" ht="27.75" customHeight="1" x14ac:dyDescent="0.15">
      <c r="B45" s="1201"/>
      <c r="C45" s="1202"/>
      <c r="D45" s="85"/>
      <c r="E45" s="1207" t="s">
        <v>28</v>
      </c>
      <c r="F45" s="1207"/>
      <c r="G45" s="1207"/>
      <c r="H45" s="1208"/>
      <c r="I45" s="86">
        <v>1359</v>
      </c>
      <c r="J45" s="87">
        <v>1398</v>
      </c>
      <c r="K45" s="87">
        <v>1322</v>
      </c>
      <c r="L45" s="87">
        <v>1198</v>
      </c>
      <c r="M45" s="88">
        <v>852</v>
      </c>
    </row>
    <row r="46" spans="2:13" ht="27.75" customHeight="1" x14ac:dyDescent="0.15">
      <c r="B46" s="1201"/>
      <c r="C46" s="1202"/>
      <c r="D46" s="85"/>
      <c r="E46" s="1207" t="s">
        <v>29</v>
      </c>
      <c r="F46" s="1207"/>
      <c r="G46" s="1207"/>
      <c r="H46" s="1208"/>
      <c r="I46" s="86" t="s">
        <v>481</v>
      </c>
      <c r="J46" s="87" t="s">
        <v>481</v>
      </c>
      <c r="K46" s="87" t="s">
        <v>481</v>
      </c>
      <c r="L46" s="87" t="s">
        <v>481</v>
      </c>
      <c r="M46" s="88" t="s">
        <v>481</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5970</v>
      </c>
      <c r="J49" s="87">
        <v>5327</v>
      </c>
      <c r="K49" s="87">
        <v>5649</v>
      </c>
      <c r="L49" s="87">
        <v>5876</v>
      </c>
      <c r="M49" s="88">
        <v>6098</v>
      </c>
    </row>
    <row r="50" spans="2:13" ht="27.75" customHeight="1" x14ac:dyDescent="0.15">
      <c r="B50" s="1201"/>
      <c r="C50" s="1202"/>
      <c r="D50" s="85"/>
      <c r="E50" s="1207" t="s">
        <v>34</v>
      </c>
      <c r="F50" s="1207"/>
      <c r="G50" s="1207"/>
      <c r="H50" s="1208"/>
      <c r="I50" s="86" t="s">
        <v>481</v>
      </c>
      <c r="J50" s="87" t="s">
        <v>481</v>
      </c>
      <c r="K50" s="87" t="s">
        <v>481</v>
      </c>
      <c r="L50" s="87" t="s">
        <v>481</v>
      </c>
      <c r="M50" s="88" t="s">
        <v>481</v>
      </c>
    </row>
    <row r="51" spans="2:13" ht="27.75" customHeight="1" x14ac:dyDescent="0.15">
      <c r="B51" s="1203"/>
      <c r="C51" s="1204"/>
      <c r="D51" s="85"/>
      <c r="E51" s="1207" t="s">
        <v>35</v>
      </c>
      <c r="F51" s="1207"/>
      <c r="G51" s="1207"/>
      <c r="H51" s="1208"/>
      <c r="I51" s="86">
        <v>12265</v>
      </c>
      <c r="J51" s="87">
        <v>12734</v>
      </c>
      <c r="K51" s="87">
        <v>13154</v>
      </c>
      <c r="L51" s="87">
        <v>13371</v>
      </c>
      <c r="M51" s="88">
        <v>13613</v>
      </c>
    </row>
    <row r="52" spans="2:13" ht="27.75" customHeight="1" thickBot="1" x14ac:dyDescent="0.2">
      <c r="B52" s="1211" t="s">
        <v>36</v>
      </c>
      <c r="C52" s="1212"/>
      <c r="D52" s="90"/>
      <c r="E52" s="1213" t="s">
        <v>37</v>
      </c>
      <c r="F52" s="1213"/>
      <c r="G52" s="1213"/>
      <c r="H52" s="1214"/>
      <c r="I52" s="91">
        <v>-1548</v>
      </c>
      <c r="J52" s="92">
        <v>-1937</v>
      </c>
      <c r="K52" s="92">
        <v>-2946</v>
      </c>
      <c r="L52" s="92">
        <v>-3353</v>
      </c>
      <c r="M52" s="93">
        <v>-3816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565</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561</v>
      </c>
      <c r="I42" s="352"/>
      <c r="J42" s="352"/>
      <c r="K42" s="352"/>
      <c r="L42" s="244"/>
      <c r="M42" s="244"/>
      <c r="N42" s="244"/>
      <c r="O42" s="244"/>
    </row>
    <row r="43" spans="2:17" ht="13.5" x14ac:dyDescent="0.15">
      <c r="B43" s="248"/>
      <c r="C43" s="244"/>
      <c r="D43" s="244"/>
      <c r="E43" s="244"/>
      <c r="F43" s="244"/>
      <c r="G43" s="1251"/>
      <c r="H43" s="1220"/>
      <c r="I43" s="1220"/>
      <c r="J43" s="1220"/>
      <c r="K43" s="1220"/>
      <c r="L43" s="1220"/>
      <c r="M43" s="1220"/>
      <c r="N43" s="1220"/>
      <c r="O43" s="1221"/>
    </row>
    <row r="44" spans="2:17" ht="13.5" x14ac:dyDescent="0.15">
      <c r="B44" s="248"/>
      <c r="C44" s="244"/>
      <c r="D44" s="244"/>
      <c r="E44" s="244"/>
      <c r="F44" s="244"/>
      <c r="G44" s="1222"/>
      <c r="H44" s="1223"/>
      <c r="I44" s="1223"/>
      <c r="J44" s="1223"/>
      <c r="K44" s="1223"/>
      <c r="L44" s="1223"/>
      <c r="M44" s="1223"/>
      <c r="N44" s="1223"/>
      <c r="O44" s="1224"/>
    </row>
    <row r="45" spans="2:17" ht="13.5" x14ac:dyDescent="0.15">
      <c r="B45" s="248"/>
      <c r="C45" s="244"/>
      <c r="D45" s="244"/>
      <c r="E45" s="244"/>
      <c r="F45" s="244"/>
      <c r="G45" s="1222"/>
      <c r="H45" s="1223"/>
      <c r="I45" s="1223"/>
      <c r="J45" s="1223"/>
      <c r="K45" s="1223"/>
      <c r="L45" s="1223"/>
      <c r="M45" s="1223"/>
      <c r="N45" s="1223"/>
      <c r="O45" s="1224"/>
    </row>
    <row r="46" spans="2:17" ht="13.5" x14ac:dyDescent="0.15">
      <c r="B46" s="248"/>
      <c r="C46" s="244"/>
      <c r="D46" s="244"/>
      <c r="E46" s="244"/>
      <c r="F46" s="244"/>
      <c r="G46" s="1222"/>
      <c r="H46" s="1223"/>
      <c r="I46" s="1223"/>
      <c r="J46" s="1223"/>
      <c r="K46" s="1223"/>
      <c r="L46" s="1223"/>
      <c r="M46" s="1223"/>
      <c r="N46" s="1223"/>
      <c r="O46" s="1224"/>
    </row>
    <row r="47" spans="2:17" ht="13.5" x14ac:dyDescent="0.15">
      <c r="B47" s="248"/>
      <c r="C47" s="244"/>
      <c r="D47" s="244"/>
      <c r="E47" s="244"/>
      <c r="F47" s="244"/>
      <c r="G47" s="1225"/>
      <c r="H47" s="1226"/>
      <c r="I47" s="1226"/>
      <c r="J47" s="1226"/>
      <c r="K47" s="1226"/>
      <c r="L47" s="1226"/>
      <c r="M47" s="1226"/>
      <c r="N47" s="1226"/>
      <c r="O47" s="1227"/>
    </row>
    <row r="48" spans="2:17" ht="13.5" x14ac:dyDescent="0.15">
      <c r="B48" s="248"/>
      <c r="C48" s="244"/>
      <c r="D48" s="244"/>
      <c r="E48" s="244"/>
      <c r="F48" s="244"/>
      <c r="G48" s="244"/>
      <c r="H48" s="363"/>
      <c r="I48" s="363"/>
      <c r="J48" s="363"/>
    </row>
    <row r="49" spans="1:17" ht="13.5" x14ac:dyDescent="0.15">
      <c r="B49" s="248"/>
      <c r="C49" s="244"/>
      <c r="D49" s="244"/>
      <c r="E49" s="244"/>
      <c r="F49" s="244"/>
      <c r="G49" s="243" t="s">
        <v>564</v>
      </c>
    </row>
    <row r="50" spans="1:17" ht="13.5" x14ac:dyDescent="0.15">
      <c r="B50" s="248"/>
      <c r="C50" s="244"/>
      <c r="D50" s="244"/>
      <c r="E50" s="244"/>
      <c r="F50" s="244"/>
      <c r="G50" s="1228"/>
      <c r="H50" s="1229"/>
      <c r="I50" s="1229"/>
      <c r="J50" s="1230"/>
      <c r="K50" s="345" t="s">
        <v>520</v>
      </c>
      <c r="L50" s="345" t="s">
        <v>521</v>
      </c>
      <c r="M50" s="345" t="s">
        <v>522</v>
      </c>
      <c r="N50" s="345" t="s">
        <v>523</v>
      </c>
      <c r="O50" s="345" t="s">
        <v>524</v>
      </c>
    </row>
    <row r="51" spans="1:17" ht="13.5" x14ac:dyDescent="0.15">
      <c r="B51" s="248"/>
      <c r="C51" s="244"/>
      <c r="D51" s="244"/>
      <c r="E51" s="244"/>
      <c r="F51" s="244"/>
      <c r="G51" s="1231" t="s">
        <v>559</v>
      </c>
      <c r="H51" s="1232"/>
      <c r="I51" s="1237" t="s">
        <v>557</v>
      </c>
      <c r="J51" s="1237"/>
      <c r="K51" s="1249"/>
      <c r="L51" s="1249"/>
      <c r="M51" s="1249"/>
      <c r="N51" s="1249"/>
      <c r="O51" s="1249"/>
    </row>
    <row r="52" spans="1:17" ht="13.5" x14ac:dyDescent="0.15">
      <c r="B52" s="248"/>
      <c r="C52" s="244"/>
      <c r="D52" s="244"/>
      <c r="E52" s="244"/>
      <c r="F52" s="244"/>
      <c r="G52" s="1233"/>
      <c r="H52" s="1234"/>
      <c r="I52" s="1238"/>
      <c r="J52" s="1238"/>
      <c r="K52" s="1215"/>
      <c r="L52" s="1215"/>
      <c r="M52" s="1215"/>
      <c r="N52" s="1215"/>
      <c r="O52" s="1215"/>
    </row>
    <row r="53" spans="1:17" ht="13.5" x14ac:dyDescent="0.15">
      <c r="A53" s="355"/>
      <c r="B53" s="248"/>
      <c r="C53" s="244"/>
      <c r="D53" s="244"/>
      <c r="E53" s="244"/>
      <c r="F53" s="244"/>
      <c r="G53" s="1233"/>
      <c r="H53" s="1234"/>
      <c r="I53" s="1246" t="s">
        <v>563</v>
      </c>
      <c r="J53" s="1246"/>
      <c r="K53" s="1250"/>
      <c r="L53" s="1250"/>
      <c r="M53" s="1250"/>
      <c r="N53" s="1250"/>
      <c r="O53" s="1250"/>
    </row>
    <row r="54" spans="1:17" ht="13.5" x14ac:dyDescent="0.15">
      <c r="A54" s="355"/>
      <c r="B54" s="248"/>
      <c r="C54" s="244"/>
      <c r="D54" s="244"/>
      <c r="E54" s="244"/>
      <c r="F54" s="244"/>
      <c r="G54" s="1235"/>
      <c r="H54" s="1236"/>
      <c r="I54" s="1246"/>
      <c r="J54" s="1246"/>
      <c r="K54" s="1248"/>
      <c r="L54" s="1248"/>
      <c r="M54" s="1248"/>
      <c r="N54" s="1248"/>
      <c r="O54" s="1248"/>
    </row>
    <row r="55" spans="1:17" ht="13.5" x14ac:dyDescent="0.15">
      <c r="A55" s="355"/>
      <c r="B55" s="248"/>
      <c r="C55" s="244"/>
      <c r="D55" s="244"/>
      <c r="E55" s="244"/>
      <c r="F55" s="244"/>
      <c r="G55" s="1240" t="s">
        <v>558</v>
      </c>
      <c r="H55" s="1241"/>
      <c r="I55" s="1246" t="s">
        <v>557</v>
      </c>
      <c r="J55" s="1246"/>
      <c r="K55" s="1249"/>
      <c r="L55" s="1249"/>
      <c r="M55" s="1249"/>
      <c r="N55" s="1249"/>
      <c r="O55" s="1249"/>
    </row>
    <row r="56" spans="1:17" ht="13.5" x14ac:dyDescent="0.15">
      <c r="A56" s="355"/>
      <c r="B56" s="248"/>
      <c r="C56" s="244"/>
      <c r="D56" s="244"/>
      <c r="E56" s="244"/>
      <c r="F56" s="244"/>
      <c r="G56" s="1242"/>
      <c r="H56" s="1243"/>
      <c r="I56" s="1246"/>
      <c r="J56" s="1246"/>
      <c r="K56" s="1215"/>
      <c r="L56" s="1215"/>
      <c r="M56" s="1215"/>
      <c r="N56" s="1215"/>
      <c r="O56" s="1215"/>
    </row>
    <row r="57" spans="1:17" s="355" customFormat="1" ht="13.5" x14ac:dyDescent="0.15">
      <c r="B57" s="356"/>
      <c r="C57" s="352"/>
      <c r="D57" s="352"/>
      <c r="E57" s="352"/>
      <c r="F57" s="352"/>
      <c r="G57" s="1242"/>
      <c r="H57" s="1243"/>
      <c r="I57" s="1217" t="s">
        <v>563</v>
      </c>
      <c r="J57" s="1217"/>
      <c r="K57" s="1250"/>
      <c r="L57" s="1250"/>
      <c r="M57" s="1250"/>
      <c r="N57" s="1250"/>
      <c r="O57" s="1250"/>
      <c r="P57" s="361"/>
      <c r="Q57" s="356"/>
    </row>
    <row r="58" spans="1:17" s="355" customFormat="1" ht="13.5" x14ac:dyDescent="0.15">
      <c r="A58" s="243"/>
      <c r="B58" s="356"/>
      <c r="C58" s="352"/>
      <c r="D58" s="352"/>
      <c r="E58" s="352"/>
      <c r="F58" s="352"/>
      <c r="G58" s="1244"/>
      <c r="H58" s="1245"/>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561</v>
      </c>
      <c r="I64" s="352"/>
      <c r="J64" s="352"/>
      <c r="K64" s="352"/>
      <c r="L64" s="244"/>
      <c r="M64" s="244"/>
      <c r="N64" s="244"/>
      <c r="O64" s="244"/>
    </row>
    <row r="65" spans="2:30" ht="13.5" x14ac:dyDescent="0.15">
      <c r="B65" s="248"/>
      <c r="C65" s="244"/>
      <c r="D65" s="244"/>
      <c r="E65" s="244"/>
      <c r="F65" s="244"/>
      <c r="G65" s="1219" t="s">
        <v>567</v>
      </c>
      <c r="H65" s="1220"/>
      <c r="I65" s="1220"/>
      <c r="J65" s="1220"/>
      <c r="K65" s="1220"/>
      <c r="L65" s="1220"/>
      <c r="M65" s="1220"/>
      <c r="N65" s="1220"/>
      <c r="O65" s="1221"/>
    </row>
    <row r="66" spans="2:30" ht="13.5" x14ac:dyDescent="0.15">
      <c r="B66" s="248"/>
      <c r="C66" s="244"/>
      <c r="D66" s="244"/>
      <c r="E66" s="244"/>
      <c r="F66" s="244"/>
      <c r="G66" s="1222"/>
      <c r="H66" s="1223"/>
      <c r="I66" s="1223"/>
      <c r="J66" s="1223"/>
      <c r="K66" s="1223"/>
      <c r="L66" s="1223"/>
      <c r="M66" s="1223"/>
      <c r="N66" s="1223"/>
      <c r="O66" s="1224"/>
    </row>
    <row r="67" spans="2:30" ht="13.5" x14ac:dyDescent="0.15">
      <c r="B67" s="248"/>
      <c r="C67" s="244"/>
      <c r="D67" s="244"/>
      <c r="E67" s="244"/>
      <c r="F67" s="244"/>
      <c r="G67" s="1222"/>
      <c r="H67" s="1223"/>
      <c r="I67" s="1223"/>
      <c r="J67" s="1223"/>
      <c r="K67" s="1223"/>
      <c r="L67" s="1223"/>
      <c r="M67" s="1223"/>
      <c r="N67" s="1223"/>
      <c r="O67" s="1224"/>
    </row>
    <row r="68" spans="2:30" ht="13.5" x14ac:dyDescent="0.15">
      <c r="B68" s="248"/>
      <c r="C68" s="244"/>
      <c r="D68" s="244"/>
      <c r="E68" s="244"/>
      <c r="F68" s="244"/>
      <c r="G68" s="1222"/>
      <c r="H68" s="1223"/>
      <c r="I68" s="1223"/>
      <c r="J68" s="1223"/>
      <c r="K68" s="1223"/>
      <c r="L68" s="1223"/>
      <c r="M68" s="1223"/>
      <c r="N68" s="1223"/>
      <c r="O68" s="1224"/>
    </row>
    <row r="69" spans="2:30" ht="13.5" x14ac:dyDescent="0.15">
      <c r="B69" s="248"/>
      <c r="C69" s="244"/>
      <c r="D69" s="244"/>
      <c r="E69" s="244"/>
      <c r="F69" s="244"/>
      <c r="G69" s="1225"/>
      <c r="H69" s="1226"/>
      <c r="I69" s="1226"/>
      <c r="J69" s="1226"/>
      <c r="K69" s="1226"/>
      <c r="L69" s="1226"/>
      <c r="M69" s="1226"/>
      <c r="N69" s="1226"/>
      <c r="O69" s="122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560</v>
      </c>
      <c r="I71" s="349"/>
      <c r="J71" s="348"/>
      <c r="K71" s="348"/>
      <c r="L71" s="347"/>
      <c r="M71" s="348"/>
      <c r="N71" s="347"/>
      <c r="O71" s="346"/>
    </row>
    <row r="72" spans="2:30" ht="13.5" x14ac:dyDescent="0.15">
      <c r="B72" s="248"/>
      <c r="C72" s="244"/>
      <c r="D72" s="244"/>
      <c r="E72" s="244"/>
      <c r="F72" s="244"/>
      <c r="G72" s="1228"/>
      <c r="H72" s="1229"/>
      <c r="I72" s="1229"/>
      <c r="J72" s="1230"/>
      <c r="K72" s="345" t="s">
        <v>520</v>
      </c>
      <c r="L72" s="345" t="s">
        <v>521</v>
      </c>
      <c r="M72" s="345" t="s">
        <v>522</v>
      </c>
      <c r="N72" s="345" t="s">
        <v>523</v>
      </c>
      <c r="O72" s="345" t="s">
        <v>524</v>
      </c>
    </row>
    <row r="73" spans="2:30" ht="13.5" x14ac:dyDescent="0.15">
      <c r="B73" s="248"/>
      <c r="C73" s="244"/>
      <c r="D73" s="244"/>
      <c r="E73" s="244"/>
      <c r="F73" s="244"/>
      <c r="G73" s="1231" t="s">
        <v>559</v>
      </c>
      <c r="H73" s="1232"/>
      <c r="I73" s="1237" t="s">
        <v>557</v>
      </c>
      <c r="J73" s="1237"/>
      <c r="K73" s="1239"/>
      <c r="L73" s="1239"/>
      <c r="M73" s="1215"/>
      <c r="N73" s="1215"/>
      <c r="O73" s="1215"/>
      <c r="S73" s="243">
        <v>9.9</v>
      </c>
    </row>
    <row r="74" spans="2:30" ht="13.5" x14ac:dyDescent="0.15">
      <c r="B74" s="248"/>
      <c r="C74" s="244"/>
      <c r="D74" s="244"/>
      <c r="E74" s="244"/>
      <c r="F74" s="244"/>
      <c r="G74" s="1233"/>
      <c r="H74" s="1234"/>
      <c r="I74" s="1238"/>
      <c r="J74" s="1238"/>
      <c r="K74" s="1239"/>
      <c r="L74" s="1239"/>
      <c r="M74" s="1215"/>
      <c r="N74" s="1215"/>
      <c r="O74" s="1215"/>
    </row>
    <row r="75" spans="2:30" ht="13.5" x14ac:dyDescent="0.15">
      <c r="B75" s="248"/>
      <c r="C75" s="244"/>
      <c r="D75" s="244"/>
      <c r="E75" s="244"/>
      <c r="F75" s="244"/>
      <c r="G75" s="1233"/>
      <c r="H75" s="1234"/>
      <c r="I75" s="1246" t="s">
        <v>556</v>
      </c>
      <c r="J75" s="1246"/>
      <c r="K75" s="1247">
        <v>6.7</v>
      </c>
      <c r="L75" s="1247">
        <v>6.4</v>
      </c>
      <c r="M75" s="1247">
        <v>5.5</v>
      </c>
      <c r="N75" s="1247">
        <v>3.8</v>
      </c>
      <c r="O75" s="1247">
        <v>2.2000000000000002</v>
      </c>
      <c r="U75" s="243">
        <v>81.2</v>
      </c>
      <c r="W75" s="243">
        <v>87.2</v>
      </c>
      <c r="Y75" s="243">
        <v>99.8</v>
      </c>
      <c r="AA75" s="243">
        <v>109.5</v>
      </c>
      <c r="AC75" s="243">
        <v>115.2</v>
      </c>
    </row>
    <row r="76" spans="2:30" ht="13.5" x14ac:dyDescent="0.15">
      <c r="B76" s="248"/>
      <c r="C76" s="244"/>
      <c r="D76" s="244"/>
      <c r="E76" s="244"/>
      <c r="F76" s="244"/>
      <c r="G76" s="1235"/>
      <c r="H76" s="1236"/>
      <c r="I76" s="1246"/>
      <c r="J76" s="1246"/>
      <c r="K76" s="1248"/>
      <c r="L76" s="1248"/>
      <c r="M76" s="1248"/>
      <c r="N76" s="1248"/>
      <c r="O76" s="1248"/>
    </row>
    <row r="77" spans="2:30" ht="13.5" x14ac:dyDescent="0.15">
      <c r="B77" s="248"/>
      <c r="C77" s="244"/>
      <c r="D77" s="244"/>
      <c r="E77" s="244"/>
      <c r="F77" s="244"/>
      <c r="G77" s="1240" t="s">
        <v>558</v>
      </c>
      <c r="H77" s="1241"/>
      <c r="I77" s="1246" t="s">
        <v>557</v>
      </c>
      <c r="J77" s="1246"/>
      <c r="K77" s="1239">
        <v>40.200000000000003</v>
      </c>
      <c r="L77" s="1239">
        <v>30.7</v>
      </c>
      <c r="M77" s="1215">
        <v>22.3</v>
      </c>
      <c r="N77" s="1215">
        <v>20.3</v>
      </c>
      <c r="O77" s="1215">
        <v>20.2</v>
      </c>
      <c r="R77" s="243">
        <v>12.3</v>
      </c>
      <c r="T77" s="243">
        <v>11.1</v>
      </c>
    </row>
    <row r="78" spans="2:30" ht="13.5" x14ac:dyDescent="0.15">
      <c r="B78" s="248"/>
      <c r="C78" s="244"/>
      <c r="D78" s="244"/>
      <c r="E78" s="244"/>
      <c r="F78" s="244"/>
      <c r="G78" s="1242"/>
      <c r="H78" s="1243"/>
      <c r="I78" s="1246"/>
      <c r="J78" s="1246"/>
      <c r="K78" s="1239"/>
      <c r="L78" s="1239"/>
      <c r="M78" s="1215"/>
      <c r="N78" s="1215"/>
      <c r="O78" s="1215"/>
    </row>
    <row r="79" spans="2:30" ht="13.5" x14ac:dyDescent="0.15">
      <c r="B79" s="248"/>
      <c r="C79" s="244"/>
      <c r="D79" s="244"/>
      <c r="E79" s="244"/>
      <c r="F79" s="244"/>
      <c r="G79" s="1242"/>
      <c r="H79" s="1243"/>
      <c r="I79" s="1216" t="s">
        <v>556</v>
      </c>
      <c r="J79" s="1217"/>
      <c r="K79" s="1218">
        <v>10.1</v>
      </c>
      <c r="L79" s="1218">
        <v>9.1999999999999993</v>
      </c>
      <c r="M79" s="1218">
        <v>8.5</v>
      </c>
      <c r="N79" s="1218">
        <v>7.7</v>
      </c>
      <c r="O79" s="1218">
        <v>7.1</v>
      </c>
      <c r="V79" s="243">
        <v>53.5</v>
      </c>
      <c r="X79" s="243">
        <v>48.2</v>
      </c>
      <c r="Z79" s="243">
        <v>34.200000000000003</v>
      </c>
      <c r="AB79" s="243">
        <v>30.3</v>
      </c>
      <c r="AD79" s="243">
        <v>28.9</v>
      </c>
    </row>
    <row r="80" spans="2:30" ht="13.5" x14ac:dyDescent="0.15">
      <c r="B80" s="248"/>
      <c r="C80" s="244"/>
      <c r="D80" s="244"/>
      <c r="E80" s="244"/>
      <c r="F80" s="244"/>
      <c r="G80" s="1244"/>
      <c r="H80" s="1245"/>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20796</v>
      </c>
      <c r="E3" s="116"/>
      <c r="F3" s="117">
        <v>42839</v>
      </c>
      <c r="G3" s="118"/>
      <c r="H3" s="119"/>
    </row>
    <row r="4" spans="1:8" x14ac:dyDescent="0.15">
      <c r="A4" s="120"/>
      <c r="B4" s="121"/>
      <c r="C4" s="122"/>
      <c r="D4" s="123">
        <v>12781</v>
      </c>
      <c r="E4" s="124"/>
      <c r="F4" s="125">
        <v>22027</v>
      </c>
      <c r="G4" s="126"/>
      <c r="H4" s="127"/>
    </row>
    <row r="5" spans="1:8" x14ac:dyDescent="0.15">
      <c r="A5" s="108" t="s">
        <v>514</v>
      </c>
      <c r="B5" s="113"/>
      <c r="C5" s="114"/>
      <c r="D5" s="115">
        <v>36031</v>
      </c>
      <c r="E5" s="116"/>
      <c r="F5" s="117">
        <v>46819</v>
      </c>
      <c r="G5" s="118"/>
      <c r="H5" s="119"/>
    </row>
    <row r="6" spans="1:8" x14ac:dyDescent="0.15">
      <c r="A6" s="120"/>
      <c r="B6" s="121"/>
      <c r="C6" s="122"/>
      <c r="D6" s="123">
        <v>26648</v>
      </c>
      <c r="E6" s="124"/>
      <c r="F6" s="125">
        <v>24121</v>
      </c>
      <c r="G6" s="126"/>
      <c r="H6" s="127"/>
    </row>
    <row r="7" spans="1:8" x14ac:dyDescent="0.15">
      <c r="A7" s="108" t="s">
        <v>515</v>
      </c>
      <c r="B7" s="113"/>
      <c r="C7" s="114"/>
      <c r="D7" s="115">
        <v>34394</v>
      </c>
      <c r="E7" s="116"/>
      <c r="F7" s="117">
        <v>53270</v>
      </c>
      <c r="G7" s="118"/>
      <c r="H7" s="119"/>
    </row>
    <row r="8" spans="1:8" x14ac:dyDescent="0.15">
      <c r="A8" s="120"/>
      <c r="B8" s="121"/>
      <c r="C8" s="122"/>
      <c r="D8" s="123">
        <v>18606</v>
      </c>
      <c r="E8" s="124"/>
      <c r="F8" s="125">
        <v>24316</v>
      </c>
      <c r="G8" s="126"/>
      <c r="H8" s="127"/>
    </row>
    <row r="9" spans="1:8" x14ac:dyDescent="0.15">
      <c r="A9" s="108" t="s">
        <v>516</v>
      </c>
      <c r="B9" s="113"/>
      <c r="C9" s="114"/>
      <c r="D9" s="115">
        <v>32791</v>
      </c>
      <c r="E9" s="116"/>
      <c r="F9" s="117">
        <v>53292</v>
      </c>
      <c r="G9" s="118"/>
      <c r="H9" s="119"/>
    </row>
    <row r="10" spans="1:8" x14ac:dyDescent="0.15">
      <c r="A10" s="120"/>
      <c r="B10" s="121"/>
      <c r="C10" s="122"/>
      <c r="D10" s="123">
        <v>20647</v>
      </c>
      <c r="E10" s="124"/>
      <c r="F10" s="125">
        <v>28900</v>
      </c>
      <c r="G10" s="126"/>
      <c r="H10" s="127"/>
    </row>
    <row r="11" spans="1:8" x14ac:dyDescent="0.15">
      <c r="A11" s="108" t="s">
        <v>517</v>
      </c>
      <c r="B11" s="113"/>
      <c r="C11" s="114"/>
      <c r="D11" s="115">
        <v>29568</v>
      </c>
      <c r="E11" s="116"/>
      <c r="F11" s="117">
        <v>56894</v>
      </c>
      <c r="G11" s="118"/>
      <c r="H11" s="119"/>
    </row>
    <row r="12" spans="1:8" x14ac:dyDescent="0.15">
      <c r="A12" s="120"/>
      <c r="B12" s="121"/>
      <c r="C12" s="128"/>
      <c r="D12" s="123">
        <v>18028</v>
      </c>
      <c r="E12" s="124"/>
      <c r="F12" s="125">
        <v>32548</v>
      </c>
      <c r="G12" s="126"/>
      <c r="H12" s="127"/>
    </row>
    <row r="13" spans="1:8" x14ac:dyDescent="0.15">
      <c r="A13" s="108"/>
      <c r="B13" s="113"/>
      <c r="C13" s="129"/>
      <c r="D13" s="130">
        <v>30716</v>
      </c>
      <c r="E13" s="131"/>
      <c r="F13" s="132">
        <v>50623</v>
      </c>
      <c r="G13" s="133"/>
      <c r="H13" s="119"/>
    </row>
    <row r="14" spans="1:8" x14ac:dyDescent="0.15">
      <c r="A14" s="120"/>
      <c r="B14" s="121"/>
      <c r="C14" s="122"/>
      <c r="D14" s="123">
        <v>19342</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2.42</v>
      </c>
      <c r="C19" s="134">
        <f>ROUND(VALUE(SUBSTITUTE(実質収支比率等に係る経年分析!G$48,"▲","-")),2)</f>
        <v>5.7</v>
      </c>
      <c r="D19" s="134">
        <f>ROUND(VALUE(SUBSTITUTE(実質収支比率等に係る経年分析!H$48,"▲","-")),2)</f>
        <v>6.75</v>
      </c>
      <c r="E19" s="134">
        <f>ROUND(VALUE(SUBSTITUTE(実質収支比率等に係る経年分析!I$48,"▲","-")),2)</f>
        <v>6.7</v>
      </c>
      <c r="F19" s="134">
        <f>ROUND(VALUE(SUBSTITUTE(実質収支比率等に係る経年分析!J$48,"▲","-")),2)</f>
        <v>7.42</v>
      </c>
    </row>
    <row r="20" spans="1:11" x14ac:dyDescent="0.15">
      <c r="A20" s="134" t="s">
        <v>42</v>
      </c>
      <c r="B20" s="134">
        <f>ROUND(VALUE(SUBSTITUTE(実質収支比率等に係る経年分析!F$47,"▲","-")),2)</f>
        <v>27.83</v>
      </c>
      <c r="C20" s="134">
        <f>ROUND(VALUE(SUBSTITUTE(実質収支比率等に係る経年分析!G$47,"▲","-")),2)</f>
        <v>25.93</v>
      </c>
      <c r="D20" s="134">
        <f>ROUND(VALUE(SUBSTITUTE(実質収支比率等に係る経年分析!H$47,"▲","-")),2)</f>
        <v>28.8</v>
      </c>
      <c r="E20" s="134">
        <f>ROUND(VALUE(SUBSTITUTE(実質収支比率等に係る経年分析!I$47,"▲","-")),2)</f>
        <v>32.44</v>
      </c>
      <c r="F20" s="134">
        <f>ROUND(VALUE(SUBSTITUTE(実質収支比率等に係る経年分析!J$47,"▲","-")),2)</f>
        <v>34.03</v>
      </c>
    </row>
    <row r="21" spans="1:11" x14ac:dyDescent="0.15">
      <c r="A21" s="134" t="s">
        <v>43</v>
      </c>
      <c r="B21" s="134">
        <f>IF(ISNUMBER(VALUE(SUBSTITUTE(実質収支比率等に係る経年分析!F$49,"▲","-"))),ROUND(VALUE(SUBSTITUTE(実質収支比率等に係る経年分析!F$49,"▲","-")),2),NA())</f>
        <v>-5.0599999999999996</v>
      </c>
      <c r="C21" s="134">
        <f>IF(ISNUMBER(VALUE(SUBSTITUTE(実質収支比率等に係る経年分析!G$49,"▲","-"))),ROUND(VALUE(SUBSTITUTE(実質収支比率等に係る経年分析!G$49,"▲","-")),2),NA())</f>
        <v>-0.41</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-0.02</v>
      </c>
      <c r="F21" s="134">
        <f>IF(ISNUMBER(VALUE(SUBSTITUTE(実質収支比率等に係る経年分析!J$49,"▲","-"))),ROUND(VALUE(SUBSTITUTE(実質収支比率等に係る経年分析!J$49,"▲","-")),2),NA())</f>
        <v>0.31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1.1499999999999999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2.2799999999999998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x14ac:dyDescent="0.15">
      <c r="A34" s="135" t="str">
        <f>IF(連結実質赤字比率に係る赤字・黒字の構成分析!C$36="",NA(),連結実質赤字比率に係る赤字・黒字の構成分析!C$36)</f>
        <v>公共下水道特別会計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819</v>
      </c>
      <c r="E42" s="136"/>
      <c r="F42" s="136"/>
      <c r="G42" s="136">
        <f>'実質公債費比率（分子）の構造'!L$52</f>
        <v>853</v>
      </c>
      <c r="H42" s="136"/>
      <c r="I42" s="136"/>
      <c r="J42" s="136">
        <f>'実質公債費比率（分子）の構造'!M$52</f>
        <v>871</v>
      </c>
      <c r="K42" s="136"/>
      <c r="L42" s="136"/>
      <c r="M42" s="136">
        <f>'実質公債費比率（分子）の構造'!N$52</f>
        <v>909</v>
      </c>
      <c r="N42" s="136"/>
      <c r="O42" s="136"/>
      <c r="P42" s="136">
        <f>'実質公債費比率（分子）の構造'!O$52</f>
        <v>866</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50</v>
      </c>
      <c r="C44" s="136"/>
      <c r="D44" s="136"/>
      <c r="E44" s="136">
        <f>'実質公債費比率（分子）の構造'!L$50</f>
        <v>45</v>
      </c>
      <c r="F44" s="136"/>
      <c r="G44" s="136"/>
      <c r="H44" s="136">
        <f>'実質公債費比率（分子）の構造'!M$50</f>
        <v>36</v>
      </c>
      <c r="I44" s="136"/>
      <c r="J44" s="136"/>
      <c r="K44" s="136">
        <f>'実質公債費比率（分子）の構造'!N$50</f>
        <v>26</v>
      </c>
      <c r="L44" s="136"/>
      <c r="M44" s="136"/>
      <c r="N44" s="136">
        <f>'実質公債費比率（分子）の構造'!O$50</f>
        <v>1</v>
      </c>
      <c r="O44" s="136"/>
      <c r="P44" s="136"/>
    </row>
    <row r="45" spans="1:16" x14ac:dyDescent="0.15">
      <c r="A45" s="136" t="s">
        <v>53</v>
      </c>
      <c r="B45" s="136">
        <f>'実質公債費比率（分子）の構造'!K$49</f>
        <v>70</v>
      </c>
      <c r="C45" s="136"/>
      <c r="D45" s="136"/>
      <c r="E45" s="136">
        <f>'実質公債費比率（分子）の構造'!L$49</f>
        <v>60</v>
      </c>
      <c r="F45" s="136"/>
      <c r="G45" s="136"/>
      <c r="H45" s="136">
        <f>'実質公債費比率（分子）の構造'!M$49</f>
        <v>14</v>
      </c>
      <c r="I45" s="136"/>
      <c r="J45" s="136"/>
      <c r="K45" s="136">
        <f>'実質公債費比率（分子）の構造'!N$49</f>
        <v>2</v>
      </c>
      <c r="L45" s="136"/>
      <c r="M45" s="136"/>
      <c r="N45" s="136">
        <f>'実質公債費比率（分子）の構造'!O$49</f>
        <v>0</v>
      </c>
      <c r="O45" s="136"/>
      <c r="P45" s="136"/>
    </row>
    <row r="46" spans="1:16" x14ac:dyDescent="0.15">
      <c r="A46" s="136" t="s">
        <v>54</v>
      </c>
      <c r="B46" s="136">
        <f>'実質公債費比率（分子）の構造'!K$48</f>
        <v>415</v>
      </c>
      <c r="C46" s="136"/>
      <c r="D46" s="136"/>
      <c r="E46" s="136">
        <f>'実質公債費比率（分子）の構造'!L$48</f>
        <v>394</v>
      </c>
      <c r="F46" s="136"/>
      <c r="G46" s="136"/>
      <c r="H46" s="136">
        <f>'実質公債費比率（分子）の構造'!M$48</f>
        <v>420</v>
      </c>
      <c r="I46" s="136"/>
      <c r="J46" s="136"/>
      <c r="K46" s="136">
        <f>'実質公債費比率（分子）の構造'!N$48</f>
        <v>424</v>
      </c>
      <c r="L46" s="136"/>
      <c r="M46" s="136"/>
      <c r="N46" s="136">
        <f>'実質公債費比率（分子）の構造'!O$48</f>
        <v>458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748</v>
      </c>
      <c r="C49" s="136"/>
      <c r="D49" s="136"/>
      <c r="E49" s="136">
        <f>'実質公債費比率（分子）の構造'!L$45</f>
        <v>757</v>
      </c>
      <c r="F49" s="136"/>
      <c r="G49" s="136"/>
      <c r="H49" s="136">
        <f>'実質公債費比率（分子）の構造'!M$45</f>
        <v>718</v>
      </c>
      <c r="I49" s="136"/>
      <c r="J49" s="136"/>
      <c r="K49" s="136">
        <f>'実質公債費比率（分子）の構造'!N$45</f>
        <v>547</v>
      </c>
      <c r="L49" s="136"/>
      <c r="M49" s="136"/>
      <c r="N49" s="136">
        <f>'実質公債費比率（分子）の構造'!O$45</f>
        <v>484</v>
      </c>
      <c r="O49" s="136"/>
      <c r="P49" s="136"/>
    </row>
    <row r="50" spans="1:16" x14ac:dyDescent="0.15">
      <c r="A50" s="136" t="s">
        <v>58</v>
      </c>
      <c r="B50" s="136" t="e">
        <f>NA()</f>
        <v>#N/A</v>
      </c>
      <c r="C50" s="136">
        <f>IF(ISNUMBER('実質公債費比率（分子）の構造'!K$53),'実質公債費比率（分子）の構造'!K$53,NA())</f>
        <v>464</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317</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12265</v>
      </c>
      <c r="E56" s="135"/>
      <c r="F56" s="135"/>
      <c r="G56" s="135">
        <f>'将来負担比率（分子）の構造'!J$51</f>
        <v>12734</v>
      </c>
      <c r="H56" s="135"/>
      <c r="I56" s="135"/>
      <c r="J56" s="135">
        <f>'将来負担比率（分子）の構造'!K$51</f>
        <v>13154</v>
      </c>
      <c r="K56" s="135"/>
      <c r="L56" s="135"/>
      <c r="M56" s="135">
        <f>'将来負担比率（分子）の構造'!L$51</f>
        <v>13371</v>
      </c>
      <c r="N56" s="135"/>
      <c r="O56" s="135"/>
      <c r="P56" s="135">
        <f>'将来負担比率（分子）の構造'!M$51</f>
        <v>13613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5970</v>
      </c>
      <c r="E58" s="135"/>
      <c r="F58" s="135"/>
      <c r="G58" s="135">
        <f>'将来負担比率（分子）の構造'!J$49</f>
        <v>5327</v>
      </c>
      <c r="H58" s="135"/>
      <c r="I58" s="135"/>
      <c r="J58" s="135">
        <f>'将来負担比率（分子）の構造'!K$49</f>
        <v>5649</v>
      </c>
      <c r="K58" s="135"/>
      <c r="L58" s="135"/>
      <c r="M58" s="135">
        <f>'将来負担比率（分子）の構造'!L$49</f>
        <v>5876</v>
      </c>
      <c r="N58" s="135"/>
      <c r="O58" s="135"/>
      <c r="P58" s="135">
        <f>'将来負担比率（分子）の構造'!M$49</f>
        <v>6098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1359</v>
      </c>
      <c r="C62" s="135"/>
      <c r="D62" s="135"/>
      <c r="E62" s="135">
        <f>'将来負担比率（分子）の構造'!J$45</f>
        <v>1398</v>
      </c>
      <c r="F62" s="135"/>
      <c r="G62" s="135"/>
      <c r="H62" s="135">
        <f>'将来負担比率（分子）の構造'!K$45</f>
        <v>1322</v>
      </c>
      <c r="I62" s="135"/>
      <c r="J62" s="135"/>
      <c r="K62" s="135">
        <f>'将来負担比率（分子）の構造'!L$45</f>
        <v>1198</v>
      </c>
      <c r="L62" s="135"/>
      <c r="M62" s="135"/>
      <c r="N62" s="135">
        <f>'将来負担比率（分子）の構造'!M$45</f>
        <v>852</v>
      </c>
      <c r="O62" s="135"/>
      <c r="P62" s="135"/>
    </row>
    <row r="63" spans="1:16" x14ac:dyDescent="0.15">
      <c r="A63" s="135" t="s">
        <v>27</v>
      </c>
      <c r="B63" s="135">
        <f>'将来負担比率（分子）の構造'!I$44</f>
        <v>75</v>
      </c>
      <c r="C63" s="135"/>
      <c r="D63" s="135"/>
      <c r="E63" s="135">
        <f>'将来負担比率（分子）の構造'!J$44</f>
        <v>16</v>
      </c>
      <c r="F63" s="135"/>
      <c r="G63" s="135"/>
      <c r="H63" s="135">
        <f>'将来負担比率（分子）の構造'!K$44</f>
        <v>41</v>
      </c>
      <c r="I63" s="135"/>
      <c r="J63" s="135"/>
      <c r="K63" s="135">
        <f>'将来負担比率（分子）の構造'!L$44</f>
        <v>73</v>
      </c>
      <c r="L63" s="135"/>
      <c r="M63" s="135"/>
      <c r="N63" s="135">
        <f>'将来負担比率（分子）の構造'!M$44</f>
        <v>69</v>
      </c>
      <c r="O63" s="135"/>
      <c r="P63" s="135"/>
    </row>
    <row r="64" spans="1:16" x14ac:dyDescent="0.15">
      <c r="A64" s="135" t="s">
        <v>26</v>
      </c>
      <c r="B64" s="135">
        <f>'将来負担比率（分子）の構造'!I$43</f>
        <v>8856</v>
      </c>
      <c r="C64" s="135"/>
      <c r="D64" s="135"/>
      <c r="E64" s="135">
        <f>'将来負担比率（分子）の構造'!J$43</f>
        <v>8376</v>
      </c>
      <c r="F64" s="135"/>
      <c r="G64" s="135"/>
      <c r="H64" s="135">
        <f>'将来負担比率（分子）の構造'!K$43</f>
        <v>8012</v>
      </c>
      <c r="I64" s="135"/>
      <c r="J64" s="135"/>
      <c r="K64" s="135">
        <f>'将来負担比率（分子）の構造'!L$43</f>
        <v>7686</v>
      </c>
      <c r="L64" s="135"/>
      <c r="M64" s="135"/>
      <c r="N64" s="135">
        <f>'将来負担比率（分子）の構造'!M$43</f>
        <v>7798</v>
      </c>
      <c r="O64" s="135"/>
      <c r="P64" s="135"/>
    </row>
    <row r="65" spans="1:16" x14ac:dyDescent="0.15">
      <c r="A65" s="135" t="s">
        <v>25</v>
      </c>
      <c r="B65" s="135">
        <f>'将来負担比率（分子）の構造'!I$42</f>
        <v>86</v>
      </c>
      <c r="C65" s="135"/>
      <c r="D65" s="135"/>
      <c r="E65" s="135">
        <f>'将来負担比率（分子）の構造'!J$42</f>
        <v>50</v>
      </c>
      <c r="F65" s="135"/>
      <c r="G65" s="135"/>
      <c r="H65" s="135">
        <f>'将来負担比率（分子）の構造'!K$42</f>
        <v>22</v>
      </c>
      <c r="I65" s="135"/>
      <c r="J65" s="135"/>
      <c r="K65" s="135">
        <f>'将来負担比率（分子）の構造'!L$42</f>
        <v>2</v>
      </c>
      <c r="L65" s="135"/>
      <c r="M65" s="135"/>
      <c r="N65" s="135">
        <f>'将来負担比率（分子）の構造'!M$42</f>
        <v>1</v>
      </c>
      <c r="O65" s="135"/>
      <c r="P65" s="135"/>
    </row>
    <row r="66" spans="1:16" x14ac:dyDescent="0.15">
      <c r="A66" s="135" t="s">
        <v>24</v>
      </c>
      <c r="B66" s="135">
        <f>'将来負担比率（分子）の構造'!I$41</f>
        <v>6313</v>
      </c>
      <c r="C66" s="135"/>
      <c r="D66" s="135"/>
      <c r="E66" s="135">
        <f>'将来負担比率（分子）の構造'!J$41</f>
        <v>6284</v>
      </c>
      <c r="F66" s="135"/>
      <c r="G66" s="135"/>
      <c r="H66" s="135">
        <f>'将来負担比率（分子）の構造'!K$41</f>
        <v>6460</v>
      </c>
      <c r="I66" s="135"/>
      <c r="J66" s="135"/>
      <c r="K66" s="135">
        <f>'将来負担比率（分子）の構造'!L$41</f>
        <v>6933</v>
      </c>
      <c r="L66" s="135"/>
      <c r="M66" s="135"/>
      <c r="N66" s="135">
        <f>'将来負担比率（分子）の構造'!M$41</f>
        <v>7175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5434679</v>
      </c>
      <c r="S5" s="613"/>
      <c r="T5" s="613"/>
      <c r="U5" s="613"/>
      <c r="V5" s="613"/>
      <c r="W5" s="613"/>
      <c r="X5" s="613"/>
      <c r="Y5" s="614"/>
      <c r="Z5" s="615">
        <v>45.8</v>
      </c>
      <c r="AA5" s="615"/>
      <c r="AB5" s="615"/>
      <c r="AC5" s="615"/>
      <c r="AD5" s="616">
        <v>5434679</v>
      </c>
      <c r="AE5" s="616"/>
      <c r="AF5" s="616"/>
      <c r="AG5" s="616"/>
      <c r="AH5" s="616"/>
      <c r="AI5" s="616"/>
      <c r="AJ5" s="616"/>
      <c r="AK5" s="616"/>
      <c r="AL5" s="617">
        <v>68.8</v>
      </c>
      <c r="AM5" s="618"/>
      <c r="AN5" s="618"/>
      <c r="AO5" s="619"/>
      <c r="AP5" s="609" t="s">
        <v>206</v>
      </c>
      <c r="AQ5" s="610"/>
      <c r="AR5" s="610"/>
      <c r="AS5" s="610"/>
      <c r="AT5" s="610"/>
      <c r="AU5" s="610"/>
      <c r="AV5" s="610"/>
      <c r="AW5" s="610"/>
      <c r="AX5" s="610"/>
      <c r="AY5" s="610"/>
      <c r="AZ5" s="610"/>
      <c r="BA5" s="610"/>
      <c r="BB5" s="610"/>
      <c r="BC5" s="610"/>
      <c r="BD5" s="610"/>
      <c r="BE5" s="610"/>
      <c r="BF5" s="611"/>
      <c r="BG5" s="623">
        <v>5394538</v>
      </c>
      <c r="BH5" s="624"/>
      <c r="BI5" s="624"/>
      <c r="BJ5" s="624"/>
      <c r="BK5" s="624"/>
      <c r="BL5" s="624"/>
      <c r="BM5" s="624"/>
      <c r="BN5" s="625"/>
      <c r="BO5" s="626">
        <v>99.3</v>
      </c>
      <c r="BP5" s="626"/>
      <c r="BQ5" s="626"/>
      <c r="BR5" s="626"/>
      <c r="BS5" s="627">
        <v>26651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175213</v>
      </c>
      <c r="S6" s="624"/>
      <c r="T6" s="624"/>
      <c r="U6" s="624"/>
      <c r="V6" s="624"/>
      <c r="W6" s="624"/>
      <c r="X6" s="624"/>
      <c r="Y6" s="625"/>
      <c r="Z6" s="626">
        <v>1.5</v>
      </c>
      <c r="AA6" s="626"/>
      <c r="AB6" s="626"/>
      <c r="AC6" s="626"/>
      <c r="AD6" s="627">
        <v>175213</v>
      </c>
      <c r="AE6" s="627"/>
      <c r="AF6" s="627"/>
      <c r="AG6" s="627"/>
      <c r="AH6" s="627"/>
      <c r="AI6" s="627"/>
      <c r="AJ6" s="627"/>
      <c r="AK6" s="627"/>
      <c r="AL6" s="628">
        <v>2.2000000000000002</v>
      </c>
      <c r="AM6" s="629"/>
      <c r="AN6" s="629"/>
      <c r="AO6" s="630"/>
      <c r="AP6" s="620" t="s">
        <v>211</v>
      </c>
      <c r="AQ6" s="621"/>
      <c r="AR6" s="621"/>
      <c r="AS6" s="621"/>
      <c r="AT6" s="621"/>
      <c r="AU6" s="621"/>
      <c r="AV6" s="621"/>
      <c r="AW6" s="621"/>
      <c r="AX6" s="621"/>
      <c r="AY6" s="621"/>
      <c r="AZ6" s="621"/>
      <c r="BA6" s="621"/>
      <c r="BB6" s="621"/>
      <c r="BC6" s="621"/>
      <c r="BD6" s="621"/>
      <c r="BE6" s="621"/>
      <c r="BF6" s="622"/>
      <c r="BG6" s="623">
        <v>5394538</v>
      </c>
      <c r="BH6" s="624"/>
      <c r="BI6" s="624"/>
      <c r="BJ6" s="624"/>
      <c r="BK6" s="624"/>
      <c r="BL6" s="624"/>
      <c r="BM6" s="624"/>
      <c r="BN6" s="625"/>
      <c r="BO6" s="626">
        <v>99.3</v>
      </c>
      <c r="BP6" s="626"/>
      <c r="BQ6" s="626"/>
      <c r="BR6" s="626"/>
      <c r="BS6" s="627">
        <v>26651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164294</v>
      </c>
      <c r="CS6" s="624"/>
      <c r="CT6" s="624"/>
      <c r="CU6" s="624"/>
      <c r="CV6" s="624"/>
      <c r="CW6" s="624"/>
      <c r="CX6" s="624"/>
      <c r="CY6" s="625"/>
      <c r="CZ6" s="626">
        <v>1.5</v>
      </c>
      <c r="DA6" s="626"/>
      <c r="DB6" s="626"/>
      <c r="DC6" s="626"/>
      <c r="DD6" s="632" t="s">
        <v>213</v>
      </c>
      <c r="DE6" s="624"/>
      <c r="DF6" s="624"/>
      <c r="DG6" s="624"/>
      <c r="DH6" s="624"/>
      <c r="DI6" s="624"/>
      <c r="DJ6" s="624"/>
      <c r="DK6" s="624"/>
      <c r="DL6" s="624"/>
      <c r="DM6" s="624"/>
      <c r="DN6" s="624"/>
      <c r="DO6" s="624"/>
      <c r="DP6" s="625"/>
      <c r="DQ6" s="632">
        <v>164294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12070</v>
      </c>
      <c r="S7" s="624"/>
      <c r="T7" s="624"/>
      <c r="U7" s="624"/>
      <c r="V7" s="624"/>
      <c r="W7" s="624"/>
      <c r="X7" s="624"/>
      <c r="Y7" s="625"/>
      <c r="Z7" s="626">
        <v>0.1</v>
      </c>
      <c r="AA7" s="626"/>
      <c r="AB7" s="626"/>
      <c r="AC7" s="626"/>
      <c r="AD7" s="627">
        <v>12070</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2659599</v>
      </c>
      <c r="BH7" s="624"/>
      <c r="BI7" s="624"/>
      <c r="BJ7" s="624"/>
      <c r="BK7" s="624"/>
      <c r="BL7" s="624"/>
      <c r="BM7" s="624"/>
      <c r="BN7" s="625"/>
      <c r="BO7" s="626">
        <v>48.9</v>
      </c>
      <c r="BP7" s="626"/>
      <c r="BQ7" s="626"/>
      <c r="BR7" s="626"/>
      <c r="BS7" s="627">
        <v>26651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1425818</v>
      </c>
      <c r="CS7" s="624"/>
      <c r="CT7" s="624"/>
      <c r="CU7" s="624"/>
      <c r="CV7" s="624"/>
      <c r="CW7" s="624"/>
      <c r="CX7" s="624"/>
      <c r="CY7" s="625"/>
      <c r="CZ7" s="626">
        <v>12.8</v>
      </c>
      <c r="DA7" s="626"/>
      <c r="DB7" s="626"/>
      <c r="DC7" s="626"/>
      <c r="DD7" s="632">
        <v>29468</v>
      </c>
      <c r="DE7" s="624"/>
      <c r="DF7" s="624"/>
      <c r="DG7" s="624"/>
      <c r="DH7" s="624"/>
      <c r="DI7" s="624"/>
      <c r="DJ7" s="624"/>
      <c r="DK7" s="624"/>
      <c r="DL7" s="624"/>
      <c r="DM7" s="624"/>
      <c r="DN7" s="624"/>
      <c r="DO7" s="624"/>
      <c r="DP7" s="625"/>
      <c r="DQ7" s="632">
        <v>1244335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41122</v>
      </c>
      <c r="S8" s="624"/>
      <c r="T8" s="624"/>
      <c r="U8" s="624"/>
      <c r="V8" s="624"/>
      <c r="W8" s="624"/>
      <c r="X8" s="624"/>
      <c r="Y8" s="625"/>
      <c r="Z8" s="626">
        <v>0.3</v>
      </c>
      <c r="AA8" s="626"/>
      <c r="AB8" s="626"/>
      <c r="AC8" s="626"/>
      <c r="AD8" s="627">
        <v>41122</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72461</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4066461</v>
      </c>
      <c r="CS8" s="624"/>
      <c r="CT8" s="624"/>
      <c r="CU8" s="624"/>
      <c r="CV8" s="624"/>
      <c r="CW8" s="624"/>
      <c r="CX8" s="624"/>
      <c r="CY8" s="625"/>
      <c r="CZ8" s="626">
        <v>36.5</v>
      </c>
      <c r="DA8" s="626"/>
      <c r="DB8" s="626"/>
      <c r="DC8" s="626"/>
      <c r="DD8" s="632">
        <v>28997</v>
      </c>
      <c r="DE8" s="624"/>
      <c r="DF8" s="624"/>
      <c r="DG8" s="624"/>
      <c r="DH8" s="624"/>
      <c r="DI8" s="624"/>
      <c r="DJ8" s="624"/>
      <c r="DK8" s="624"/>
      <c r="DL8" s="624"/>
      <c r="DM8" s="624"/>
      <c r="DN8" s="624"/>
      <c r="DO8" s="624"/>
      <c r="DP8" s="625"/>
      <c r="DQ8" s="632">
        <v>2385169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37418</v>
      </c>
      <c r="S9" s="624"/>
      <c r="T9" s="624"/>
      <c r="U9" s="624"/>
      <c r="V9" s="624"/>
      <c r="W9" s="624"/>
      <c r="X9" s="624"/>
      <c r="Y9" s="625"/>
      <c r="Z9" s="626">
        <v>0.3</v>
      </c>
      <c r="AA9" s="626"/>
      <c r="AB9" s="626"/>
      <c r="AC9" s="626"/>
      <c r="AD9" s="627">
        <v>37418</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2204147</v>
      </c>
      <c r="BH9" s="624"/>
      <c r="BI9" s="624"/>
      <c r="BJ9" s="624"/>
      <c r="BK9" s="624"/>
      <c r="BL9" s="624"/>
      <c r="BM9" s="624"/>
      <c r="BN9" s="625"/>
      <c r="BO9" s="626">
        <v>40.6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1018779</v>
      </c>
      <c r="CS9" s="624"/>
      <c r="CT9" s="624"/>
      <c r="CU9" s="624"/>
      <c r="CV9" s="624"/>
      <c r="CW9" s="624"/>
      <c r="CX9" s="624"/>
      <c r="CY9" s="625"/>
      <c r="CZ9" s="626">
        <v>9.1</v>
      </c>
      <c r="DA9" s="626"/>
      <c r="DB9" s="626"/>
      <c r="DC9" s="626"/>
      <c r="DD9" s="632">
        <v>24077</v>
      </c>
      <c r="DE9" s="624"/>
      <c r="DF9" s="624"/>
      <c r="DG9" s="624"/>
      <c r="DH9" s="624"/>
      <c r="DI9" s="624"/>
      <c r="DJ9" s="624"/>
      <c r="DK9" s="624"/>
      <c r="DL9" s="624"/>
      <c r="DM9" s="624"/>
      <c r="DN9" s="624"/>
      <c r="DO9" s="624"/>
      <c r="DP9" s="625"/>
      <c r="DQ9" s="632">
        <v>865704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701385</v>
      </c>
      <c r="S10" s="624"/>
      <c r="T10" s="624"/>
      <c r="U10" s="624"/>
      <c r="V10" s="624"/>
      <c r="W10" s="624"/>
      <c r="X10" s="624"/>
      <c r="Y10" s="625"/>
      <c r="Z10" s="626">
        <v>5.9</v>
      </c>
      <c r="AA10" s="626"/>
      <c r="AB10" s="626"/>
      <c r="AC10" s="626"/>
      <c r="AD10" s="627">
        <v>701385</v>
      </c>
      <c r="AE10" s="627"/>
      <c r="AF10" s="627"/>
      <c r="AG10" s="627"/>
      <c r="AH10" s="627"/>
      <c r="AI10" s="627"/>
      <c r="AJ10" s="627"/>
      <c r="AK10" s="627"/>
      <c r="AL10" s="628">
        <v>8.9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100276</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47163</v>
      </c>
      <c r="S11" s="624"/>
      <c r="T11" s="624"/>
      <c r="U11" s="624"/>
      <c r="V11" s="624"/>
      <c r="W11" s="624"/>
      <c r="X11" s="624"/>
      <c r="Y11" s="625"/>
      <c r="Z11" s="626">
        <v>0.4</v>
      </c>
      <c r="AA11" s="626"/>
      <c r="AB11" s="626"/>
      <c r="AC11" s="626"/>
      <c r="AD11" s="627">
        <v>47163</v>
      </c>
      <c r="AE11" s="627"/>
      <c r="AF11" s="627"/>
      <c r="AG11" s="627"/>
      <c r="AH11" s="627"/>
      <c r="AI11" s="627"/>
      <c r="AJ11" s="627"/>
      <c r="AK11" s="627"/>
      <c r="AL11" s="628">
        <v>0.6</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282715</v>
      </c>
      <c r="BH11" s="624"/>
      <c r="BI11" s="624"/>
      <c r="BJ11" s="624"/>
      <c r="BK11" s="624"/>
      <c r="BL11" s="624"/>
      <c r="BM11" s="624"/>
      <c r="BN11" s="625"/>
      <c r="BO11" s="626">
        <v>5.2</v>
      </c>
      <c r="BP11" s="626"/>
      <c r="BQ11" s="626"/>
      <c r="BR11" s="626"/>
      <c r="BS11" s="632">
        <v>26651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510015</v>
      </c>
      <c r="CS11" s="624"/>
      <c r="CT11" s="624"/>
      <c r="CU11" s="624"/>
      <c r="CV11" s="624"/>
      <c r="CW11" s="624"/>
      <c r="CX11" s="624"/>
      <c r="CY11" s="625"/>
      <c r="CZ11" s="626">
        <v>4.5999999999999996</v>
      </c>
      <c r="DA11" s="626"/>
      <c r="DB11" s="626"/>
      <c r="DC11" s="626"/>
      <c r="DD11" s="632">
        <v>43446</v>
      </c>
      <c r="DE11" s="624"/>
      <c r="DF11" s="624"/>
      <c r="DG11" s="624"/>
      <c r="DH11" s="624"/>
      <c r="DI11" s="624"/>
      <c r="DJ11" s="624"/>
      <c r="DK11" s="624"/>
      <c r="DL11" s="624"/>
      <c r="DM11" s="624"/>
      <c r="DN11" s="624"/>
      <c r="DO11" s="624"/>
      <c r="DP11" s="625"/>
      <c r="DQ11" s="632">
        <v>332132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2344513</v>
      </c>
      <c r="BH12" s="624"/>
      <c r="BI12" s="624"/>
      <c r="BJ12" s="624"/>
      <c r="BK12" s="624"/>
      <c r="BL12" s="624"/>
      <c r="BM12" s="624"/>
      <c r="BN12" s="625"/>
      <c r="BO12" s="626">
        <v>43.1</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136013</v>
      </c>
      <c r="CS12" s="624"/>
      <c r="CT12" s="624"/>
      <c r="CU12" s="624"/>
      <c r="CV12" s="624"/>
      <c r="CW12" s="624"/>
      <c r="CX12" s="624"/>
      <c r="CY12" s="625"/>
      <c r="CZ12" s="626">
        <v>1.2</v>
      </c>
      <c r="DA12" s="626"/>
      <c r="DB12" s="626"/>
      <c r="DC12" s="626"/>
      <c r="DD12" s="632">
        <v>5837</v>
      </c>
      <c r="DE12" s="624"/>
      <c r="DF12" s="624"/>
      <c r="DG12" s="624"/>
      <c r="DH12" s="624"/>
      <c r="DI12" s="624"/>
      <c r="DJ12" s="624"/>
      <c r="DK12" s="624"/>
      <c r="DL12" s="624"/>
      <c r="DM12" s="624"/>
      <c r="DN12" s="624"/>
      <c r="DO12" s="624"/>
      <c r="DP12" s="625"/>
      <c r="DQ12" s="632">
        <v>127161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42001</v>
      </c>
      <c r="S13" s="624"/>
      <c r="T13" s="624"/>
      <c r="U13" s="624"/>
      <c r="V13" s="624"/>
      <c r="W13" s="624"/>
      <c r="X13" s="624"/>
      <c r="Y13" s="625"/>
      <c r="Z13" s="626">
        <v>0.4</v>
      </c>
      <c r="AA13" s="626"/>
      <c r="AB13" s="626"/>
      <c r="AC13" s="626"/>
      <c r="AD13" s="627">
        <v>42001</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2343781</v>
      </c>
      <c r="BH13" s="624"/>
      <c r="BI13" s="624"/>
      <c r="BJ13" s="624"/>
      <c r="BK13" s="624"/>
      <c r="BL13" s="624"/>
      <c r="BM13" s="624"/>
      <c r="BN13" s="625"/>
      <c r="BO13" s="626">
        <v>43.1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1143720</v>
      </c>
      <c r="CS13" s="624"/>
      <c r="CT13" s="624"/>
      <c r="CU13" s="624"/>
      <c r="CV13" s="624"/>
      <c r="CW13" s="624"/>
      <c r="CX13" s="624"/>
      <c r="CY13" s="625"/>
      <c r="CZ13" s="626">
        <v>10.3</v>
      </c>
      <c r="DA13" s="626"/>
      <c r="DB13" s="626"/>
      <c r="DC13" s="626"/>
      <c r="DD13" s="632">
        <v>452705</v>
      </c>
      <c r="DE13" s="624"/>
      <c r="DF13" s="624"/>
      <c r="DG13" s="624"/>
      <c r="DH13" s="624"/>
      <c r="DI13" s="624"/>
      <c r="DJ13" s="624"/>
      <c r="DK13" s="624"/>
      <c r="DL13" s="624"/>
      <c r="DM13" s="624"/>
      <c r="DN13" s="624"/>
      <c r="DO13" s="624"/>
      <c r="DP13" s="625"/>
      <c r="DQ13" s="632">
        <v>859813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97632</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730394</v>
      </c>
      <c r="CS14" s="624"/>
      <c r="CT14" s="624"/>
      <c r="CU14" s="624"/>
      <c r="CV14" s="624"/>
      <c r="CW14" s="624"/>
      <c r="CX14" s="624"/>
      <c r="CY14" s="625"/>
      <c r="CZ14" s="626">
        <v>6.5</v>
      </c>
      <c r="DA14" s="626"/>
      <c r="DB14" s="626"/>
      <c r="DC14" s="626"/>
      <c r="DD14" s="632">
        <v>220465</v>
      </c>
      <c r="DE14" s="624"/>
      <c r="DF14" s="624"/>
      <c r="DG14" s="624"/>
      <c r="DH14" s="624"/>
      <c r="DI14" s="624"/>
      <c r="DJ14" s="624"/>
      <c r="DK14" s="624"/>
      <c r="DL14" s="624"/>
      <c r="DM14" s="624"/>
      <c r="DN14" s="624"/>
      <c r="DO14" s="624"/>
      <c r="DP14" s="625"/>
      <c r="DQ14" s="632">
        <v>542036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31704</v>
      </c>
      <c r="S15" s="624"/>
      <c r="T15" s="624"/>
      <c r="U15" s="624"/>
      <c r="V15" s="624"/>
      <c r="W15" s="624"/>
      <c r="X15" s="624"/>
      <c r="Y15" s="625"/>
      <c r="Z15" s="626">
        <v>0.3</v>
      </c>
      <c r="AA15" s="626"/>
      <c r="AB15" s="626"/>
      <c r="AC15" s="626"/>
      <c r="AD15" s="627">
        <v>31704</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292794</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1459258</v>
      </c>
      <c r="CS15" s="624"/>
      <c r="CT15" s="624"/>
      <c r="CU15" s="624"/>
      <c r="CV15" s="624"/>
      <c r="CW15" s="624"/>
      <c r="CX15" s="624"/>
      <c r="CY15" s="625"/>
      <c r="CZ15" s="626">
        <v>13.1</v>
      </c>
      <c r="DA15" s="626"/>
      <c r="DB15" s="626"/>
      <c r="DC15" s="626"/>
      <c r="DD15" s="632">
        <v>423847</v>
      </c>
      <c r="DE15" s="624"/>
      <c r="DF15" s="624"/>
      <c r="DG15" s="624"/>
      <c r="DH15" s="624"/>
      <c r="DI15" s="624"/>
      <c r="DJ15" s="624"/>
      <c r="DK15" s="624"/>
      <c r="DL15" s="624"/>
      <c r="DM15" s="624"/>
      <c r="DN15" s="624"/>
      <c r="DO15" s="624"/>
      <c r="DP15" s="625"/>
      <c r="DQ15" s="632">
        <v>1151857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1480733</v>
      </c>
      <c r="S16" s="624"/>
      <c r="T16" s="624"/>
      <c r="U16" s="624"/>
      <c r="V16" s="624"/>
      <c r="W16" s="624"/>
      <c r="X16" s="624"/>
      <c r="Y16" s="625"/>
      <c r="Z16" s="626">
        <v>12.5</v>
      </c>
      <c r="AA16" s="626"/>
      <c r="AB16" s="626"/>
      <c r="AC16" s="626"/>
      <c r="AD16" s="627">
        <v>1337405</v>
      </c>
      <c r="AE16" s="627"/>
      <c r="AF16" s="627"/>
      <c r="AG16" s="627"/>
      <c r="AH16" s="627"/>
      <c r="AI16" s="627"/>
      <c r="AJ16" s="627"/>
      <c r="AK16" s="627"/>
      <c r="AL16" s="628">
        <v>16.899999999999999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12714</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597</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1337405</v>
      </c>
      <c r="S17" s="624"/>
      <c r="T17" s="624"/>
      <c r="U17" s="624"/>
      <c r="V17" s="624"/>
      <c r="W17" s="624"/>
      <c r="X17" s="624"/>
      <c r="Y17" s="625"/>
      <c r="Z17" s="626">
        <v>11.3</v>
      </c>
      <c r="AA17" s="626"/>
      <c r="AB17" s="626"/>
      <c r="AC17" s="626"/>
      <c r="AD17" s="627">
        <v>1337405</v>
      </c>
      <c r="AE17" s="627"/>
      <c r="AF17" s="627"/>
      <c r="AG17" s="627"/>
      <c r="AH17" s="627"/>
      <c r="AI17" s="627"/>
      <c r="AJ17" s="627"/>
      <c r="AK17" s="627"/>
      <c r="AL17" s="628">
        <v>16.899999999999999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483758</v>
      </c>
      <c r="CS17" s="624"/>
      <c r="CT17" s="624"/>
      <c r="CU17" s="624"/>
      <c r="CV17" s="624"/>
      <c r="CW17" s="624"/>
      <c r="CX17" s="624"/>
      <c r="CY17" s="625"/>
      <c r="CZ17" s="626">
        <v>4.3</v>
      </c>
      <c r="DA17" s="626"/>
      <c r="DB17" s="626"/>
      <c r="DC17" s="626"/>
      <c r="DD17" s="632" t="s">
        <v>109</v>
      </c>
      <c r="DE17" s="624"/>
      <c r="DF17" s="624"/>
      <c r="DG17" s="624"/>
      <c r="DH17" s="624"/>
      <c r="DI17" s="624"/>
      <c r="DJ17" s="624"/>
      <c r="DK17" s="624"/>
      <c r="DL17" s="624"/>
      <c r="DM17" s="624"/>
      <c r="DN17" s="624"/>
      <c r="DO17" s="624"/>
      <c r="DP17" s="625"/>
      <c r="DQ17" s="632">
        <v>483758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143326</v>
      </c>
      <c r="S18" s="624"/>
      <c r="T18" s="624"/>
      <c r="U18" s="624"/>
      <c r="V18" s="624"/>
      <c r="W18" s="624"/>
      <c r="X18" s="624"/>
      <c r="Y18" s="625"/>
      <c r="Z18" s="626">
        <v>1.2</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40141</v>
      </c>
      <c r="BH19" s="624"/>
      <c r="BI19" s="624"/>
      <c r="BJ19" s="624"/>
      <c r="BK19" s="624"/>
      <c r="BL19" s="624"/>
      <c r="BM19" s="624"/>
      <c r="BN19" s="625"/>
      <c r="BO19" s="626">
        <v>0.7</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8003488</v>
      </c>
      <c r="S20" s="624"/>
      <c r="T20" s="624"/>
      <c r="U20" s="624"/>
      <c r="V20" s="624"/>
      <c r="W20" s="624"/>
      <c r="X20" s="624"/>
      <c r="Y20" s="625"/>
      <c r="Z20" s="626">
        <v>67.400000000000006</v>
      </c>
      <c r="AA20" s="626"/>
      <c r="AB20" s="626"/>
      <c r="AC20" s="626"/>
      <c r="AD20" s="627">
        <v>7860160</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40141</v>
      </c>
      <c r="BH20" s="624"/>
      <c r="BI20" s="624"/>
      <c r="BJ20" s="624"/>
      <c r="BK20" s="624"/>
      <c r="BL20" s="624"/>
      <c r="BM20" s="624"/>
      <c r="BN20" s="625"/>
      <c r="BO20" s="626">
        <v>0.7</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11151224</v>
      </c>
      <c r="CS20" s="624"/>
      <c r="CT20" s="624"/>
      <c r="CU20" s="624"/>
      <c r="CV20" s="624"/>
      <c r="CW20" s="624"/>
      <c r="CX20" s="624"/>
      <c r="CY20" s="625"/>
      <c r="CZ20" s="626">
        <v>100</v>
      </c>
      <c r="DA20" s="626"/>
      <c r="DB20" s="626"/>
      <c r="DC20" s="626"/>
      <c r="DD20" s="632">
        <v>1228842</v>
      </c>
      <c r="DE20" s="624"/>
      <c r="DF20" s="624"/>
      <c r="DG20" s="624"/>
      <c r="DH20" s="624"/>
      <c r="DI20" s="624"/>
      <c r="DJ20" s="624"/>
      <c r="DK20" s="624"/>
      <c r="DL20" s="624"/>
      <c r="DM20" s="624"/>
      <c r="DN20" s="624"/>
      <c r="DO20" s="624"/>
      <c r="DP20" s="625"/>
      <c r="DQ20" s="632">
        <v>8156856</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6915</v>
      </c>
      <c r="S21" s="624"/>
      <c r="T21" s="624"/>
      <c r="U21" s="624"/>
      <c r="V21" s="624"/>
      <c r="W21" s="624"/>
      <c r="X21" s="624"/>
      <c r="Y21" s="625"/>
      <c r="Z21" s="626">
        <v>0.1</v>
      </c>
      <c r="AA21" s="626"/>
      <c r="AB21" s="626"/>
      <c r="AC21" s="626"/>
      <c r="AD21" s="627">
        <v>6915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40141</v>
      </c>
      <c r="BH21" s="624"/>
      <c r="BI21" s="624"/>
      <c r="BJ21" s="624"/>
      <c r="BK21" s="624"/>
      <c r="BL21" s="624"/>
      <c r="BM21" s="624"/>
      <c r="BN21" s="625"/>
      <c r="BO21" s="626">
        <v>0.7</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45700</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242299</v>
      </c>
      <c r="S23" s="624"/>
      <c r="T23" s="624"/>
      <c r="U23" s="624"/>
      <c r="V23" s="624"/>
      <c r="W23" s="624"/>
      <c r="X23" s="624"/>
      <c r="Y23" s="625"/>
      <c r="Z23" s="626">
        <v>2</v>
      </c>
      <c r="AA23" s="626"/>
      <c r="AB23" s="626"/>
      <c r="AC23" s="626"/>
      <c r="AD23" s="627">
        <v>22293</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86484</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4810226</v>
      </c>
      <c r="CS24" s="613"/>
      <c r="CT24" s="613"/>
      <c r="CU24" s="613"/>
      <c r="CV24" s="613"/>
      <c r="CW24" s="613"/>
      <c r="CX24" s="613"/>
      <c r="CY24" s="614"/>
      <c r="CZ24" s="650">
        <v>43.1</v>
      </c>
      <c r="DA24" s="651"/>
      <c r="DB24" s="651"/>
      <c r="DC24" s="652"/>
      <c r="DD24" s="649">
        <v>3389333</v>
      </c>
      <c r="DE24" s="613"/>
      <c r="DF24" s="613"/>
      <c r="DG24" s="613"/>
      <c r="DH24" s="613"/>
      <c r="DI24" s="613"/>
      <c r="DJ24" s="613"/>
      <c r="DK24" s="614"/>
      <c r="DL24" s="649">
        <v>3316994</v>
      </c>
      <c r="DM24" s="613"/>
      <c r="DN24" s="613"/>
      <c r="DO24" s="613"/>
      <c r="DP24" s="613"/>
      <c r="DQ24" s="613"/>
      <c r="DR24" s="613"/>
      <c r="DS24" s="613"/>
      <c r="DT24" s="613"/>
      <c r="DU24" s="613"/>
      <c r="DV24" s="614"/>
      <c r="DW24" s="617">
        <v>40.5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1238991</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2555564</v>
      </c>
      <c r="CS25" s="655"/>
      <c r="CT25" s="655"/>
      <c r="CU25" s="655"/>
      <c r="CV25" s="655"/>
      <c r="CW25" s="655"/>
      <c r="CX25" s="655"/>
      <c r="CY25" s="656"/>
      <c r="CZ25" s="657">
        <v>22.9</v>
      </c>
      <c r="DA25" s="658"/>
      <c r="DB25" s="658"/>
      <c r="DC25" s="659"/>
      <c r="DD25" s="632">
        <v>2364278</v>
      </c>
      <c r="DE25" s="655"/>
      <c r="DF25" s="655"/>
      <c r="DG25" s="655"/>
      <c r="DH25" s="655"/>
      <c r="DI25" s="655"/>
      <c r="DJ25" s="655"/>
      <c r="DK25" s="656"/>
      <c r="DL25" s="632">
        <v>2305184</v>
      </c>
      <c r="DM25" s="655"/>
      <c r="DN25" s="655"/>
      <c r="DO25" s="655"/>
      <c r="DP25" s="655"/>
      <c r="DQ25" s="655"/>
      <c r="DR25" s="655"/>
      <c r="DS25" s="655"/>
      <c r="DT25" s="655"/>
      <c r="DU25" s="655"/>
      <c r="DV25" s="656"/>
      <c r="DW25" s="628">
        <v>28.1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1764961</v>
      </c>
      <c r="CS26" s="624"/>
      <c r="CT26" s="624"/>
      <c r="CU26" s="624"/>
      <c r="CV26" s="624"/>
      <c r="CW26" s="624"/>
      <c r="CX26" s="624"/>
      <c r="CY26" s="625"/>
      <c r="CZ26" s="657">
        <v>15.8</v>
      </c>
      <c r="DA26" s="658"/>
      <c r="DB26" s="658"/>
      <c r="DC26" s="659"/>
      <c r="DD26" s="632">
        <v>1594774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857009</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5434679</v>
      </c>
      <c r="BH27" s="624"/>
      <c r="BI27" s="624"/>
      <c r="BJ27" s="624"/>
      <c r="BK27" s="624"/>
      <c r="BL27" s="624"/>
      <c r="BM27" s="624"/>
      <c r="BN27" s="625"/>
      <c r="BO27" s="626">
        <v>100</v>
      </c>
      <c r="BP27" s="626"/>
      <c r="BQ27" s="626"/>
      <c r="BR27" s="626"/>
      <c r="BS27" s="632">
        <v>26651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1770904</v>
      </c>
      <c r="CS27" s="655"/>
      <c r="CT27" s="655"/>
      <c r="CU27" s="655"/>
      <c r="CV27" s="655"/>
      <c r="CW27" s="655"/>
      <c r="CX27" s="655"/>
      <c r="CY27" s="656"/>
      <c r="CZ27" s="657">
        <v>15.9</v>
      </c>
      <c r="DA27" s="658"/>
      <c r="DB27" s="658"/>
      <c r="DC27" s="659"/>
      <c r="DD27" s="632">
        <v>541297</v>
      </c>
      <c r="DE27" s="655"/>
      <c r="DF27" s="655"/>
      <c r="DG27" s="655"/>
      <c r="DH27" s="655"/>
      <c r="DI27" s="655"/>
      <c r="DJ27" s="655"/>
      <c r="DK27" s="656"/>
      <c r="DL27" s="632">
        <v>528052</v>
      </c>
      <c r="DM27" s="655"/>
      <c r="DN27" s="655"/>
      <c r="DO27" s="655"/>
      <c r="DP27" s="655"/>
      <c r="DQ27" s="655"/>
      <c r="DR27" s="655"/>
      <c r="DS27" s="655"/>
      <c r="DT27" s="655"/>
      <c r="DU27" s="655"/>
      <c r="DV27" s="656"/>
      <c r="DW27" s="628">
        <v>6.4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21915</v>
      </c>
      <c r="S28" s="624"/>
      <c r="T28" s="624"/>
      <c r="U28" s="624"/>
      <c r="V28" s="624"/>
      <c r="W28" s="624"/>
      <c r="X28" s="624"/>
      <c r="Y28" s="625"/>
      <c r="Z28" s="626">
        <v>0.2</v>
      </c>
      <c r="AA28" s="626"/>
      <c r="AB28" s="626"/>
      <c r="AC28" s="626"/>
      <c r="AD28" s="627">
        <v>3694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483758</v>
      </c>
      <c r="CS28" s="624"/>
      <c r="CT28" s="624"/>
      <c r="CU28" s="624"/>
      <c r="CV28" s="624"/>
      <c r="CW28" s="624"/>
      <c r="CX28" s="624"/>
      <c r="CY28" s="625"/>
      <c r="CZ28" s="657">
        <v>4.3</v>
      </c>
      <c r="DA28" s="658"/>
      <c r="DB28" s="658"/>
      <c r="DC28" s="659"/>
      <c r="DD28" s="632">
        <v>483758</v>
      </c>
      <c r="DE28" s="624"/>
      <c r="DF28" s="624"/>
      <c r="DG28" s="624"/>
      <c r="DH28" s="624"/>
      <c r="DI28" s="624"/>
      <c r="DJ28" s="624"/>
      <c r="DK28" s="625"/>
      <c r="DL28" s="632">
        <v>483758</v>
      </c>
      <c r="DM28" s="624"/>
      <c r="DN28" s="624"/>
      <c r="DO28" s="624"/>
      <c r="DP28" s="624"/>
      <c r="DQ28" s="624"/>
      <c r="DR28" s="624"/>
      <c r="DS28" s="624"/>
      <c r="DT28" s="624"/>
      <c r="DU28" s="624"/>
      <c r="DV28" s="625"/>
      <c r="DW28" s="628">
        <v>5.9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5940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483758</v>
      </c>
      <c r="CS29" s="655"/>
      <c r="CT29" s="655"/>
      <c r="CU29" s="655"/>
      <c r="CV29" s="655"/>
      <c r="CW29" s="655"/>
      <c r="CX29" s="655"/>
      <c r="CY29" s="656"/>
      <c r="CZ29" s="657">
        <v>4.3</v>
      </c>
      <c r="DA29" s="658"/>
      <c r="DB29" s="658"/>
      <c r="DC29" s="659"/>
      <c r="DD29" s="632">
        <v>483758</v>
      </c>
      <c r="DE29" s="655"/>
      <c r="DF29" s="655"/>
      <c r="DG29" s="655"/>
      <c r="DH29" s="655"/>
      <c r="DI29" s="655"/>
      <c r="DJ29" s="655"/>
      <c r="DK29" s="656"/>
      <c r="DL29" s="632">
        <v>483758</v>
      </c>
      <c r="DM29" s="655"/>
      <c r="DN29" s="655"/>
      <c r="DO29" s="655"/>
      <c r="DP29" s="655"/>
      <c r="DQ29" s="655"/>
      <c r="DR29" s="655"/>
      <c r="DS29" s="655"/>
      <c r="DT29" s="655"/>
      <c r="DU29" s="655"/>
      <c r="DV29" s="656"/>
      <c r="DW29" s="628">
        <v>5.9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204463</v>
      </c>
      <c r="S30" s="624"/>
      <c r="T30" s="624"/>
      <c r="U30" s="624"/>
      <c r="V30" s="624"/>
      <c r="W30" s="624"/>
      <c r="X30" s="624"/>
      <c r="Y30" s="625"/>
      <c r="Z30" s="626">
        <v>1.7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95.4</v>
      </c>
      <c r="BN30" s="682"/>
      <c r="BO30" s="682"/>
      <c r="BP30" s="682"/>
      <c r="BQ30" s="683"/>
      <c r="BR30" s="681">
        <v>98.7</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406775</v>
      </c>
      <c r="CS30" s="624"/>
      <c r="CT30" s="624"/>
      <c r="CU30" s="624"/>
      <c r="CV30" s="624"/>
      <c r="CW30" s="624"/>
      <c r="CX30" s="624"/>
      <c r="CY30" s="625"/>
      <c r="CZ30" s="657">
        <v>3.6</v>
      </c>
      <c r="DA30" s="658"/>
      <c r="DB30" s="658"/>
      <c r="DC30" s="659"/>
      <c r="DD30" s="632">
        <v>406775</v>
      </c>
      <c r="DE30" s="624"/>
      <c r="DF30" s="624"/>
      <c r="DG30" s="624"/>
      <c r="DH30" s="624"/>
      <c r="DI30" s="624"/>
      <c r="DJ30" s="624"/>
      <c r="DK30" s="625"/>
      <c r="DL30" s="632">
        <v>406775</v>
      </c>
      <c r="DM30" s="624"/>
      <c r="DN30" s="624"/>
      <c r="DO30" s="624"/>
      <c r="DP30" s="624"/>
      <c r="DQ30" s="624"/>
      <c r="DR30" s="624"/>
      <c r="DS30" s="624"/>
      <c r="DT30" s="624"/>
      <c r="DU30" s="624"/>
      <c r="DV30" s="625"/>
      <c r="DW30" s="628">
        <v>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334744</v>
      </c>
      <c r="S31" s="624"/>
      <c r="T31" s="624"/>
      <c r="U31" s="624"/>
      <c r="V31" s="624"/>
      <c r="W31" s="624"/>
      <c r="X31" s="624"/>
      <c r="Y31" s="625"/>
      <c r="Z31" s="626">
        <v>2.8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96.8</v>
      </c>
      <c r="BN31" s="679"/>
      <c r="BO31" s="679"/>
      <c r="BP31" s="679"/>
      <c r="BQ31" s="680"/>
      <c r="BR31" s="678">
        <v>98.7</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76983</v>
      </c>
      <c r="CS31" s="655"/>
      <c r="CT31" s="655"/>
      <c r="CU31" s="655"/>
      <c r="CV31" s="655"/>
      <c r="CW31" s="655"/>
      <c r="CX31" s="655"/>
      <c r="CY31" s="656"/>
      <c r="CZ31" s="657">
        <v>0.7</v>
      </c>
      <c r="DA31" s="658"/>
      <c r="DB31" s="658"/>
      <c r="DC31" s="659"/>
      <c r="DD31" s="632">
        <v>76983</v>
      </c>
      <c r="DE31" s="655"/>
      <c r="DF31" s="655"/>
      <c r="DG31" s="655"/>
      <c r="DH31" s="655"/>
      <c r="DI31" s="655"/>
      <c r="DJ31" s="655"/>
      <c r="DK31" s="656"/>
      <c r="DL31" s="632">
        <v>76983</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169460</v>
      </c>
      <c r="S32" s="624"/>
      <c r="T32" s="624"/>
      <c r="U32" s="624"/>
      <c r="V32" s="624"/>
      <c r="W32" s="624"/>
      <c r="X32" s="624"/>
      <c r="Y32" s="625"/>
      <c r="Z32" s="626">
        <v>1.4</v>
      </c>
      <c r="AA32" s="626"/>
      <c r="AB32" s="626"/>
      <c r="AC32" s="626"/>
      <c r="AD32" s="627">
        <v>3273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93.3</v>
      </c>
      <c r="BN32" s="691"/>
      <c r="BO32" s="691"/>
      <c r="BP32" s="691"/>
      <c r="BQ32" s="693"/>
      <c r="BR32" s="690">
        <v>98.5</v>
      </c>
      <c r="BS32" s="691"/>
      <c r="BT32" s="691"/>
      <c r="BU32" s="691"/>
      <c r="BV32" s="691"/>
      <c r="BW32" s="691"/>
      <c r="BX32" s="692">
        <v>92.9</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648600</v>
      </c>
      <c r="S33" s="624"/>
      <c r="T33" s="624"/>
      <c r="U33" s="624"/>
      <c r="V33" s="624"/>
      <c r="W33" s="624"/>
      <c r="X33" s="624"/>
      <c r="Y33" s="625"/>
      <c r="Z33" s="626">
        <v>5.5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5099442</v>
      </c>
      <c r="CS33" s="655"/>
      <c r="CT33" s="655"/>
      <c r="CU33" s="655"/>
      <c r="CV33" s="655"/>
      <c r="CW33" s="655"/>
      <c r="CX33" s="655"/>
      <c r="CY33" s="656"/>
      <c r="CZ33" s="657">
        <v>45.7</v>
      </c>
      <c r="DA33" s="658"/>
      <c r="DB33" s="658"/>
      <c r="DC33" s="659"/>
      <c r="DD33" s="632">
        <v>4284377</v>
      </c>
      <c r="DE33" s="655"/>
      <c r="DF33" s="655"/>
      <c r="DG33" s="655"/>
      <c r="DH33" s="655"/>
      <c r="DI33" s="655"/>
      <c r="DJ33" s="655"/>
      <c r="DK33" s="656"/>
      <c r="DL33" s="632">
        <v>3792412</v>
      </c>
      <c r="DM33" s="655"/>
      <c r="DN33" s="655"/>
      <c r="DO33" s="655"/>
      <c r="DP33" s="655"/>
      <c r="DQ33" s="655"/>
      <c r="DR33" s="655"/>
      <c r="DS33" s="655"/>
      <c r="DT33" s="655"/>
      <c r="DU33" s="655"/>
      <c r="DV33" s="656"/>
      <c r="DW33" s="628">
        <v>46.3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2341208</v>
      </c>
      <c r="CS34" s="624"/>
      <c r="CT34" s="624"/>
      <c r="CU34" s="624"/>
      <c r="CV34" s="624"/>
      <c r="CW34" s="624"/>
      <c r="CX34" s="624"/>
      <c r="CY34" s="625"/>
      <c r="CZ34" s="657">
        <v>21</v>
      </c>
      <c r="DA34" s="658"/>
      <c r="DB34" s="658"/>
      <c r="DC34" s="659"/>
      <c r="DD34" s="632">
        <v>1963012</v>
      </c>
      <c r="DE34" s="624"/>
      <c r="DF34" s="624"/>
      <c r="DG34" s="624"/>
      <c r="DH34" s="624"/>
      <c r="DI34" s="624"/>
      <c r="DJ34" s="624"/>
      <c r="DK34" s="625"/>
      <c r="DL34" s="632">
        <v>1839543</v>
      </c>
      <c r="DM34" s="624"/>
      <c r="DN34" s="624"/>
      <c r="DO34" s="624"/>
      <c r="DP34" s="624"/>
      <c r="DQ34" s="624"/>
      <c r="DR34" s="624"/>
      <c r="DS34" s="624"/>
      <c r="DT34" s="624"/>
      <c r="DU34" s="624"/>
      <c r="DV34" s="625"/>
      <c r="DW34" s="628">
        <v>22.4</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300000</v>
      </c>
      <c r="S35" s="624"/>
      <c r="T35" s="624"/>
      <c r="U35" s="624"/>
      <c r="V35" s="624"/>
      <c r="W35" s="624"/>
      <c r="X35" s="624"/>
      <c r="Y35" s="625"/>
      <c r="Z35" s="626">
        <v>2.5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1741726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118273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208560</v>
      </c>
      <c r="CS35" s="655"/>
      <c r="CT35" s="655"/>
      <c r="CU35" s="655"/>
      <c r="CV35" s="655"/>
      <c r="CW35" s="655"/>
      <c r="CX35" s="655"/>
      <c r="CY35" s="656"/>
      <c r="CZ35" s="657">
        <v>1.9</v>
      </c>
      <c r="DA35" s="658"/>
      <c r="DB35" s="658"/>
      <c r="DC35" s="659"/>
      <c r="DD35" s="632">
        <v>190996</v>
      </c>
      <c r="DE35" s="655"/>
      <c r="DF35" s="655"/>
      <c r="DG35" s="655"/>
      <c r="DH35" s="655"/>
      <c r="DI35" s="655"/>
      <c r="DJ35" s="655"/>
      <c r="DK35" s="656"/>
      <c r="DL35" s="632">
        <v>190646</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11866008</v>
      </c>
      <c r="S36" s="696"/>
      <c r="T36" s="696"/>
      <c r="U36" s="696"/>
      <c r="V36" s="696"/>
      <c r="W36" s="696"/>
      <c r="X36" s="696"/>
      <c r="Y36" s="697"/>
      <c r="Z36" s="698">
        <v>100</v>
      </c>
      <c r="AA36" s="698"/>
      <c r="AB36" s="698"/>
      <c r="AC36" s="698"/>
      <c r="AD36" s="699">
        <v>7896335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530000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118273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791709</v>
      </c>
      <c r="CS36" s="624"/>
      <c r="CT36" s="624"/>
      <c r="CU36" s="624"/>
      <c r="CV36" s="624"/>
      <c r="CW36" s="624"/>
      <c r="CX36" s="624"/>
      <c r="CY36" s="625"/>
      <c r="CZ36" s="657">
        <v>7.1</v>
      </c>
      <c r="DA36" s="658"/>
      <c r="DB36" s="658"/>
      <c r="DC36" s="659"/>
      <c r="DD36" s="632">
        <v>626041</v>
      </c>
      <c r="DE36" s="624"/>
      <c r="DF36" s="624"/>
      <c r="DG36" s="624"/>
      <c r="DH36" s="624"/>
      <c r="DI36" s="624"/>
      <c r="DJ36" s="624"/>
      <c r="DK36" s="625"/>
      <c r="DL36" s="632">
        <v>521985</v>
      </c>
      <c r="DM36" s="624"/>
      <c r="DN36" s="624"/>
      <c r="DO36" s="624"/>
      <c r="DP36" s="624"/>
      <c r="DQ36" s="624"/>
      <c r="DR36" s="624"/>
      <c r="DS36" s="624"/>
      <c r="DT36" s="624"/>
      <c r="DU36" s="624"/>
      <c r="DV36" s="625"/>
      <c r="DW36" s="628">
        <v>6.4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55114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5282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75923</v>
      </c>
      <c r="CS37" s="655"/>
      <c r="CT37" s="655"/>
      <c r="CU37" s="655"/>
      <c r="CV37" s="655"/>
      <c r="CW37" s="655"/>
      <c r="CX37" s="655"/>
      <c r="CY37" s="656"/>
      <c r="CZ37" s="657">
        <v>0.7</v>
      </c>
      <c r="DA37" s="658"/>
      <c r="DB37" s="658"/>
      <c r="DC37" s="659"/>
      <c r="DD37" s="632">
        <v>75923</v>
      </c>
      <c r="DE37" s="655"/>
      <c r="DF37" s="655"/>
      <c r="DG37" s="655"/>
      <c r="DH37" s="655"/>
      <c r="DI37" s="655"/>
      <c r="DJ37" s="655"/>
      <c r="DK37" s="656"/>
      <c r="DL37" s="632">
        <v>75923</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9098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1657279</v>
      </c>
      <c r="CS38" s="624"/>
      <c r="CT38" s="624"/>
      <c r="CU38" s="624"/>
      <c r="CV38" s="624"/>
      <c r="CW38" s="624"/>
      <c r="CX38" s="624"/>
      <c r="CY38" s="625"/>
      <c r="CZ38" s="657">
        <v>14.9</v>
      </c>
      <c r="DA38" s="658"/>
      <c r="DB38" s="658"/>
      <c r="DC38" s="659"/>
      <c r="DD38" s="632">
        <v>1465103</v>
      </c>
      <c r="DE38" s="624"/>
      <c r="DF38" s="624"/>
      <c r="DG38" s="624"/>
      <c r="DH38" s="624"/>
      <c r="DI38" s="624"/>
      <c r="DJ38" s="624"/>
      <c r="DK38" s="625"/>
      <c r="DL38" s="632">
        <v>1228037</v>
      </c>
      <c r="DM38" s="624"/>
      <c r="DN38" s="624"/>
      <c r="DO38" s="624"/>
      <c r="DP38" s="624"/>
      <c r="DQ38" s="624"/>
      <c r="DR38" s="624"/>
      <c r="DS38" s="624"/>
      <c r="DT38" s="624"/>
      <c r="DU38" s="624"/>
      <c r="DV38" s="625"/>
      <c r="DW38" s="628">
        <v>15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48701</v>
      </c>
      <c r="CS39" s="655"/>
      <c r="CT39" s="655"/>
      <c r="CU39" s="655"/>
      <c r="CV39" s="655"/>
      <c r="CW39" s="655"/>
      <c r="CX39" s="655"/>
      <c r="CY39" s="656"/>
      <c r="CZ39" s="657">
        <v>0.4</v>
      </c>
      <c r="DA39" s="658"/>
      <c r="DB39" s="658"/>
      <c r="DC39" s="659"/>
      <c r="DD39" s="632">
        <v>27000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270940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51985</v>
      </c>
      <c r="CS40" s="624"/>
      <c r="CT40" s="624"/>
      <c r="CU40" s="624"/>
      <c r="CV40" s="624"/>
      <c r="CW40" s="624"/>
      <c r="CX40" s="624"/>
      <c r="CY40" s="625"/>
      <c r="CZ40" s="657">
        <v>0.5</v>
      </c>
      <c r="DA40" s="658"/>
      <c r="DB40" s="658"/>
      <c r="DC40" s="659"/>
      <c r="DD40" s="632">
        <v>12225</v>
      </c>
      <c r="DE40" s="624"/>
      <c r="DF40" s="624"/>
      <c r="DG40" s="624"/>
      <c r="DH40" s="624"/>
      <c r="DI40" s="624"/>
      <c r="DJ40" s="624"/>
      <c r="DK40" s="625"/>
      <c r="DL40" s="632">
        <v>12201</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885672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1241556</v>
      </c>
      <c r="CS42" s="624"/>
      <c r="CT42" s="624"/>
      <c r="CU42" s="624"/>
      <c r="CV42" s="624"/>
      <c r="CW42" s="624"/>
      <c r="CX42" s="624"/>
      <c r="CY42" s="625"/>
      <c r="CZ42" s="657">
        <v>11.1</v>
      </c>
      <c r="DA42" s="706"/>
      <c r="DB42" s="706"/>
      <c r="DC42" s="707"/>
      <c r="DD42" s="632">
        <v>483146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35834</v>
      </c>
      <c r="CS43" s="655"/>
      <c r="CT43" s="655"/>
      <c r="CU43" s="655"/>
      <c r="CV43" s="655"/>
      <c r="CW43" s="655"/>
      <c r="CX43" s="655"/>
      <c r="CY43" s="656"/>
      <c r="CZ43" s="657">
        <v>0.3</v>
      </c>
      <c r="DA43" s="658"/>
      <c r="DB43" s="658"/>
      <c r="DC43" s="659"/>
      <c r="DD43" s="632">
        <v>23717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1228842</v>
      </c>
      <c r="CS44" s="624"/>
      <c r="CT44" s="624"/>
      <c r="CU44" s="624"/>
      <c r="CV44" s="624"/>
      <c r="CW44" s="624"/>
      <c r="CX44" s="624"/>
      <c r="CY44" s="625"/>
      <c r="CZ44" s="657">
        <v>11</v>
      </c>
      <c r="DA44" s="706"/>
      <c r="DB44" s="706"/>
      <c r="DC44" s="707"/>
      <c r="DD44" s="632">
        <v>482549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460380</v>
      </c>
      <c r="CS45" s="655"/>
      <c r="CT45" s="655"/>
      <c r="CU45" s="655"/>
      <c r="CV45" s="655"/>
      <c r="CW45" s="655"/>
      <c r="CX45" s="655"/>
      <c r="CY45" s="656"/>
      <c r="CZ45" s="657">
        <v>4.0999999999999996</v>
      </c>
      <c r="DA45" s="658"/>
      <c r="DB45" s="658"/>
      <c r="DC45" s="659"/>
      <c r="DD45" s="632">
        <v>37632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749227</v>
      </c>
      <c r="CS46" s="624"/>
      <c r="CT46" s="624"/>
      <c r="CU46" s="624"/>
      <c r="CV46" s="624"/>
      <c r="CW46" s="624"/>
      <c r="CX46" s="624"/>
      <c r="CY46" s="625"/>
      <c r="CZ46" s="657">
        <v>6.7</v>
      </c>
      <c r="DA46" s="706"/>
      <c r="DB46" s="706"/>
      <c r="DC46" s="707"/>
      <c r="DD46" s="632">
        <v>435170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12714</v>
      </c>
      <c r="CS47" s="655"/>
      <c r="CT47" s="655"/>
      <c r="CU47" s="655"/>
      <c r="CV47" s="655"/>
      <c r="CW47" s="655"/>
      <c r="CX47" s="655"/>
      <c r="CY47" s="656"/>
      <c r="CZ47" s="657">
        <v>0.1</v>
      </c>
      <c r="DA47" s="658"/>
      <c r="DB47" s="658"/>
      <c r="DC47" s="659"/>
      <c r="DD47" s="632">
        <v>597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11151224</v>
      </c>
      <c r="CS49" s="691"/>
      <c r="CT49" s="691"/>
      <c r="CU49" s="691"/>
      <c r="CV49" s="691"/>
      <c r="CW49" s="691"/>
      <c r="CX49" s="691"/>
      <c r="CY49" s="718"/>
      <c r="CZ49" s="719">
        <v>100</v>
      </c>
      <c r="DA49" s="720"/>
      <c r="DB49" s="720"/>
      <c r="DC49" s="721"/>
      <c r="DD49" s="722">
        <v>8156856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11865</v>
      </c>
      <c r="R7" s="753"/>
      <c r="S7" s="753"/>
      <c r="T7" s="753"/>
      <c r="U7" s="753"/>
      <c r="V7" s="753">
        <v>11151</v>
      </c>
      <c r="W7" s="753"/>
      <c r="X7" s="753"/>
      <c r="Y7" s="753"/>
      <c r="Z7" s="753"/>
      <c r="AA7" s="753">
        <v>714</v>
      </c>
      <c r="AB7" s="753"/>
      <c r="AC7" s="753"/>
      <c r="AD7" s="753"/>
      <c r="AE7" s="754"/>
      <c r="AF7" s="755">
        <v>612</v>
      </c>
      <c r="AG7" s="756"/>
      <c r="AH7" s="756"/>
      <c r="AI7" s="756"/>
      <c r="AJ7" s="757"/>
      <c r="AK7" s="792">
        <v>204</v>
      </c>
      <c r="AL7" s="793"/>
      <c r="AM7" s="793"/>
      <c r="AN7" s="793"/>
      <c r="AO7" s="793"/>
      <c r="AP7" s="793">
        <v>7175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555</v>
      </c>
      <c r="BT7" s="797"/>
      <c r="BU7" s="797"/>
      <c r="BV7" s="797"/>
      <c r="BW7" s="797"/>
      <c r="BX7" s="797"/>
      <c r="BY7" s="797"/>
      <c r="BZ7" s="797"/>
      <c r="CA7" s="797"/>
      <c r="CB7" s="797"/>
      <c r="CC7" s="797"/>
      <c r="CD7" s="797"/>
      <c r="CE7" s="797"/>
      <c r="CF7" s="797"/>
      <c r="CG7" s="798"/>
      <c r="CH7" s="789">
        <v>-1</v>
      </c>
      <c r="CI7" s="790"/>
      <c r="CJ7" s="790"/>
      <c r="CK7" s="790"/>
      <c r="CL7" s="791"/>
      <c r="CM7" s="789">
        <v>48</v>
      </c>
      <c r="CN7" s="790"/>
      <c r="CO7" s="790"/>
      <c r="CP7" s="790"/>
      <c r="CQ7" s="791"/>
      <c r="CR7" s="789">
        <v>5</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v>
      </c>
      <c r="R8" s="777"/>
      <c r="S8" s="777"/>
      <c r="T8" s="777"/>
      <c r="U8" s="777"/>
      <c r="V8" s="777">
        <v>0</v>
      </c>
      <c r="W8" s="777"/>
      <c r="X8" s="777"/>
      <c r="Y8" s="777"/>
      <c r="Z8" s="777"/>
      <c r="AA8" s="777">
        <v>0</v>
      </c>
      <c r="AB8" s="777"/>
      <c r="AC8" s="777"/>
      <c r="AD8" s="777"/>
      <c r="AE8" s="778"/>
      <c r="AF8" s="779">
        <v>0</v>
      </c>
      <c r="AG8" s="780"/>
      <c r="AH8" s="780"/>
      <c r="AI8" s="780"/>
      <c r="AJ8" s="781"/>
      <c r="AK8" s="782" t="s">
        <v>538</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11866</v>
      </c>
      <c r="R23" s="812"/>
      <c r="S23" s="812"/>
      <c r="T23" s="812"/>
      <c r="U23" s="812"/>
      <c r="V23" s="812">
        <v>11151</v>
      </c>
      <c r="W23" s="812"/>
      <c r="X23" s="812"/>
      <c r="Y23" s="812"/>
      <c r="Z23" s="812"/>
      <c r="AA23" s="812">
        <v>714</v>
      </c>
      <c r="AB23" s="812"/>
      <c r="AC23" s="812"/>
      <c r="AD23" s="812"/>
      <c r="AE23" s="813"/>
      <c r="AF23" s="814">
        <v>613</v>
      </c>
      <c r="AG23" s="812"/>
      <c r="AH23" s="812"/>
      <c r="AI23" s="812"/>
      <c r="AJ23" s="815"/>
      <c r="AK23" s="816"/>
      <c r="AL23" s="817"/>
      <c r="AM23" s="817"/>
      <c r="AN23" s="817"/>
      <c r="AO23" s="817"/>
      <c r="AP23" s="812">
        <v>7175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4685</v>
      </c>
      <c r="R28" s="841"/>
      <c r="S28" s="841"/>
      <c r="T28" s="841"/>
      <c r="U28" s="841"/>
      <c r="V28" s="841">
        <v>4567</v>
      </c>
      <c r="W28" s="841"/>
      <c r="X28" s="841"/>
      <c r="Y28" s="841"/>
      <c r="Z28" s="841"/>
      <c r="AA28" s="841">
        <v>118</v>
      </c>
      <c r="AB28" s="841"/>
      <c r="AC28" s="841"/>
      <c r="AD28" s="841"/>
      <c r="AE28" s="842"/>
      <c r="AF28" s="843">
        <v>118</v>
      </c>
      <c r="AG28" s="841"/>
      <c r="AH28" s="841"/>
      <c r="AI28" s="841"/>
      <c r="AJ28" s="844"/>
      <c r="AK28" s="845">
        <v>271</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2877</v>
      </c>
      <c r="R29" s="777"/>
      <c r="S29" s="777"/>
      <c r="T29" s="777"/>
      <c r="U29" s="777"/>
      <c r="V29" s="777">
        <v>2753</v>
      </c>
      <c r="W29" s="777"/>
      <c r="X29" s="777"/>
      <c r="Y29" s="777"/>
      <c r="Z29" s="777"/>
      <c r="AA29" s="777">
        <v>125</v>
      </c>
      <c r="AB29" s="777"/>
      <c r="AC29" s="777"/>
      <c r="AD29" s="777"/>
      <c r="AE29" s="778"/>
      <c r="AF29" s="779">
        <v>125</v>
      </c>
      <c r="AG29" s="780"/>
      <c r="AH29" s="780"/>
      <c r="AI29" s="780"/>
      <c r="AJ29" s="781"/>
      <c r="AK29" s="848">
        <v>445</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741</v>
      </c>
      <c r="R30" s="777"/>
      <c r="S30" s="777"/>
      <c r="T30" s="777"/>
      <c r="U30" s="777"/>
      <c r="V30" s="777">
        <v>716</v>
      </c>
      <c r="W30" s="777"/>
      <c r="X30" s="777"/>
      <c r="Y30" s="777"/>
      <c r="Z30" s="777"/>
      <c r="AA30" s="777">
        <v>25</v>
      </c>
      <c r="AB30" s="777"/>
      <c r="AC30" s="777"/>
      <c r="AD30" s="777"/>
      <c r="AE30" s="778"/>
      <c r="AF30" s="779">
        <v>25</v>
      </c>
      <c r="AG30" s="780"/>
      <c r="AH30" s="780"/>
      <c r="AI30" s="780"/>
      <c r="AJ30" s="781"/>
      <c r="AK30" s="848">
        <v>415</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869</v>
      </c>
      <c r="R31" s="777"/>
      <c r="S31" s="777"/>
      <c r="T31" s="777"/>
      <c r="U31" s="777"/>
      <c r="V31" s="777">
        <v>777</v>
      </c>
      <c r="W31" s="777"/>
      <c r="X31" s="777"/>
      <c r="Y31" s="777"/>
      <c r="Z31" s="777"/>
      <c r="AA31" s="777">
        <v>92</v>
      </c>
      <c r="AB31" s="777"/>
      <c r="AC31" s="777"/>
      <c r="AD31" s="777"/>
      <c r="AE31" s="778"/>
      <c r="AF31" s="779">
        <v>1173</v>
      </c>
      <c r="AG31" s="780"/>
      <c r="AH31" s="780"/>
      <c r="AI31" s="780"/>
      <c r="AJ31" s="781"/>
      <c r="AK31" s="848">
        <v>55</v>
      </c>
      <c r="AL31" s="849"/>
      <c r="AM31" s="849"/>
      <c r="AN31" s="849"/>
      <c r="AO31" s="849"/>
      <c r="AP31" s="849">
        <v>849</v>
      </c>
      <c r="AQ31" s="849"/>
      <c r="AR31" s="849"/>
      <c r="AS31" s="849"/>
      <c r="AT31" s="849"/>
      <c r="AU31" s="849">
        <v>72</v>
      </c>
      <c r="AV31" s="849"/>
      <c r="AW31" s="849"/>
      <c r="AX31" s="849"/>
      <c r="AY31" s="849"/>
      <c r="AZ31" s="850" t="s">
        <v>538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1692</v>
      </c>
      <c r="R32" s="777"/>
      <c r="S32" s="777"/>
      <c r="T32" s="777"/>
      <c r="U32" s="777"/>
      <c r="V32" s="777">
        <v>1507</v>
      </c>
      <c r="W32" s="777"/>
      <c r="X32" s="777"/>
      <c r="Y32" s="777"/>
      <c r="Z32" s="777"/>
      <c r="AA32" s="777">
        <v>185</v>
      </c>
      <c r="AB32" s="777"/>
      <c r="AC32" s="777"/>
      <c r="AD32" s="777"/>
      <c r="AE32" s="778"/>
      <c r="AF32" s="779">
        <v>169</v>
      </c>
      <c r="AG32" s="780"/>
      <c r="AH32" s="780"/>
      <c r="AI32" s="780"/>
      <c r="AJ32" s="781"/>
      <c r="AK32" s="848">
        <v>430</v>
      </c>
      <c r="AL32" s="849"/>
      <c r="AM32" s="849"/>
      <c r="AN32" s="849"/>
      <c r="AO32" s="849"/>
      <c r="AP32" s="849">
        <v>9386</v>
      </c>
      <c r="AQ32" s="849"/>
      <c r="AR32" s="849"/>
      <c r="AS32" s="849"/>
      <c r="AT32" s="849"/>
      <c r="AU32" s="849">
        <v>6608</v>
      </c>
      <c r="AV32" s="849"/>
      <c r="AW32" s="849"/>
      <c r="AX32" s="849"/>
      <c r="AY32" s="849"/>
      <c r="AZ32" s="850" t="s">
        <v>538</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193</v>
      </c>
      <c r="R33" s="777"/>
      <c r="S33" s="777"/>
      <c r="T33" s="777"/>
      <c r="U33" s="777"/>
      <c r="V33" s="777">
        <v>174</v>
      </c>
      <c r="W33" s="777"/>
      <c r="X33" s="777"/>
      <c r="Y33" s="777"/>
      <c r="Z33" s="777"/>
      <c r="AA33" s="777">
        <v>19</v>
      </c>
      <c r="AB33" s="777"/>
      <c r="AC33" s="777"/>
      <c r="AD33" s="777"/>
      <c r="AE33" s="778"/>
      <c r="AF33" s="779">
        <v>19</v>
      </c>
      <c r="AG33" s="780"/>
      <c r="AH33" s="780"/>
      <c r="AI33" s="780"/>
      <c r="AJ33" s="781"/>
      <c r="AK33" s="848">
        <v>113</v>
      </c>
      <c r="AL33" s="849"/>
      <c r="AM33" s="849"/>
      <c r="AN33" s="849"/>
      <c r="AO33" s="849"/>
      <c r="AP33" s="849">
        <v>1177</v>
      </c>
      <c r="AQ33" s="849"/>
      <c r="AR33" s="849"/>
      <c r="AS33" s="849"/>
      <c r="AT33" s="849"/>
      <c r="AU33" s="849">
        <v>1118</v>
      </c>
      <c r="AV33" s="849"/>
      <c r="AW33" s="849"/>
      <c r="AX33" s="849"/>
      <c r="AY33" s="849"/>
      <c r="AZ33" s="850" t="s">
        <v>538</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1630</v>
      </c>
      <c r="AG63" s="860"/>
      <c r="AH63" s="860"/>
      <c r="AI63" s="860"/>
      <c r="AJ63" s="861"/>
      <c r="AK63" s="862"/>
      <c r="AL63" s="857"/>
      <c r="AM63" s="857"/>
      <c r="AN63" s="857"/>
      <c r="AO63" s="857"/>
      <c r="AP63" s="860">
        <v>11412</v>
      </c>
      <c r="AQ63" s="860"/>
      <c r="AR63" s="860"/>
      <c r="AS63" s="860"/>
      <c r="AT63" s="860"/>
      <c r="AU63" s="860">
        <v>7798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237</v>
      </c>
      <c r="R68" s="884"/>
      <c r="S68" s="884"/>
      <c r="T68" s="884"/>
      <c r="U68" s="884"/>
      <c r="V68" s="884">
        <v>151</v>
      </c>
      <c r="W68" s="884"/>
      <c r="X68" s="884"/>
      <c r="Y68" s="884"/>
      <c r="Z68" s="884"/>
      <c r="AA68" s="884">
        <v>87</v>
      </c>
      <c r="AB68" s="884"/>
      <c r="AC68" s="884"/>
      <c r="AD68" s="884"/>
      <c r="AE68" s="884"/>
      <c r="AF68" s="884">
        <v>87</v>
      </c>
      <c r="AG68" s="884"/>
      <c r="AH68" s="884"/>
      <c r="AI68" s="884"/>
      <c r="AJ68" s="884"/>
      <c r="AK68" s="884" t="s">
        <v>538</v>
      </c>
      <c r="AL68" s="884"/>
      <c r="AM68" s="884"/>
      <c r="AN68" s="884"/>
      <c r="AO68" s="884"/>
      <c r="AP68" s="884" t="s">
        <v>538</v>
      </c>
      <c r="AQ68" s="884"/>
      <c r="AR68" s="884"/>
      <c r="AS68" s="884"/>
      <c r="AT68" s="884"/>
      <c r="AU68" s="884" t="s">
        <v>538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74</v>
      </c>
      <c r="R69" s="849"/>
      <c r="S69" s="849"/>
      <c r="T69" s="849"/>
      <c r="U69" s="849"/>
      <c r="V69" s="849">
        <v>37</v>
      </c>
      <c r="W69" s="849"/>
      <c r="X69" s="849"/>
      <c r="Y69" s="849"/>
      <c r="Z69" s="849"/>
      <c r="AA69" s="849">
        <v>37</v>
      </c>
      <c r="AB69" s="849"/>
      <c r="AC69" s="849"/>
      <c r="AD69" s="849"/>
      <c r="AE69" s="849"/>
      <c r="AF69" s="849">
        <v>37</v>
      </c>
      <c r="AG69" s="849"/>
      <c r="AH69" s="849"/>
      <c r="AI69" s="849"/>
      <c r="AJ69" s="849"/>
      <c r="AK69" s="849" t="s">
        <v>538</v>
      </c>
      <c r="AL69" s="849"/>
      <c r="AM69" s="849"/>
      <c r="AN69" s="849"/>
      <c r="AO69" s="849"/>
      <c r="AP69" s="849" t="s">
        <v>538</v>
      </c>
      <c r="AQ69" s="849"/>
      <c r="AR69" s="849"/>
      <c r="AS69" s="849"/>
      <c r="AT69" s="849"/>
      <c r="AU69" s="849" t="s">
        <v>538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400</v>
      </c>
      <c r="R71" s="849"/>
      <c r="S71" s="849"/>
      <c r="T71" s="849"/>
      <c r="U71" s="849"/>
      <c r="V71" s="849">
        <v>386</v>
      </c>
      <c r="W71" s="849"/>
      <c r="X71" s="849"/>
      <c r="Y71" s="849"/>
      <c r="Z71" s="849"/>
      <c r="AA71" s="849">
        <v>13</v>
      </c>
      <c r="AB71" s="849"/>
      <c r="AC71" s="849"/>
      <c r="AD71" s="849"/>
      <c r="AE71" s="849"/>
      <c r="AF71" s="849">
        <v>13</v>
      </c>
      <c r="AG71" s="849"/>
      <c r="AH71" s="849"/>
      <c r="AI71" s="849"/>
      <c r="AJ71" s="849"/>
      <c r="AK71" s="849">
        <v>84</v>
      </c>
      <c r="AL71" s="849"/>
      <c r="AM71" s="849"/>
      <c r="AN71" s="849"/>
      <c r="AO71" s="849"/>
      <c r="AP71" s="849" t="s">
        <v>538</v>
      </c>
      <c r="AQ71" s="849"/>
      <c r="AR71" s="849"/>
      <c r="AS71" s="849"/>
      <c r="AT71" s="849"/>
      <c r="AU71" s="849" t="s">
        <v>538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6256</v>
      </c>
      <c r="R72" s="849"/>
      <c r="S72" s="849"/>
      <c r="T72" s="849"/>
      <c r="U72" s="849"/>
      <c r="V72" s="849">
        <v>5232</v>
      </c>
      <c r="W72" s="849"/>
      <c r="X72" s="849"/>
      <c r="Y72" s="849"/>
      <c r="Z72" s="849"/>
      <c r="AA72" s="849">
        <v>1024</v>
      </c>
      <c r="AB72" s="849"/>
      <c r="AC72" s="849"/>
      <c r="AD72" s="849"/>
      <c r="AE72" s="849"/>
      <c r="AF72" s="849">
        <v>1024</v>
      </c>
      <c r="AG72" s="849"/>
      <c r="AH72" s="849"/>
      <c r="AI72" s="849"/>
      <c r="AJ72" s="849"/>
      <c r="AK72" s="849">
        <v>16</v>
      </c>
      <c r="AL72" s="849"/>
      <c r="AM72" s="849"/>
      <c r="AN72" s="849"/>
      <c r="AO72" s="849"/>
      <c r="AP72" s="849" t="s">
        <v>538</v>
      </c>
      <c r="AQ72" s="849"/>
      <c r="AR72" s="849"/>
      <c r="AS72" s="849"/>
      <c r="AT72" s="849"/>
      <c r="AU72" s="849" t="s">
        <v>538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49</v>
      </c>
      <c r="R73" s="849"/>
      <c r="S73" s="849"/>
      <c r="T73" s="849"/>
      <c r="U73" s="849"/>
      <c r="V73" s="849">
        <v>48</v>
      </c>
      <c r="W73" s="849"/>
      <c r="X73" s="849"/>
      <c r="Y73" s="849"/>
      <c r="Z73" s="849"/>
      <c r="AA73" s="849">
        <v>1</v>
      </c>
      <c r="AB73" s="849"/>
      <c r="AC73" s="849"/>
      <c r="AD73" s="849"/>
      <c r="AE73" s="849"/>
      <c r="AF73" s="849">
        <v>1</v>
      </c>
      <c r="AG73" s="849"/>
      <c r="AH73" s="849"/>
      <c r="AI73" s="849"/>
      <c r="AJ73" s="849"/>
      <c r="AK73" s="849" t="s">
        <v>538</v>
      </c>
      <c r="AL73" s="849"/>
      <c r="AM73" s="849"/>
      <c r="AN73" s="849"/>
      <c r="AO73" s="849"/>
      <c r="AP73" s="849" t="s">
        <v>538</v>
      </c>
      <c r="AQ73" s="849"/>
      <c r="AR73" s="849"/>
      <c r="AS73" s="849"/>
      <c r="AT73" s="849"/>
      <c r="AU73" s="849" t="s">
        <v>538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63</v>
      </c>
      <c r="R74" s="849"/>
      <c r="S74" s="849"/>
      <c r="T74" s="849"/>
      <c r="U74" s="849"/>
      <c r="V74" s="849">
        <v>62</v>
      </c>
      <c r="W74" s="849"/>
      <c r="X74" s="849"/>
      <c r="Y74" s="849"/>
      <c r="Z74" s="849"/>
      <c r="AA74" s="849">
        <v>1</v>
      </c>
      <c r="AB74" s="849"/>
      <c r="AC74" s="849"/>
      <c r="AD74" s="849"/>
      <c r="AE74" s="849"/>
      <c r="AF74" s="849">
        <v>1</v>
      </c>
      <c r="AG74" s="849"/>
      <c r="AH74" s="849"/>
      <c r="AI74" s="849"/>
      <c r="AJ74" s="849"/>
      <c r="AK74" s="849" t="s">
        <v>538</v>
      </c>
      <c r="AL74" s="849"/>
      <c r="AM74" s="849"/>
      <c r="AN74" s="849"/>
      <c r="AO74" s="849"/>
      <c r="AP74" s="849" t="s">
        <v>538</v>
      </c>
      <c r="AQ74" s="849"/>
      <c r="AR74" s="849"/>
      <c r="AS74" s="849"/>
      <c r="AT74" s="849"/>
      <c r="AU74" s="849" t="s">
        <v>538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v>8</v>
      </c>
      <c r="R75" s="898"/>
      <c r="S75" s="898"/>
      <c r="T75" s="898"/>
      <c r="U75" s="848"/>
      <c r="V75" s="899">
        <v>6</v>
      </c>
      <c r="W75" s="898"/>
      <c r="X75" s="898"/>
      <c r="Y75" s="898"/>
      <c r="Z75" s="848"/>
      <c r="AA75" s="899">
        <v>1</v>
      </c>
      <c r="AB75" s="898"/>
      <c r="AC75" s="898"/>
      <c r="AD75" s="898"/>
      <c r="AE75" s="848"/>
      <c r="AF75" s="899">
        <v>1</v>
      </c>
      <c r="AG75" s="898"/>
      <c r="AH75" s="898"/>
      <c r="AI75" s="898"/>
      <c r="AJ75" s="848"/>
      <c r="AK75" s="899" t="s">
        <v>538</v>
      </c>
      <c r="AL75" s="898"/>
      <c r="AM75" s="898"/>
      <c r="AN75" s="898"/>
      <c r="AO75" s="848"/>
      <c r="AP75" s="899" t="s">
        <v>538</v>
      </c>
      <c r="AQ75" s="898"/>
      <c r="AR75" s="898"/>
      <c r="AS75" s="898"/>
      <c r="AT75" s="848"/>
      <c r="AU75" s="899" t="s">
        <v>538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546</v>
      </c>
      <c r="C76" s="892"/>
      <c r="D76" s="892"/>
      <c r="E76" s="892"/>
      <c r="F76" s="892"/>
      <c r="G76" s="892"/>
      <c r="H76" s="892"/>
      <c r="I76" s="892"/>
      <c r="J76" s="892"/>
      <c r="K76" s="892"/>
      <c r="L76" s="892"/>
      <c r="M76" s="892"/>
      <c r="N76" s="892"/>
      <c r="O76" s="892"/>
      <c r="P76" s="893"/>
      <c r="Q76" s="897">
        <v>4</v>
      </c>
      <c r="R76" s="898"/>
      <c r="S76" s="898"/>
      <c r="T76" s="898"/>
      <c r="U76" s="848"/>
      <c r="V76" s="899">
        <v>2</v>
      </c>
      <c r="W76" s="898"/>
      <c r="X76" s="898"/>
      <c r="Y76" s="898"/>
      <c r="Z76" s="848"/>
      <c r="AA76" s="899">
        <v>2</v>
      </c>
      <c r="AB76" s="898"/>
      <c r="AC76" s="898"/>
      <c r="AD76" s="898"/>
      <c r="AE76" s="848"/>
      <c r="AF76" s="899">
        <v>2</v>
      </c>
      <c r="AG76" s="898"/>
      <c r="AH76" s="898"/>
      <c r="AI76" s="898"/>
      <c r="AJ76" s="848"/>
      <c r="AK76" s="899">
        <v>0</v>
      </c>
      <c r="AL76" s="898"/>
      <c r="AM76" s="898"/>
      <c r="AN76" s="898"/>
      <c r="AO76" s="848"/>
      <c r="AP76" s="899" t="s">
        <v>538</v>
      </c>
      <c r="AQ76" s="898"/>
      <c r="AR76" s="898"/>
      <c r="AS76" s="898"/>
      <c r="AT76" s="848"/>
      <c r="AU76" s="899" t="s">
        <v>538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547</v>
      </c>
      <c r="C77" s="892"/>
      <c r="D77" s="892"/>
      <c r="E77" s="892"/>
      <c r="F77" s="892"/>
      <c r="G77" s="892"/>
      <c r="H77" s="892"/>
      <c r="I77" s="892"/>
      <c r="J77" s="892"/>
      <c r="K77" s="892"/>
      <c r="L77" s="892"/>
      <c r="M77" s="892"/>
      <c r="N77" s="892"/>
      <c r="O77" s="892"/>
      <c r="P77" s="893"/>
      <c r="Q77" s="897">
        <v>124</v>
      </c>
      <c r="R77" s="898"/>
      <c r="S77" s="898"/>
      <c r="T77" s="898"/>
      <c r="U77" s="848"/>
      <c r="V77" s="899">
        <v>117</v>
      </c>
      <c r="W77" s="898"/>
      <c r="X77" s="898"/>
      <c r="Y77" s="898"/>
      <c r="Z77" s="848"/>
      <c r="AA77" s="899">
        <v>8</v>
      </c>
      <c r="AB77" s="898"/>
      <c r="AC77" s="898"/>
      <c r="AD77" s="898"/>
      <c r="AE77" s="848"/>
      <c r="AF77" s="899">
        <v>8</v>
      </c>
      <c r="AG77" s="898"/>
      <c r="AH77" s="898"/>
      <c r="AI77" s="898"/>
      <c r="AJ77" s="848"/>
      <c r="AK77" s="899" t="s">
        <v>538</v>
      </c>
      <c r="AL77" s="898"/>
      <c r="AM77" s="898"/>
      <c r="AN77" s="898"/>
      <c r="AO77" s="848"/>
      <c r="AP77" s="899">
        <v>1794</v>
      </c>
      <c r="AQ77" s="898"/>
      <c r="AR77" s="898"/>
      <c r="AS77" s="898"/>
      <c r="AT77" s="848"/>
      <c r="AU77" s="899" t="s">
        <v>538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548</v>
      </c>
      <c r="C79" s="892"/>
      <c r="D79" s="892"/>
      <c r="E79" s="892"/>
      <c r="F79" s="892"/>
      <c r="G79" s="892"/>
      <c r="H79" s="892"/>
      <c r="I79" s="892"/>
      <c r="J79" s="892"/>
      <c r="K79" s="892"/>
      <c r="L79" s="892"/>
      <c r="M79" s="892"/>
      <c r="N79" s="892"/>
      <c r="O79" s="892"/>
      <c r="P79" s="893"/>
      <c r="Q79" s="894">
        <v>167</v>
      </c>
      <c r="R79" s="849"/>
      <c r="S79" s="849"/>
      <c r="T79" s="849"/>
      <c r="U79" s="849"/>
      <c r="V79" s="849">
        <v>150</v>
      </c>
      <c r="W79" s="849"/>
      <c r="X79" s="849"/>
      <c r="Y79" s="849"/>
      <c r="Z79" s="849"/>
      <c r="AA79" s="849">
        <v>17</v>
      </c>
      <c r="AB79" s="849"/>
      <c r="AC79" s="849"/>
      <c r="AD79" s="849"/>
      <c r="AE79" s="849"/>
      <c r="AF79" s="849">
        <v>17</v>
      </c>
      <c r="AG79" s="849"/>
      <c r="AH79" s="849"/>
      <c r="AI79" s="849"/>
      <c r="AJ79" s="849"/>
      <c r="AK79" s="849" t="s">
        <v>538</v>
      </c>
      <c r="AL79" s="849"/>
      <c r="AM79" s="849"/>
      <c r="AN79" s="849"/>
      <c r="AO79" s="849"/>
      <c r="AP79" s="849" t="s">
        <v>538</v>
      </c>
      <c r="AQ79" s="849"/>
      <c r="AR79" s="849"/>
      <c r="AS79" s="849"/>
      <c r="AT79" s="849"/>
      <c r="AU79" s="849" t="s">
        <v>538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549</v>
      </c>
      <c r="C80" s="892"/>
      <c r="D80" s="892"/>
      <c r="E80" s="892"/>
      <c r="F80" s="892"/>
      <c r="G80" s="892"/>
      <c r="H80" s="892"/>
      <c r="I80" s="892"/>
      <c r="J80" s="892"/>
      <c r="K80" s="892"/>
      <c r="L80" s="892"/>
      <c r="M80" s="892"/>
      <c r="N80" s="892"/>
      <c r="O80" s="892"/>
      <c r="P80" s="893"/>
      <c r="Q80" s="894">
        <v>241</v>
      </c>
      <c r="R80" s="849"/>
      <c r="S80" s="849"/>
      <c r="T80" s="849"/>
      <c r="U80" s="849"/>
      <c r="V80" s="849">
        <v>200</v>
      </c>
      <c r="W80" s="849"/>
      <c r="X80" s="849"/>
      <c r="Y80" s="849"/>
      <c r="Z80" s="849"/>
      <c r="AA80" s="849">
        <v>40</v>
      </c>
      <c r="AB80" s="849"/>
      <c r="AC80" s="849"/>
      <c r="AD80" s="849"/>
      <c r="AE80" s="849"/>
      <c r="AF80" s="849">
        <v>40</v>
      </c>
      <c r="AG80" s="849"/>
      <c r="AH80" s="849"/>
      <c r="AI80" s="849"/>
      <c r="AJ80" s="849"/>
      <c r="AK80" s="849" t="s">
        <v>538</v>
      </c>
      <c r="AL80" s="849"/>
      <c r="AM80" s="849"/>
      <c r="AN80" s="849"/>
      <c r="AO80" s="849"/>
      <c r="AP80" s="849" t="s">
        <v>538</v>
      </c>
      <c r="AQ80" s="849"/>
      <c r="AR80" s="849"/>
      <c r="AS80" s="849"/>
      <c r="AT80" s="849"/>
      <c r="AU80" s="849" t="s">
        <v>538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550</v>
      </c>
      <c r="C82" s="892"/>
      <c r="D82" s="892"/>
      <c r="E82" s="892"/>
      <c r="F82" s="892"/>
      <c r="G82" s="892"/>
      <c r="H82" s="892"/>
      <c r="I82" s="892"/>
      <c r="J82" s="892"/>
      <c r="K82" s="892"/>
      <c r="L82" s="892"/>
      <c r="M82" s="892"/>
      <c r="N82" s="892"/>
      <c r="O82" s="892"/>
      <c r="P82" s="893"/>
      <c r="Q82" s="894">
        <v>179</v>
      </c>
      <c r="R82" s="849"/>
      <c r="S82" s="849"/>
      <c r="T82" s="849"/>
      <c r="U82" s="849"/>
      <c r="V82" s="849">
        <v>176</v>
      </c>
      <c r="W82" s="849"/>
      <c r="X82" s="849"/>
      <c r="Y82" s="849"/>
      <c r="Z82" s="849"/>
      <c r="AA82" s="849">
        <v>3</v>
      </c>
      <c r="AB82" s="849"/>
      <c r="AC82" s="849"/>
      <c r="AD82" s="849"/>
      <c r="AE82" s="849"/>
      <c r="AF82" s="849">
        <v>3</v>
      </c>
      <c r="AG82" s="849"/>
      <c r="AH82" s="849"/>
      <c r="AI82" s="849"/>
      <c r="AJ82" s="849"/>
      <c r="AK82" s="849" t="s">
        <v>538</v>
      </c>
      <c r="AL82" s="849"/>
      <c r="AM82" s="849"/>
      <c r="AN82" s="849"/>
      <c r="AO82" s="849"/>
      <c r="AP82" s="849" t="s">
        <v>538</v>
      </c>
      <c r="AQ82" s="849"/>
      <c r="AR82" s="849"/>
      <c r="AS82" s="849"/>
      <c r="AT82" s="849"/>
      <c r="AU82" s="849" t="s">
        <v>538</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551</v>
      </c>
      <c r="C83" s="892"/>
      <c r="D83" s="892"/>
      <c r="E83" s="892"/>
      <c r="F83" s="892"/>
      <c r="G83" s="892"/>
      <c r="H83" s="892"/>
      <c r="I83" s="892"/>
      <c r="J83" s="892"/>
      <c r="K83" s="892"/>
      <c r="L83" s="892"/>
      <c r="M83" s="892"/>
      <c r="N83" s="892"/>
      <c r="O83" s="892"/>
      <c r="P83" s="893"/>
      <c r="Q83" s="894">
        <v>206788</v>
      </c>
      <c r="R83" s="849"/>
      <c r="S83" s="849"/>
      <c r="T83" s="849"/>
      <c r="U83" s="849"/>
      <c r="V83" s="849">
        <v>199254</v>
      </c>
      <c r="W83" s="849"/>
      <c r="X83" s="849"/>
      <c r="Y83" s="849"/>
      <c r="Z83" s="849"/>
      <c r="AA83" s="849">
        <v>7534</v>
      </c>
      <c r="AB83" s="849"/>
      <c r="AC83" s="849"/>
      <c r="AD83" s="849"/>
      <c r="AE83" s="849"/>
      <c r="AF83" s="849">
        <v>7534</v>
      </c>
      <c r="AG83" s="849"/>
      <c r="AH83" s="849"/>
      <c r="AI83" s="849"/>
      <c r="AJ83" s="849"/>
      <c r="AK83" s="849">
        <v>168</v>
      </c>
      <c r="AL83" s="849"/>
      <c r="AM83" s="849"/>
      <c r="AN83" s="849"/>
      <c r="AO83" s="849"/>
      <c r="AP83" s="849" t="s">
        <v>538</v>
      </c>
      <c r="AQ83" s="849"/>
      <c r="AR83" s="849"/>
      <c r="AS83" s="849"/>
      <c r="AT83" s="849"/>
      <c r="AU83" s="849" t="s">
        <v>538</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552</v>
      </c>
      <c r="C85" s="892"/>
      <c r="D85" s="892"/>
      <c r="E85" s="892"/>
      <c r="F85" s="892"/>
      <c r="G85" s="892"/>
      <c r="H85" s="892"/>
      <c r="I85" s="892"/>
      <c r="J85" s="892"/>
      <c r="K85" s="892"/>
      <c r="L85" s="892"/>
      <c r="M85" s="892"/>
      <c r="N85" s="892"/>
      <c r="O85" s="892"/>
      <c r="P85" s="893"/>
      <c r="Q85" s="894">
        <v>373</v>
      </c>
      <c r="R85" s="849"/>
      <c r="S85" s="849"/>
      <c r="T85" s="849"/>
      <c r="U85" s="849"/>
      <c r="V85" s="849">
        <v>365</v>
      </c>
      <c r="W85" s="849"/>
      <c r="X85" s="849"/>
      <c r="Y85" s="849"/>
      <c r="Z85" s="849"/>
      <c r="AA85" s="849">
        <v>8</v>
      </c>
      <c r="AB85" s="849"/>
      <c r="AC85" s="849"/>
      <c r="AD85" s="849"/>
      <c r="AE85" s="849"/>
      <c r="AF85" s="849">
        <v>8</v>
      </c>
      <c r="AG85" s="849"/>
      <c r="AH85" s="849"/>
      <c r="AI85" s="849"/>
      <c r="AJ85" s="849"/>
      <c r="AK85" s="849">
        <v>40</v>
      </c>
      <c r="AL85" s="849"/>
      <c r="AM85" s="849"/>
      <c r="AN85" s="849"/>
      <c r="AO85" s="849"/>
      <c r="AP85" s="849" t="s">
        <v>538</v>
      </c>
      <c r="AQ85" s="849"/>
      <c r="AR85" s="849"/>
      <c r="AS85" s="849"/>
      <c r="AT85" s="849"/>
      <c r="AU85" s="849" t="s">
        <v>538</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t="s">
        <v>553</v>
      </c>
      <c r="C87" s="901"/>
      <c r="D87" s="901"/>
      <c r="E87" s="901"/>
      <c r="F87" s="901"/>
      <c r="G87" s="901"/>
      <c r="H87" s="901"/>
      <c r="I87" s="901"/>
      <c r="J87" s="901"/>
      <c r="K87" s="901"/>
      <c r="L87" s="901"/>
      <c r="M87" s="901"/>
      <c r="N87" s="901"/>
      <c r="O87" s="901"/>
      <c r="P87" s="902"/>
      <c r="Q87" s="903">
        <v>401</v>
      </c>
      <c r="R87" s="904"/>
      <c r="S87" s="904"/>
      <c r="T87" s="904"/>
      <c r="U87" s="904"/>
      <c r="V87" s="904">
        <v>390</v>
      </c>
      <c r="W87" s="904"/>
      <c r="X87" s="904"/>
      <c r="Y87" s="904"/>
      <c r="Z87" s="904"/>
      <c r="AA87" s="904">
        <v>12</v>
      </c>
      <c r="AB87" s="904"/>
      <c r="AC87" s="904"/>
      <c r="AD87" s="904"/>
      <c r="AE87" s="904"/>
      <c r="AF87" s="904">
        <v>469</v>
      </c>
      <c r="AG87" s="904"/>
      <c r="AH87" s="904"/>
      <c r="AI87" s="904"/>
      <c r="AJ87" s="904"/>
      <c r="AK87" s="904" t="s">
        <v>538</v>
      </c>
      <c r="AL87" s="904"/>
      <c r="AM87" s="904"/>
      <c r="AN87" s="904"/>
      <c r="AO87" s="904"/>
      <c r="AP87" s="904" t="s">
        <v>538</v>
      </c>
      <c r="AQ87" s="904"/>
      <c r="AR87" s="904"/>
      <c r="AS87" s="904"/>
      <c r="AT87" s="904"/>
      <c r="AU87" s="904" t="s">
        <v>538</v>
      </c>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9245</v>
      </c>
      <c r="AG88" s="860"/>
      <c r="AH88" s="860"/>
      <c r="AI88" s="860"/>
      <c r="AJ88" s="860"/>
      <c r="AK88" s="857"/>
      <c r="AL88" s="857"/>
      <c r="AM88" s="857"/>
      <c r="AN88" s="857"/>
      <c r="AO88" s="857"/>
      <c r="AP88" s="860">
        <f>SUM(AP68:AT87)</f>
        <v>1794</v>
      </c>
      <c r="AQ88" s="860"/>
      <c r="AR88" s="860"/>
      <c r="AS88" s="860"/>
      <c r="AT88" s="860"/>
      <c r="AU88" s="860" t="s">
        <v>538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f>
        <v>5</v>
      </c>
      <c r="CS102" s="868"/>
      <c r="CT102" s="868"/>
      <c r="CU102" s="868"/>
      <c r="CV102" s="911"/>
      <c r="CW102" s="910" t="s">
        <v>538</v>
      </c>
      <c r="CX102" s="868"/>
      <c r="CY102" s="868"/>
      <c r="CZ102" s="868"/>
      <c r="DA102" s="911"/>
      <c r="DB102" s="910" t="s">
        <v>538</v>
      </c>
      <c r="DC102" s="868"/>
      <c r="DD102" s="868"/>
      <c r="DE102" s="868"/>
      <c r="DF102" s="911"/>
      <c r="DG102" s="910" t="s">
        <v>538</v>
      </c>
      <c r="DH102" s="868"/>
      <c r="DI102" s="868"/>
      <c r="DJ102" s="868"/>
      <c r="DK102" s="911"/>
      <c r="DL102" s="910" t="s">
        <v>538</v>
      </c>
      <c r="DM102" s="868"/>
      <c r="DN102" s="868"/>
      <c r="DO102" s="868"/>
      <c r="DP102" s="911"/>
      <c r="DQ102" s="910" t="s">
        <v>538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717605</v>
      </c>
      <c r="AB110" s="920"/>
      <c r="AC110" s="920"/>
      <c r="AD110" s="920"/>
      <c r="AE110" s="921"/>
      <c r="AF110" s="922">
        <v>547453</v>
      </c>
      <c r="AG110" s="920"/>
      <c r="AH110" s="920"/>
      <c r="AI110" s="920"/>
      <c r="AJ110" s="921"/>
      <c r="AK110" s="922">
        <v>483758</v>
      </c>
      <c r="AL110" s="920"/>
      <c r="AM110" s="920"/>
      <c r="AN110" s="920"/>
      <c r="AO110" s="921"/>
      <c r="AP110" s="923">
        <v>6.5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6460298</v>
      </c>
      <c r="BR110" s="957"/>
      <c r="BS110" s="957"/>
      <c r="BT110" s="957"/>
      <c r="BU110" s="957"/>
      <c r="BV110" s="957">
        <v>6933465</v>
      </c>
      <c r="BW110" s="957"/>
      <c r="BX110" s="957"/>
      <c r="BY110" s="957"/>
      <c r="BZ110" s="957"/>
      <c r="CA110" s="957">
        <v>7175290</v>
      </c>
      <c r="CB110" s="957"/>
      <c r="CC110" s="957"/>
      <c r="CD110" s="957"/>
      <c r="CE110" s="957"/>
      <c r="CF110" s="971">
        <v>97.1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22363</v>
      </c>
      <c r="BR111" s="950"/>
      <c r="BS111" s="950"/>
      <c r="BT111" s="950"/>
      <c r="BU111" s="950"/>
      <c r="BV111" s="950">
        <v>2433</v>
      </c>
      <c r="BW111" s="950"/>
      <c r="BX111" s="950"/>
      <c r="BY111" s="950"/>
      <c r="BZ111" s="950"/>
      <c r="CA111" s="950">
        <v>1167</v>
      </c>
      <c r="CB111" s="950"/>
      <c r="CC111" s="950"/>
      <c r="CD111" s="950"/>
      <c r="CE111" s="950"/>
      <c r="CF111" s="944">
        <v>0</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8011689</v>
      </c>
      <c r="BR112" s="950"/>
      <c r="BS112" s="950"/>
      <c r="BT112" s="950"/>
      <c r="BU112" s="950"/>
      <c r="BV112" s="950">
        <v>7686080</v>
      </c>
      <c r="BW112" s="950"/>
      <c r="BX112" s="950"/>
      <c r="BY112" s="950"/>
      <c r="BZ112" s="950"/>
      <c r="CA112" s="950">
        <v>7797657</v>
      </c>
      <c r="CB112" s="950"/>
      <c r="CC112" s="950"/>
      <c r="CD112" s="950"/>
      <c r="CE112" s="950"/>
      <c r="CF112" s="944">
        <v>105.6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419933</v>
      </c>
      <c r="AB113" s="964"/>
      <c r="AC113" s="964"/>
      <c r="AD113" s="964"/>
      <c r="AE113" s="965"/>
      <c r="AF113" s="966">
        <v>424348</v>
      </c>
      <c r="AG113" s="964"/>
      <c r="AH113" s="964"/>
      <c r="AI113" s="964"/>
      <c r="AJ113" s="965"/>
      <c r="AK113" s="966">
        <v>458051</v>
      </c>
      <c r="AL113" s="964"/>
      <c r="AM113" s="964"/>
      <c r="AN113" s="964"/>
      <c r="AO113" s="965"/>
      <c r="AP113" s="967">
        <v>6.2</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40761</v>
      </c>
      <c r="BR113" s="950"/>
      <c r="BS113" s="950"/>
      <c r="BT113" s="950"/>
      <c r="BU113" s="950"/>
      <c r="BV113" s="950">
        <v>73463</v>
      </c>
      <c r="BW113" s="950"/>
      <c r="BX113" s="950"/>
      <c r="BY113" s="950"/>
      <c r="BZ113" s="950"/>
      <c r="CA113" s="950">
        <v>69055</v>
      </c>
      <c r="CB113" s="950"/>
      <c r="CC113" s="950"/>
      <c r="CD113" s="950"/>
      <c r="CE113" s="950"/>
      <c r="CF113" s="944">
        <v>0.9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22363</v>
      </c>
      <c r="DH113" s="989"/>
      <c r="DI113" s="989"/>
      <c r="DJ113" s="989"/>
      <c r="DK113" s="990"/>
      <c r="DL113" s="991">
        <v>2433</v>
      </c>
      <c r="DM113" s="989"/>
      <c r="DN113" s="989"/>
      <c r="DO113" s="989"/>
      <c r="DP113" s="990"/>
      <c r="DQ113" s="991">
        <v>1167</v>
      </c>
      <c r="DR113" s="989"/>
      <c r="DS113" s="989"/>
      <c r="DT113" s="989"/>
      <c r="DU113" s="990"/>
      <c r="DV113" s="992">
        <v>0</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14197</v>
      </c>
      <c r="AB114" s="989"/>
      <c r="AC114" s="989"/>
      <c r="AD114" s="989"/>
      <c r="AE114" s="990"/>
      <c r="AF114" s="991">
        <v>1886</v>
      </c>
      <c r="AG114" s="989"/>
      <c r="AH114" s="989"/>
      <c r="AI114" s="989"/>
      <c r="AJ114" s="990"/>
      <c r="AK114" s="991">
        <v>175</v>
      </c>
      <c r="AL114" s="989"/>
      <c r="AM114" s="989"/>
      <c r="AN114" s="989"/>
      <c r="AO114" s="990"/>
      <c r="AP114" s="992">
        <v>0</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1322191</v>
      </c>
      <c r="BR114" s="950"/>
      <c r="BS114" s="950"/>
      <c r="BT114" s="950"/>
      <c r="BU114" s="950"/>
      <c r="BV114" s="950">
        <v>1197750</v>
      </c>
      <c r="BW114" s="950"/>
      <c r="BX114" s="950"/>
      <c r="BY114" s="950"/>
      <c r="BZ114" s="950"/>
      <c r="CA114" s="950">
        <v>851953</v>
      </c>
      <c r="CB114" s="950"/>
      <c r="CC114" s="950"/>
      <c r="CD114" s="950"/>
      <c r="CE114" s="950"/>
      <c r="CF114" s="944">
        <v>11.5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35638</v>
      </c>
      <c r="AB115" s="964"/>
      <c r="AC115" s="964"/>
      <c r="AD115" s="964"/>
      <c r="AE115" s="965"/>
      <c r="AF115" s="966">
        <v>25824</v>
      </c>
      <c r="AG115" s="964"/>
      <c r="AH115" s="964"/>
      <c r="AI115" s="964"/>
      <c r="AJ115" s="965"/>
      <c r="AK115" s="966">
        <v>1378</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v>35</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1187373</v>
      </c>
      <c r="AB117" s="996"/>
      <c r="AC117" s="996"/>
      <c r="AD117" s="996"/>
      <c r="AE117" s="997"/>
      <c r="AF117" s="995">
        <v>999546</v>
      </c>
      <c r="AG117" s="996"/>
      <c r="AH117" s="996"/>
      <c r="AI117" s="996"/>
      <c r="AJ117" s="997"/>
      <c r="AK117" s="995">
        <v>943362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15857302</v>
      </c>
      <c r="BR118" s="1016"/>
      <c r="BS118" s="1016"/>
      <c r="BT118" s="1016"/>
      <c r="BU118" s="1016"/>
      <c r="BV118" s="1016">
        <v>15893191</v>
      </c>
      <c r="BW118" s="1016"/>
      <c r="BX118" s="1016"/>
      <c r="BY118" s="1016"/>
      <c r="BZ118" s="1016"/>
      <c r="CA118" s="1016">
        <v>15895122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5649119</v>
      </c>
      <c r="BR119" s="957"/>
      <c r="BS119" s="957"/>
      <c r="BT119" s="957"/>
      <c r="BU119" s="957"/>
      <c r="BV119" s="957">
        <v>5875872</v>
      </c>
      <c r="BW119" s="957"/>
      <c r="BX119" s="957"/>
      <c r="BY119" s="957"/>
      <c r="BZ119" s="957"/>
      <c r="CA119" s="957">
        <v>6097972</v>
      </c>
      <c r="CB119" s="957"/>
      <c r="CC119" s="957"/>
      <c r="CD119" s="957"/>
      <c r="CE119" s="957"/>
      <c r="CF119" s="971">
        <v>82.6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435</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6763987</v>
      </c>
      <c r="DH120" s="957"/>
      <c r="DI120" s="957"/>
      <c r="DJ120" s="957"/>
      <c r="DK120" s="957"/>
      <c r="DL120" s="957">
        <v>6483159</v>
      </c>
      <c r="DM120" s="957"/>
      <c r="DN120" s="957"/>
      <c r="DO120" s="957"/>
      <c r="DP120" s="957"/>
      <c r="DQ120" s="957">
        <v>6607542</v>
      </c>
      <c r="DR120" s="957"/>
      <c r="DS120" s="957"/>
      <c r="DT120" s="957"/>
      <c r="DU120" s="957"/>
      <c r="DV120" s="958">
        <v>89.5</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35638</v>
      </c>
      <c r="AB121" s="989"/>
      <c r="AC121" s="989"/>
      <c r="AD121" s="989"/>
      <c r="AE121" s="990"/>
      <c r="AF121" s="991">
        <v>25824</v>
      </c>
      <c r="AG121" s="989"/>
      <c r="AH121" s="989"/>
      <c r="AI121" s="989"/>
      <c r="AJ121" s="990"/>
      <c r="AK121" s="991">
        <v>1378</v>
      </c>
      <c r="AL121" s="989"/>
      <c r="AM121" s="989"/>
      <c r="AN121" s="989"/>
      <c r="AO121" s="990"/>
      <c r="AP121" s="992">
        <v>0</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13154353</v>
      </c>
      <c r="BR121" s="1016"/>
      <c r="BS121" s="1016"/>
      <c r="BT121" s="1016"/>
      <c r="BU121" s="1016"/>
      <c r="BV121" s="1016">
        <v>13370509</v>
      </c>
      <c r="BW121" s="1016"/>
      <c r="BX121" s="1016"/>
      <c r="BY121" s="1016"/>
      <c r="BZ121" s="1016"/>
      <c r="CA121" s="1016">
        <v>13612829</v>
      </c>
      <c r="CB121" s="1016"/>
      <c r="CC121" s="1016"/>
      <c r="CD121" s="1016"/>
      <c r="CE121" s="1016"/>
      <c r="CF121" s="1054">
        <v>184.3</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1166750</v>
      </c>
      <c r="DH121" s="950"/>
      <c r="DI121" s="950"/>
      <c r="DJ121" s="950"/>
      <c r="DK121" s="950"/>
      <c r="DL121" s="950">
        <v>1125771</v>
      </c>
      <c r="DM121" s="950"/>
      <c r="DN121" s="950"/>
      <c r="DO121" s="950"/>
      <c r="DP121" s="950"/>
      <c r="DQ121" s="950">
        <v>1117978</v>
      </c>
      <c r="DR121" s="950"/>
      <c r="DS121" s="950"/>
      <c r="DT121" s="950"/>
      <c r="DU121" s="950"/>
      <c r="DV121" s="951">
        <v>15.1</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411</v>
      </c>
      <c r="AB122" s="989"/>
      <c r="AC122" s="989"/>
      <c r="AD122" s="989"/>
      <c r="AE122" s="990"/>
      <c r="AF122" s="991" t="s">
        <v>411</v>
      </c>
      <c r="AG122" s="989"/>
      <c r="AH122" s="989"/>
      <c r="AI122" s="989"/>
      <c r="AJ122" s="990"/>
      <c r="AK122" s="991" t="s">
        <v>411</v>
      </c>
      <c r="AL122" s="989"/>
      <c r="AM122" s="989"/>
      <c r="AN122" s="989"/>
      <c r="AO122" s="990"/>
      <c r="AP122" s="992" t="s">
        <v>411</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18803472</v>
      </c>
      <c r="BR122" s="1065"/>
      <c r="BS122" s="1065"/>
      <c r="BT122" s="1065"/>
      <c r="BU122" s="1065"/>
      <c r="BV122" s="1065">
        <v>19246381</v>
      </c>
      <c r="BW122" s="1065"/>
      <c r="BX122" s="1065"/>
      <c r="BY122" s="1065"/>
      <c r="BZ122" s="1065"/>
      <c r="CA122" s="1065">
        <v>19710801</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80952</v>
      </c>
      <c r="DH122" s="950"/>
      <c r="DI122" s="950"/>
      <c r="DJ122" s="950"/>
      <c r="DK122" s="950"/>
      <c r="DL122" s="950">
        <v>77150</v>
      </c>
      <c r="DM122" s="950"/>
      <c r="DN122" s="950"/>
      <c r="DO122" s="950"/>
      <c r="DP122" s="950"/>
      <c r="DQ122" s="950">
        <v>72137</v>
      </c>
      <c r="DR122" s="950"/>
      <c r="DS122" s="950"/>
      <c r="DT122" s="950"/>
      <c r="DU122" s="950"/>
      <c r="DV122" s="951">
        <v>1</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13.69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455</v>
      </c>
      <c r="DM127" s="1078"/>
      <c r="DN127" s="1078"/>
      <c r="DO127" s="1078"/>
      <c r="DP127" s="1078"/>
      <c r="DQ127" s="1078" t="s">
        <v>455</v>
      </c>
      <c r="DR127" s="1078"/>
      <c r="DS127" s="1078"/>
      <c r="DT127" s="1078"/>
      <c r="DU127" s="1078"/>
      <c r="DV127" s="1079" t="s">
        <v>455</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t="s">
        <v>442</v>
      </c>
      <c r="AB128" s="1120"/>
      <c r="AC128" s="1120"/>
      <c r="AD128" s="1120"/>
      <c r="AE128" s="1121"/>
      <c r="AF128" s="1122" t="s">
        <v>442</v>
      </c>
      <c r="AG128" s="1120"/>
      <c r="AH128" s="1120"/>
      <c r="AI128" s="1120"/>
      <c r="AJ128" s="1121"/>
      <c r="AK128" s="1122" t="s">
        <v>442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442</v>
      </c>
      <c r="BG128" s="1097"/>
      <c r="BH128" s="1097"/>
      <c r="BI128" s="1097"/>
      <c r="BJ128" s="1097"/>
      <c r="BK128" s="1097"/>
      <c r="BL128" s="1098"/>
      <c r="BM128" s="1096">
        <v>18.690000000000001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8006755</v>
      </c>
      <c r="AB129" s="989"/>
      <c r="AC129" s="989"/>
      <c r="AD129" s="989"/>
      <c r="AE129" s="990"/>
      <c r="AF129" s="991">
        <v>7984861</v>
      </c>
      <c r="AG129" s="989"/>
      <c r="AH129" s="989"/>
      <c r="AI129" s="989"/>
      <c r="AJ129" s="990"/>
      <c r="AK129" s="991">
        <v>8251975</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2.2000000000000002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870736</v>
      </c>
      <c r="AB130" s="989"/>
      <c r="AC130" s="989"/>
      <c r="AD130" s="989"/>
      <c r="AE130" s="990"/>
      <c r="AF130" s="991">
        <v>908217</v>
      </c>
      <c r="AG130" s="989"/>
      <c r="AH130" s="989"/>
      <c r="AI130" s="989"/>
      <c r="AJ130" s="990"/>
      <c r="AK130" s="991">
        <v>866157</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7136019</v>
      </c>
      <c r="AB131" s="1028"/>
      <c r="AC131" s="1028"/>
      <c r="AD131" s="1028"/>
      <c r="AE131" s="1029"/>
      <c r="AF131" s="1030">
        <v>7076644</v>
      </c>
      <c r="AG131" s="1028"/>
      <c r="AH131" s="1028"/>
      <c r="AI131" s="1028"/>
      <c r="AJ131" s="1029"/>
      <c r="AK131" s="1030">
        <v>7385818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4.4371658759999999</v>
      </c>
      <c r="AB132" s="1134"/>
      <c r="AC132" s="1134"/>
      <c r="AD132" s="1134"/>
      <c r="AE132" s="1135"/>
      <c r="AF132" s="1136">
        <v>1.290569372</v>
      </c>
      <c r="AG132" s="1134"/>
      <c r="AH132" s="1134"/>
      <c r="AI132" s="1134"/>
      <c r="AJ132" s="1135"/>
      <c r="AK132" s="1136">
        <v>1.045314141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5.5</v>
      </c>
      <c r="AB133" s="1141"/>
      <c r="AC133" s="1141"/>
      <c r="AD133" s="1141"/>
      <c r="AE133" s="1142"/>
      <c r="AF133" s="1140">
        <v>3.8</v>
      </c>
      <c r="AG133" s="1141"/>
      <c r="AH133" s="1141"/>
      <c r="AI133" s="1141"/>
      <c r="AJ133" s="1142"/>
      <c r="AK133" s="1140">
        <v>2.2000000000000002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2555564</v>
      </c>
      <c r="L9" s="264">
        <v>61491</v>
      </c>
      <c r="M9" s="265">
        <v>64158</v>
      </c>
      <c r="N9" s="266">
        <v>-4.2</v>
      </c>
    </row>
    <row r="10" spans="1:16" x14ac:dyDescent="0.15">
      <c r="A10" s="248"/>
      <c r="B10" s="244"/>
      <c r="C10" s="244"/>
      <c r="D10" s="244"/>
      <c r="E10" s="244"/>
      <c r="F10" s="244"/>
      <c r="G10" s="1149" t="s">
        <v>477</v>
      </c>
      <c r="H10" s="1150"/>
      <c r="I10" s="1150"/>
      <c r="J10" s="1151"/>
      <c r="K10" s="267">
        <v>458546</v>
      </c>
      <c r="L10" s="268">
        <v>11033</v>
      </c>
      <c r="M10" s="269">
        <v>6725</v>
      </c>
      <c r="N10" s="270">
        <v>64.099999999999994</v>
      </c>
    </row>
    <row r="11" spans="1:16" ht="13.5" customHeight="1" x14ac:dyDescent="0.15">
      <c r="A11" s="248"/>
      <c r="B11" s="244"/>
      <c r="C11" s="244"/>
      <c r="D11" s="244"/>
      <c r="E11" s="244"/>
      <c r="F11" s="244"/>
      <c r="G11" s="1149" t="s">
        <v>478</v>
      </c>
      <c r="H11" s="1150"/>
      <c r="I11" s="1150"/>
      <c r="J11" s="1151"/>
      <c r="K11" s="267">
        <v>3915</v>
      </c>
      <c r="L11" s="268">
        <v>94</v>
      </c>
      <c r="M11" s="269">
        <v>8931</v>
      </c>
      <c r="N11" s="270">
        <v>-98.9</v>
      </c>
    </row>
    <row r="12" spans="1:16" ht="13.5" customHeight="1" x14ac:dyDescent="0.15">
      <c r="A12" s="248"/>
      <c r="B12" s="244"/>
      <c r="C12" s="244"/>
      <c r="D12" s="244"/>
      <c r="E12" s="244"/>
      <c r="F12" s="244"/>
      <c r="G12" s="1149" t="s">
        <v>479</v>
      </c>
      <c r="H12" s="1150"/>
      <c r="I12" s="1150"/>
      <c r="J12" s="1151"/>
      <c r="K12" s="267">
        <v>24258</v>
      </c>
      <c r="L12" s="268">
        <v>584</v>
      </c>
      <c r="M12" s="269">
        <v>335</v>
      </c>
      <c r="N12" s="270">
        <v>74.3</v>
      </c>
    </row>
    <row r="13" spans="1:16" ht="13.5" customHeight="1" x14ac:dyDescent="0.15">
      <c r="A13" s="248"/>
      <c r="B13" s="244"/>
      <c r="C13" s="244"/>
      <c r="D13" s="244"/>
      <c r="E13" s="244"/>
      <c r="F13" s="244"/>
      <c r="G13" s="1149" t="s">
        <v>480</v>
      </c>
      <c r="H13" s="1150"/>
      <c r="I13" s="1150"/>
      <c r="J13" s="1151"/>
      <c r="K13" s="267" t="s">
        <v>481</v>
      </c>
      <c r="L13" s="268" t="s">
        <v>481</v>
      </c>
      <c r="M13" s="269">
        <v>14</v>
      </c>
      <c r="N13" s="270" t="s">
        <v>481</v>
      </c>
    </row>
    <row r="14" spans="1:16" ht="13.5" customHeight="1" x14ac:dyDescent="0.15">
      <c r="A14" s="248"/>
      <c r="B14" s="244"/>
      <c r="C14" s="244"/>
      <c r="D14" s="244"/>
      <c r="E14" s="244"/>
      <c r="F14" s="244"/>
      <c r="G14" s="1149" t="s">
        <v>482</v>
      </c>
      <c r="H14" s="1150"/>
      <c r="I14" s="1150"/>
      <c r="J14" s="1151"/>
      <c r="K14" s="267">
        <v>79290</v>
      </c>
      <c r="L14" s="268">
        <v>1908</v>
      </c>
      <c r="M14" s="269">
        <v>2685</v>
      </c>
      <c r="N14" s="270">
        <v>-28.9</v>
      </c>
    </row>
    <row r="15" spans="1:16" ht="13.5" customHeight="1" x14ac:dyDescent="0.15">
      <c r="A15" s="248"/>
      <c r="B15" s="244"/>
      <c r="C15" s="244"/>
      <c r="D15" s="244"/>
      <c r="E15" s="244"/>
      <c r="F15" s="244"/>
      <c r="G15" s="1149" t="s">
        <v>483</v>
      </c>
      <c r="H15" s="1150"/>
      <c r="I15" s="1150"/>
      <c r="J15" s="1151"/>
      <c r="K15" s="267">
        <v>35834</v>
      </c>
      <c r="L15" s="268">
        <v>862</v>
      </c>
      <c r="M15" s="269">
        <v>1293</v>
      </c>
      <c r="N15" s="270">
        <v>-33.299999999999997</v>
      </c>
    </row>
    <row r="16" spans="1:16" x14ac:dyDescent="0.15">
      <c r="A16" s="248"/>
      <c r="B16" s="244"/>
      <c r="C16" s="244"/>
      <c r="D16" s="244"/>
      <c r="E16" s="244"/>
      <c r="F16" s="244"/>
      <c r="G16" s="1152" t="s">
        <v>484</v>
      </c>
      <c r="H16" s="1153"/>
      <c r="I16" s="1153"/>
      <c r="J16" s="1154"/>
      <c r="K16" s="268">
        <v>-208242</v>
      </c>
      <c r="L16" s="268">
        <v>-5011</v>
      </c>
      <c r="M16" s="269">
        <v>-6126</v>
      </c>
      <c r="N16" s="270">
        <v>-18.2</v>
      </c>
    </row>
    <row r="17" spans="1:16" x14ac:dyDescent="0.15">
      <c r="A17" s="248"/>
      <c r="B17" s="244"/>
      <c r="C17" s="244"/>
      <c r="D17" s="244"/>
      <c r="E17" s="244"/>
      <c r="F17" s="244"/>
      <c r="G17" s="1152" t="s">
        <v>167</v>
      </c>
      <c r="H17" s="1153"/>
      <c r="I17" s="1153"/>
      <c r="J17" s="1154"/>
      <c r="K17" s="268">
        <v>2949165</v>
      </c>
      <c r="L17" s="268">
        <v>70962</v>
      </c>
      <c r="M17" s="269">
        <v>78014</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7.39</v>
      </c>
      <c r="L21" s="281">
        <v>7.49</v>
      </c>
      <c r="M21" s="282">
        <v>-0.1</v>
      </c>
      <c r="N21" s="249"/>
      <c r="O21" s="283"/>
      <c r="P21" s="279"/>
    </row>
    <row r="22" spans="1:16" s="284" customFormat="1" x14ac:dyDescent="0.15">
      <c r="A22" s="279"/>
      <c r="B22" s="249"/>
      <c r="C22" s="249"/>
      <c r="D22" s="249"/>
      <c r="E22" s="249"/>
      <c r="F22" s="249"/>
      <c r="G22" s="1144" t="s">
        <v>490</v>
      </c>
      <c r="H22" s="1145"/>
      <c r="I22" s="1145"/>
      <c r="J22" s="1146"/>
      <c r="K22" s="285">
        <v>100.9</v>
      </c>
      <c r="L22" s="286">
        <v>97.3</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483758</v>
      </c>
      <c r="L32" s="294">
        <v>11640</v>
      </c>
      <c r="M32" s="295">
        <v>34910</v>
      </c>
      <c r="N32" s="296">
        <v>-66.7</v>
      </c>
    </row>
    <row r="33" spans="1:16" ht="13.5" customHeight="1" x14ac:dyDescent="0.15">
      <c r="A33" s="248"/>
      <c r="B33" s="244"/>
      <c r="C33" s="244"/>
      <c r="D33" s="244"/>
      <c r="E33" s="244"/>
      <c r="F33" s="244"/>
      <c r="G33" s="1160" t="s">
        <v>495</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496</v>
      </c>
      <c r="H34" s="1161"/>
      <c r="I34" s="1161"/>
      <c r="J34" s="1162"/>
      <c r="K34" s="294" t="s">
        <v>481</v>
      </c>
      <c r="L34" s="294" t="s">
        <v>481</v>
      </c>
      <c r="M34" s="295" t="s">
        <v>481</v>
      </c>
      <c r="N34" s="296" t="s">
        <v>481</v>
      </c>
    </row>
    <row r="35" spans="1:16" ht="27" customHeight="1" x14ac:dyDescent="0.15">
      <c r="A35" s="248"/>
      <c r="B35" s="244"/>
      <c r="C35" s="244"/>
      <c r="D35" s="244"/>
      <c r="E35" s="244"/>
      <c r="F35" s="244"/>
      <c r="G35" s="1160" t="s">
        <v>497</v>
      </c>
      <c r="H35" s="1161"/>
      <c r="I35" s="1161"/>
      <c r="J35" s="1162"/>
      <c r="K35" s="294">
        <v>458051</v>
      </c>
      <c r="L35" s="294">
        <v>11021</v>
      </c>
      <c r="M35" s="295">
        <v>14021</v>
      </c>
      <c r="N35" s="296">
        <v>-21.4</v>
      </c>
    </row>
    <row r="36" spans="1:16" ht="27" customHeight="1" x14ac:dyDescent="0.15">
      <c r="A36" s="248"/>
      <c r="B36" s="244"/>
      <c r="C36" s="244"/>
      <c r="D36" s="244"/>
      <c r="E36" s="244"/>
      <c r="F36" s="244"/>
      <c r="G36" s="1160" t="s">
        <v>498</v>
      </c>
      <c r="H36" s="1161"/>
      <c r="I36" s="1161"/>
      <c r="J36" s="1162"/>
      <c r="K36" s="294">
        <v>175</v>
      </c>
      <c r="L36" s="294">
        <v>4</v>
      </c>
      <c r="M36" s="295">
        <v>2867</v>
      </c>
      <c r="N36" s="296">
        <v>-99.9</v>
      </c>
    </row>
    <row r="37" spans="1:16" ht="13.5" customHeight="1" x14ac:dyDescent="0.15">
      <c r="A37" s="248"/>
      <c r="B37" s="244"/>
      <c r="C37" s="244"/>
      <c r="D37" s="244"/>
      <c r="E37" s="244"/>
      <c r="F37" s="244"/>
      <c r="G37" s="1160" t="s">
        <v>499</v>
      </c>
      <c r="H37" s="1161"/>
      <c r="I37" s="1161"/>
      <c r="J37" s="1162"/>
      <c r="K37" s="294">
        <v>1378</v>
      </c>
      <c r="L37" s="294">
        <v>33</v>
      </c>
      <c r="M37" s="295">
        <v>917</v>
      </c>
      <c r="N37" s="296">
        <v>-96.4</v>
      </c>
    </row>
    <row r="38" spans="1:16" ht="27" customHeight="1" x14ac:dyDescent="0.15">
      <c r="A38" s="248"/>
      <c r="B38" s="244"/>
      <c r="C38" s="244"/>
      <c r="D38" s="244"/>
      <c r="E38" s="244"/>
      <c r="F38" s="244"/>
      <c r="G38" s="1163" t="s">
        <v>500</v>
      </c>
      <c r="H38" s="1164"/>
      <c r="I38" s="1164"/>
      <c r="J38" s="1165"/>
      <c r="K38" s="297" t="s">
        <v>481</v>
      </c>
      <c r="L38" s="297" t="s">
        <v>481</v>
      </c>
      <c r="M38" s="298">
        <v>2</v>
      </c>
      <c r="N38" s="299" t="s">
        <v>481</v>
      </c>
      <c r="O38" s="293"/>
    </row>
    <row r="39" spans="1:16" x14ac:dyDescent="0.15">
      <c r="A39" s="248"/>
      <c r="B39" s="244"/>
      <c r="C39" s="244"/>
      <c r="D39" s="244"/>
      <c r="E39" s="244"/>
      <c r="F39" s="244"/>
      <c r="G39" s="1163" t="s">
        <v>501</v>
      </c>
      <c r="H39" s="1164"/>
      <c r="I39" s="1164"/>
      <c r="J39" s="1165"/>
      <c r="K39" s="300" t="s">
        <v>481</v>
      </c>
      <c r="L39" s="300" t="s">
        <v>481</v>
      </c>
      <c r="M39" s="301">
        <v>-3077</v>
      </c>
      <c r="N39" s="302" t="s">
        <v>481</v>
      </c>
      <c r="O39" s="293"/>
    </row>
    <row r="40" spans="1:16" ht="27" customHeight="1" x14ac:dyDescent="0.15">
      <c r="A40" s="248"/>
      <c r="B40" s="244"/>
      <c r="C40" s="244"/>
      <c r="D40" s="244"/>
      <c r="E40" s="244"/>
      <c r="F40" s="244"/>
      <c r="G40" s="1160" t="s">
        <v>502</v>
      </c>
      <c r="H40" s="1161"/>
      <c r="I40" s="1161"/>
      <c r="J40" s="1162"/>
      <c r="K40" s="300">
        <v>-866157</v>
      </c>
      <c r="L40" s="300">
        <v>-20841</v>
      </c>
      <c r="M40" s="301">
        <v>-35137</v>
      </c>
      <c r="N40" s="302">
        <v>-40.700000000000003</v>
      </c>
      <c r="O40" s="293"/>
    </row>
    <row r="41" spans="1:16" x14ac:dyDescent="0.15">
      <c r="A41" s="248"/>
      <c r="B41" s="244"/>
      <c r="C41" s="244"/>
      <c r="D41" s="244"/>
      <c r="E41" s="244"/>
      <c r="F41" s="244"/>
      <c r="G41" s="1166" t="s">
        <v>278</v>
      </c>
      <c r="H41" s="1167"/>
      <c r="I41" s="1167"/>
      <c r="J41" s="1168"/>
      <c r="K41" s="294">
        <v>77205</v>
      </c>
      <c r="L41" s="300">
        <v>1858</v>
      </c>
      <c r="M41" s="301">
        <v>14503</v>
      </c>
      <c r="N41" s="302">
        <v>-87.2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840602</v>
      </c>
      <c r="J51" s="320">
        <v>20796</v>
      </c>
      <c r="K51" s="321">
        <v>-57</v>
      </c>
      <c r="L51" s="322">
        <v>42839</v>
      </c>
      <c r="M51" s="323">
        <v>-13.3</v>
      </c>
      <c r="N51" s="324">
        <v>-43.7</v>
      </c>
    </row>
    <row r="52" spans="1:14" x14ac:dyDescent="0.15">
      <c r="A52" s="248"/>
      <c r="B52" s="244"/>
      <c r="C52" s="244"/>
      <c r="D52" s="244"/>
      <c r="E52" s="244"/>
      <c r="F52" s="244"/>
      <c r="G52" s="325"/>
      <c r="H52" s="326" t="s">
        <v>513</v>
      </c>
      <c r="I52" s="327">
        <v>516615</v>
      </c>
      <c r="J52" s="328">
        <v>12781</v>
      </c>
      <c r="K52" s="329">
        <v>-44.5</v>
      </c>
      <c r="L52" s="330">
        <v>22027</v>
      </c>
      <c r="M52" s="331">
        <v>-17.100000000000001</v>
      </c>
      <c r="N52" s="332">
        <v>-27.4</v>
      </c>
    </row>
    <row r="53" spans="1:14" x14ac:dyDescent="0.15">
      <c r="A53" s="248"/>
      <c r="B53" s="244"/>
      <c r="C53" s="244"/>
      <c r="D53" s="244"/>
      <c r="E53" s="244"/>
      <c r="F53" s="244"/>
      <c r="G53" s="310" t="s">
        <v>514</v>
      </c>
      <c r="H53" s="311"/>
      <c r="I53" s="319">
        <v>1490007</v>
      </c>
      <c r="J53" s="320">
        <v>36031</v>
      </c>
      <c r="K53" s="321">
        <v>73.3</v>
      </c>
      <c r="L53" s="322">
        <v>46819</v>
      </c>
      <c r="M53" s="323">
        <v>9.3000000000000007</v>
      </c>
      <c r="N53" s="324">
        <v>64</v>
      </c>
    </row>
    <row r="54" spans="1:14" x14ac:dyDescent="0.15">
      <c r="A54" s="248"/>
      <c r="B54" s="244"/>
      <c r="C54" s="244"/>
      <c r="D54" s="244"/>
      <c r="E54" s="244"/>
      <c r="F54" s="244"/>
      <c r="G54" s="325"/>
      <c r="H54" s="326" t="s">
        <v>513</v>
      </c>
      <c r="I54" s="327">
        <v>1101975</v>
      </c>
      <c r="J54" s="328">
        <v>26648</v>
      </c>
      <c r="K54" s="329">
        <v>108.5</v>
      </c>
      <c r="L54" s="330">
        <v>24121</v>
      </c>
      <c r="M54" s="331">
        <v>9.5</v>
      </c>
      <c r="N54" s="332">
        <v>99</v>
      </c>
    </row>
    <row r="55" spans="1:14" x14ac:dyDescent="0.15">
      <c r="A55" s="248"/>
      <c r="B55" s="244"/>
      <c r="C55" s="244"/>
      <c r="D55" s="244"/>
      <c r="E55" s="244"/>
      <c r="F55" s="244"/>
      <c r="G55" s="310" t="s">
        <v>515</v>
      </c>
      <c r="H55" s="311"/>
      <c r="I55" s="319">
        <v>1426796</v>
      </c>
      <c r="J55" s="320">
        <v>34394</v>
      </c>
      <c r="K55" s="321">
        <v>-4.5</v>
      </c>
      <c r="L55" s="322">
        <v>53270</v>
      </c>
      <c r="M55" s="323">
        <v>13.8</v>
      </c>
      <c r="N55" s="324">
        <v>-18.3</v>
      </c>
    </row>
    <row r="56" spans="1:14" x14ac:dyDescent="0.15">
      <c r="A56" s="248"/>
      <c r="B56" s="244"/>
      <c r="C56" s="244"/>
      <c r="D56" s="244"/>
      <c r="E56" s="244"/>
      <c r="F56" s="244"/>
      <c r="G56" s="325"/>
      <c r="H56" s="326" t="s">
        <v>513</v>
      </c>
      <c r="I56" s="327">
        <v>771840</v>
      </c>
      <c r="J56" s="328">
        <v>18606</v>
      </c>
      <c r="K56" s="329">
        <v>-30.2</v>
      </c>
      <c r="L56" s="330">
        <v>24316</v>
      </c>
      <c r="M56" s="331">
        <v>0.8</v>
      </c>
      <c r="N56" s="332">
        <v>-31</v>
      </c>
    </row>
    <row r="57" spans="1:14" x14ac:dyDescent="0.15">
      <c r="A57" s="248"/>
      <c r="B57" s="244"/>
      <c r="C57" s="244"/>
      <c r="D57" s="244"/>
      <c r="E57" s="244"/>
      <c r="F57" s="244"/>
      <c r="G57" s="310" t="s">
        <v>516</v>
      </c>
      <c r="H57" s="311"/>
      <c r="I57" s="319">
        <v>1360571</v>
      </c>
      <c r="J57" s="320">
        <v>32791</v>
      </c>
      <c r="K57" s="321">
        <v>-4.7</v>
      </c>
      <c r="L57" s="322">
        <v>53292</v>
      </c>
      <c r="M57" s="323">
        <v>0</v>
      </c>
      <c r="N57" s="324">
        <v>-4.7</v>
      </c>
    </row>
    <row r="58" spans="1:14" x14ac:dyDescent="0.15">
      <c r="A58" s="248"/>
      <c r="B58" s="244"/>
      <c r="C58" s="244"/>
      <c r="D58" s="244"/>
      <c r="E58" s="244"/>
      <c r="F58" s="244"/>
      <c r="G58" s="325"/>
      <c r="H58" s="326" t="s">
        <v>513</v>
      </c>
      <c r="I58" s="327">
        <v>856677</v>
      </c>
      <c r="J58" s="328">
        <v>20647</v>
      </c>
      <c r="K58" s="329">
        <v>11</v>
      </c>
      <c r="L58" s="330">
        <v>28900</v>
      </c>
      <c r="M58" s="331">
        <v>18.899999999999999</v>
      </c>
      <c r="N58" s="332">
        <v>-7.9</v>
      </c>
    </row>
    <row r="59" spans="1:14" x14ac:dyDescent="0.15">
      <c r="A59" s="248"/>
      <c r="B59" s="244"/>
      <c r="C59" s="244"/>
      <c r="D59" s="244"/>
      <c r="E59" s="244"/>
      <c r="F59" s="244"/>
      <c r="G59" s="310" t="s">
        <v>517</v>
      </c>
      <c r="H59" s="311"/>
      <c r="I59" s="319">
        <v>1228842</v>
      </c>
      <c r="J59" s="320">
        <v>29568</v>
      </c>
      <c r="K59" s="321">
        <v>-9.8000000000000007</v>
      </c>
      <c r="L59" s="322">
        <v>56894</v>
      </c>
      <c r="M59" s="323">
        <v>6.8</v>
      </c>
      <c r="N59" s="324">
        <v>-16.600000000000001</v>
      </c>
    </row>
    <row r="60" spans="1:14" x14ac:dyDescent="0.15">
      <c r="A60" s="248"/>
      <c r="B60" s="244"/>
      <c r="C60" s="244"/>
      <c r="D60" s="244"/>
      <c r="E60" s="244"/>
      <c r="F60" s="244"/>
      <c r="G60" s="325"/>
      <c r="H60" s="326" t="s">
        <v>513</v>
      </c>
      <c r="I60" s="333">
        <v>749227</v>
      </c>
      <c r="J60" s="328">
        <v>18028</v>
      </c>
      <c r="K60" s="329">
        <v>-12.7</v>
      </c>
      <c r="L60" s="330">
        <v>32548</v>
      </c>
      <c r="M60" s="331">
        <v>12.6</v>
      </c>
      <c r="N60" s="332">
        <v>-25.3</v>
      </c>
    </row>
    <row r="61" spans="1:14" x14ac:dyDescent="0.15">
      <c r="A61" s="248"/>
      <c r="B61" s="244"/>
      <c r="C61" s="244"/>
      <c r="D61" s="244"/>
      <c r="E61" s="244"/>
      <c r="F61" s="244"/>
      <c r="G61" s="310" t="s">
        <v>518</v>
      </c>
      <c r="H61" s="334"/>
      <c r="I61" s="335">
        <v>1269364</v>
      </c>
      <c r="J61" s="336">
        <v>30716</v>
      </c>
      <c r="K61" s="337">
        <v>-0.5</v>
      </c>
      <c r="L61" s="338">
        <v>50623</v>
      </c>
      <c r="M61" s="339">
        <v>3.3</v>
      </c>
      <c r="N61" s="324">
        <v>-3.8</v>
      </c>
    </row>
    <row r="62" spans="1:14" x14ac:dyDescent="0.15">
      <c r="A62" s="248"/>
      <c r="B62" s="244"/>
      <c r="C62" s="244"/>
      <c r="D62" s="244"/>
      <c r="E62" s="244"/>
      <c r="F62" s="244"/>
      <c r="G62" s="325"/>
      <c r="H62" s="326" t="s">
        <v>513</v>
      </c>
      <c r="I62" s="327">
        <v>799267</v>
      </c>
      <c r="J62" s="328">
        <v>19342</v>
      </c>
      <c r="K62" s="329">
        <v>6.4</v>
      </c>
      <c r="L62" s="330">
        <v>26382</v>
      </c>
      <c r="M62" s="331">
        <v>4.9000000000000004</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27.83</v>
      </c>
      <c r="G47" s="12">
        <v>25.93</v>
      </c>
      <c r="H47" s="12">
        <v>28.8</v>
      </c>
      <c r="I47" s="12">
        <v>32.44</v>
      </c>
      <c r="J47" s="13">
        <v>34.03</v>
      </c>
    </row>
    <row r="48" spans="2:10" ht="57.75" customHeight="1" x14ac:dyDescent="0.15">
      <c r="B48" s="14"/>
      <c r="C48" s="1171" t="s">
        <v>4</v>
      </c>
      <c r="D48" s="1171"/>
      <c r="E48" s="1172"/>
      <c r="F48" s="15">
        <v>2.42</v>
      </c>
      <c r="G48" s="16">
        <v>5.7</v>
      </c>
      <c r="H48" s="16">
        <v>6.75</v>
      </c>
      <c r="I48" s="16">
        <v>6.7</v>
      </c>
      <c r="J48" s="17">
        <v>7.42</v>
      </c>
    </row>
    <row r="49" spans="2:10" ht="57.75" customHeight="1" thickBot="1" x14ac:dyDescent="0.2">
      <c r="B49" s="18"/>
      <c r="C49" s="1173" t="s">
        <v>5</v>
      </c>
      <c r="D49" s="1173"/>
      <c r="E49" s="1174"/>
      <c r="F49" s="19" t="s">
        <v>525</v>
      </c>
      <c r="G49" s="20" t="s">
        <v>526</v>
      </c>
      <c r="H49" s="20">
        <v>1.1299999999999999</v>
      </c>
      <c r="I49" s="20" t="s">
        <v>527</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2017-03-31T06:52:16Z</cp:lastPrinted>
  <dcterms:created xsi:type="dcterms:W3CDTF">2017-02-15T20:04:08Z</dcterms:created>
  <dcterms:modified xsi:type="dcterms:W3CDTF">2017-05-25T00:21:51Z</dcterms:modified>
</cp:coreProperties>
</file>