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9270" windowHeight="7875"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<sst xmlns="http://schemas.openxmlformats.org/spreadsheetml/2006/main" count="1110" uniqueCount="580">
  <si>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</si>
  <si>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</si>
  <si>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</si>
  <si>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</si>
  <si>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</si>
  <si>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</si>
  <si>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</si>
  <si>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</si>
  <si>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</si>
  <si>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</si>
  <si>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</si>
  <si>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</si>
  <si>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</si>
  <si>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</si>
  <si>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</si>
  <si>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</si>
  <si>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</si>
  <si>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</si>
  <si>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</si>
  <si>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</si>
  <si>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</si>
  <si>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</si>
  <si>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</si>
  <si>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</si>
  <si>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</si>
  <si>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</si>
  <si>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</si>
  <si>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</si>
  <si>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</si>
  <si>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</si>
  <si>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</si>
  <si>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</si>
  <si>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</si>
  <si>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</si>
  <si>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</si>
  <si>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</si>
  <si>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</si>
  <si>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</si>
  <si>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</si>
  <si>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</si>
  <si>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</si>
  <si>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</si>
  <si>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</si>
  <si>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</si>
  <si>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</si>
  <si>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</si>
  <si>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</si>
  <si>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</si>
  <si>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</si>
  <si>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</si>
  <si>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</si>
  <si>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</si>
  <si>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</si>
  <si>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</si>
  <si>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</si>
  <si>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</si>
  <si>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</si>
  <si>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</si>
  <si>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</si>
  <si>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</si>
  <si>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</si>
  <si>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</si>
  <si>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</si>
  <si>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</si>
  <si>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</si>
  <si>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</si>
  <si>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</si>
  <si>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</si>
  <si>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</si>
  <si>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</si>
  <si>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</si>
  <si>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</si>
  <si>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</si>
  <si>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</si>
  <si>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</si>
  <si>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</si>
  <si>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</si>
  <si>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</si>
  <si>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</si>
  <si>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</si>
  <si>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</si>
  <si>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</si>
  <si>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</si>
  <si>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</si>
  <si>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</si>
  <si>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</si>
  <si>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</si>
  <si>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</si>
  <si>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</si>
  <si>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</si>
  <si>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</si>
  <si>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</si>
  <si>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</si>
  <si>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</si>
  <si>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</si>
  <si>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</si>
  <si>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</si>
  <si>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</si>
  <si>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</si>
  <si>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</si>
  <si>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</si>
  <si>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</si>
  <si>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</si>
  <si>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</si>
  <si>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</si>
  <si>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</si>
  <si>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</si>
  <si>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</si>
  <si>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</si>
  <si>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</si>
  <si>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</si>
  <si>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</si>
  <si>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</si>
  <si>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</si>
  <si>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</si>
  <si>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</si>
  <si>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</si>
  <si>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</si>
  <si>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</si>
  <si>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</si>
  <si>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</si>
  <si>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</si>
  <si>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</si>
  <si>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</si>
  <si>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</si>
  <si>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</si>
  <si>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</si>
  <si>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</si>
  <si>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</si>
  <si>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</si>
  <si>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</si>
  <si>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</si>
  <si>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</si>
  <si>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</si>
  <si>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</si>
  <si>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</si>
  <si>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</si>
  <si>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</si>
  <si>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</si>
  <si>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</si>
  <si>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</si>
  <si>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</si>
  <si>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</si>
  <si>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</si>
  <si>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</si>
  <si>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</si>
  <si>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</si>
  <si>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</si>
  <si>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</si>
  <si>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</si>
  <si>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</si>
  <si>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</si>
  <si>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</si>
  <si>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</si>
  <si>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</si>
  <si>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</si>
  <si>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</si>
  <si>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</si>
  <si>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</si>
  <si>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</si>
  <si>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</si>
  <si>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</si>
  <si>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</si>
  <si>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</si>
  <si>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</si>
  <si>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</si>
  <si>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</si>
  <si>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</si>
  <si>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</si>
  <si>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</si>
  <si>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</si>
  <si>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</si>
  <si>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</si>
  <si>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</si>
  <si>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</si>
  <si>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</si>
  <si>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</si>
  <si>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</si>
  <si>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</si>
  <si>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</si>
  <si>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</si>
  <si>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</si>
  <si>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</si>
  <si>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</si>
  <si>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</si>
  <si>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</si>
  <si>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</si>
  <si>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</si>
  <si>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</si>
  <si>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</si>
  <si>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</si>
  <si>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</si>
  <si>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</si>
  <si>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三重県大台町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</si>
  <si>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</si>
  <si>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</si>
  <si>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</si>
  <si>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</si>
  <si>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</si>
  <si>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</si>
  <si>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</si>
  <si>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</si>
  <si>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</si>
  <si>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</si>
  <si>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</si>
  <si>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</si>
  <si>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</si>
  <si>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</si>
  <si>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</si>
  <si>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</si>
  <si>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</si>
  <si>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</si>
  <si>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</si>
  <si>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</si>
  <si>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</si>
  <si>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</si>
  <si>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</si>
  <si>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</si>
  <si>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</si>
  <si>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</si>
  <si>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</si>
  <si>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</si>
  <si>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</si>
  <si>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</si>
  <si>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</si>
  <si>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</si>
  <si>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</si>
  <si>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</si>
  <si>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</si>
  <si>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</si>
  <si>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</si>
  <si>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</si>
  <si>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</si>
  <si>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</si>
  <si>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</si>
  <si>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</si>
  <si>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</si>
  <si>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</si>
  <si>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</si>
  <si>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</si>
  <si>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</si>
  <si>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</si>
  <si>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</si>
  <si>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</si>
  <si>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</si>
  <si>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</si>
  <si>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</si>
  <si>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</si>
  <si>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</si>
  <si>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</si>
  <si>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</si>
  <si>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</si>
  <si>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</si>
  <si>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</si>
  <si>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</si>
  <si>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</si>
  <si>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</si>
  <si>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</si>
  <si>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</si>
  <si>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</si>
  <si>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</si>
  <si>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</si>
  <si>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</si>
  <si>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</si>
  <si>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</si>
  <si>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</si>
  <si>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</si>
  <si>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</si>
  <si>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</si>
  <si>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</si>
  <si>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</si>
  <si>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</si>
  <si>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</si>
  <si>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</si>
  <si>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</si>
  <si>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</si>
  <si>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</si>
  <si>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</si>
  <si>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</si>
  <si>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</si>
  <si>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</si>
  <si>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</si>
  <si>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</si>
  <si>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</si>
  <si>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</si>
  <si>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</si>
  <si>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</si>
  <si>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</si>
  <si>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</si>
  <si>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</si>
  <si>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</si>
  <si>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</si>
  <si>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</si>
  <si>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</si>
  <si>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</si>
  <si>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</si>
  <si>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</si>
  <si>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</si>
  <si>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</si>
  <si>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</si>
  <si>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</si>
  <si>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</si>
  <si>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</si>
  <si>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</si>
  <si>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</si>
  <si>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</si>
  <si>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</si>
  <si>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</si>
  <si>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</si>
  <si>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</si>
  <si>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</si>
  <si>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</si>
  <si>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</si>
  <si>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</si>
  <si>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</si>
  <si>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</si>
  <si>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</si>
  <si>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</si>
  <si>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</si>
  <si>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</si>
  <si>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</si>
  <si>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</si>
  <si>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</si>
  <si>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</si>
  <si>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</si>
  <si>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</si>
  <si>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</si>
  <si>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</si>
  <si>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</si>
  <si>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</si>
  <si>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</si>
  <si>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</si>
  <si>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</si>
  <si>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</si>
  <si>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</si>
  <si>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</si>
  <si>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</si>
  <si>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</si>
  <si>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</si>
  <si>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</si>
  <si>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</si>
  <si>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三重県大台町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</si>
  <si>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</si>
  <si>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</si>
  <si>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</si>
  <si>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</si>
  <si>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</si>
  <si>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</si>
  <si>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</si>
  <si>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</si>
  <si>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</si>
  <si>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</si>
  <si>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</si>
  <si>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</si>
  <si>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</si>
  <si>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</si>
  <si>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</si>
  <si>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</si>
  <si>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</si>
  <si>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</si>
  <si>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</si>
  <si>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</si>
  <si>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</si>
  <si>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</si>
  <si>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</si>
  <si>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</si>
  <si>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</si>
  <si>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</si>
  <si>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</si>
  <si>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</si>
  <si>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</si>
  <si>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</si>
  <si>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</si>
  <si>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</si>
  <si>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</si>
  <si>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</si>
  <si>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</si>
  <si>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</si>
  <si>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</si>
  <si>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</si>
  <si>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</si>
  <si>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</si>
  <si>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</si>
  <si>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</si>
  <si>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</si>
  <si>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</si>
  <si>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</si>
  <si>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</si>
  <si>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</si>
  <si>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</si>
  <si>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</si>
  <si>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</si>
  <si>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</si>
  <si>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</si>
  <si>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</si>
  <si>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</si>
  <si>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</si>
  <si>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</si>
  <si>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</si>
  <si>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</si>
  <si>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</si>
  <si>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</si>
  <si>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</si>
  <si>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</si>
  <si>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</si>
  <si>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</si>
  <si>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</si>
  <si>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</si>
  <si>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</si>
  <si>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</si>
  <si>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</si>
  <si>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</si>
  <si>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</si>
  <si>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</si>
  <si>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</si>
  <si>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</si>
  <si>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</si>
  <si>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</si>
  <si>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</si>
  <si>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</si>
  <si>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</si>
  <si>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</si>
  <si>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</si>
  <si>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</si>
  <si>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</si>
  <si>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</si>
  <si>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</si>
  <si>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</si>
  <si>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</si>
  <si>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</si>
  <si>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</si>
  <si>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</si>
  <si>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</si>
  <si>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</si>
  <si>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</si>
  <si>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</si>
  <si>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</si>
  <si>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</si>
  <si>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</si>
  <si>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</si>
  <si>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</si>
  <si>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</si>
  <si>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</si>
  <si>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</si>
  <si>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生活排水処理事業特別会計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</si>
  <si>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</si>
  <si>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</si>
  <si>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</si>
  <si>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</si>
  <si>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</si>
  <si>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</si>
  <si>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</si>
  <si>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</si>
  <si>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</si>
  <si>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</si>
  <si>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</si>
  <si>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</si>
  <si>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</si>
  <si>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</si>
  <si>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</si>
  <si>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</si>
  <si>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</si>
  <si>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</si>
  <si>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</si>
  <si>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</si>
  <si>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</si>
  <si>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</si>
  <si>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</si>
  <si>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</si>
  <si>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</si>
  <si>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</si>
  <si>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</si>
  <si>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</si>
  <si>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</si>
  <si>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</si>
  <si>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</si>
  <si>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</si>
  <si>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</si>
  <si>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</si>
  <si>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</si>
  <si>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</si>
  <si>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</si>
  <si>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</si>
  <si>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</si>
  <si>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</si>
  <si>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</si>
  <si>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</si>
  <si>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</si>
  <si>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</si>
  <si>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</si>
  <si>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</si>
  <si>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</si>
  <si>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</si>
  <si>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</si>
  <si>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</si>
  <si>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</si>
  <si>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</si>
  <si>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</si>
  <si>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</si>
  <si>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</si>
  <si>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</si>
  <si>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</si>
  <si>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</si>
  <si>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</si>
  <si>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</si>
  <si>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</si>
  <si>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</si>
  <si>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</si>
  <si>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</si>
  <si>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</si>
  <si>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</si>
  <si>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</si>
  <si>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</si>
  <si>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</si>
  <si>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</si>
  <si>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</si>
  <si>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</si>
  <si>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</si>
  <si>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</si>
  <si>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</si>
  <si>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</si>
  <si>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</si>
  <si>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</si>
  <si>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</si>
  <si>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</si>
  <si>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</si>
  <si>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</si>
  <si>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</si>
  <si>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</si>
  <si>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</si>
  <si>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</si>
  <si>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1.32</t>
  </si>
  <si>
    <t>一般会計</t>
  </si>
  <si>
    <t>国民健康保険事業特別会計</t>
  </si>
  <si>
    <t>介護保険事業特別会計</t>
  </si>
  <si>
    <t>生活排水処理事業特別会計</t>
  </si>
  <si>
    <t>簡易水道事業特別会計</t>
  </si>
  <si>
    <t>後期高齢者医療事業特別会計</t>
  </si>
  <si>
    <t>住宅新築資金等貸付事業特別会計</t>
  </si>
  <si>
    <t>その他会計（赤字）</t>
  </si>
  <si>
    <t>その他会計（黒字）</t>
  </si>
  <si>
    <t>フォレストファイターズ</t>
    <phoneticPr fontId="5"/>
  </si>
  <si>
    <t>エム・エス・ピー</t>
    <phoneticPr fontId="5"/>
  </si>
  <si>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</si>
  <si>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</si>
  <si>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</si>
  <si>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</si>
  <si>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t>
    <phoneticPr fontId="2"/>
  </si>
  <si>
    <t>-</t>
    <phoneticPr fontId="2"/>
  </si>
  <si>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</si>
  <si>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</si>
  <si>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</si>
  <si>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</si>
  <si>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8" eb="10">
      <t>カイゴ</t>
    </rPh>
    <rPh sb="14" eb="16">
      <t>ジギョウ</t>
    </rPh>
    <rPh sb="16" eb="18">
      <t>トクベツ</t>
    </rPh>
    <rPh sb="18" eb="20">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</si>
  <si>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</si>
  <si>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（退職手当特別会計）</t>
    <rPh sb="11" eb="13">
      <t>タイショク</t>
    </rPh>
    <rPh sb="13" eb="15">
      <t>テアテ</t>
    </rPh>
    <rPh sb="15" eb="17">
      <t>トクベツ</t>
    </rPh>
    <rPh sb="17" eb="19">
      <t>カイケイ</t>
    </rPh>
    <phoneticPr fontId="5"/>
  </si>
  <si>
    <t>　　　  〃　　　　（共同研修特別会計）</t>
    <rPh sb="11" eb="13">
      <t>キョウドウ</t>
    </rPh>
    <rPh sb="13" eb="15">
      <t>ケンシュウ</t>
    </rPh>
    <rPh sb="15" eb="17">
      <t>トクベツ</t>
    </rPh>
    <rPh sb="17" eb="19">
      <t>カイケイ</t>
    </rPh>
    <phoneticPr fontId="5"/>
  </si>
  <si>
    <t>　　　  〃　　　　（物品特別会計）</t>
    <rPh sb="11" eb="13">
      <t>ブッピン</t>
    </rPh>
    <rPh sb="13" eb="15">
      <t>トクベツ</t>
    </rPh>
    <rPh sb="15" eb="17">
      <t>カイケイ</t>
    </rPh>
    <phoneticPr fontId="5"/>
  </si>
  <si>
    <t>　　　  〃　　　　（公平委員会特別会計）</t>
    <rPh sb="11" eb="13">
      <t>コウヘイ</t>
    </rPh>
    <rPh sb="13" eb="16">
      <t>イインカイ</t>
    </rPh>
    <rPh sb="16" eb="18">
      <t>トクベツ</t>
    </rPh>
    <rPh sb="18" eb="20">
      <t>カイケイ</t>
    </rPh>
    <phoneticPr fontId="5"/>
  </si>
  <si>
    <t>　　　  〃　　　　（消防救急無線特別会計）</t>
    <rPh sb="11" eb="13">
      <t>ショウボウ</t>
    </rPh>
    <rPh sb="13" eb="15">
      <t>キュウキュウ</t>
    </rPh>
    <rPh sb="15" eb="17">
      <t>ムセン</t>
    </rPh>
    <rPh sb="17" eb="19">
      <t>トクベツ</t>
    </rPh>
    <rPh sb="19" eb="21">
      <t>カイケイ</t>
    </rPh>
    <phoneticPr fontId="5"/>
  </si>
  <si>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</si>
  <si>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</si>
  <si>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</si>
  <si>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</si>
  <si>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松阪飯多農業共済事務組合</t>
    <rPh sb="0" eb="2">
      <t>マツサカ</t>
    </rPh>
    <rPh sb="2" eb="3">
      <t>イイ</t>
    </rPh>
    <rPh sb="3" eb="4">
      <t>タ</t>
    </rPh>
    <rPh sb="4" eb="6">
      <t>ノウギョウ</t>
    </rPh>
    <rPh sb="6" eb="8">
      <t>キョウサイ</t>
    </rPh>
    <rPh sb="8" eb="10">
      <t>ジム</t>
    </rPh>
    <rPh sb="10" eb="12">
      <t>クミアイ</t>
    </rPh>
    <phoneticPr fontId="5"/>
  </si>
  <si>
    <t>　　　　　 〃　　　（デジタル地図特別会計）</t>
    <rPh sb="15" eb="17">
      <t>チズ</t>
    </rPh>
    <rPh sb="17" eb="19">
      <t>トクベツ</t>
    </rPh>
    <rPh sb="19" eb="21">
      <t>カイケイ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</si>
  <si>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</si>
  <si>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</si>
  <si>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</si>
  <si>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</si>
  <si>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</si>
  <si>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</si>
  <si>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</si>
  <si>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</si>
  <si>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</si>
  <si>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</si>
  <si>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</si>
  <si>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</si>
  <si>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</si>
  <si>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費率は、減少傾向にあるが、類似団体内平均を上回っており、今後は統合簡易水道整備事業、大台厚生新病院整備に対する支援、メディカルセンターの整備などに係る公債費の増加に伴い、実質公債費比率の悪化が懸念されている。　このため、今後は事業の選択と集中を図り、地方債発行の抑制に努め、適切な財政運営に努める。
　将来負担比率についても、類似団体内平均を上回っているが、これは過去に実施してきた、統合簡易水道整備事業、大台厚生新病院整備に対する支援、メディカルセンターの整備などに係る地方債の発行によるものである。
　今後は、新規地方債の発行抑制を行うとともに、経常経費の節減に努め、余剰が見込まれる年度にあっては、積極的に基金の積み増しを行うなど健全な財政運営に努める。
</t>
    <rPh sb="1" eb="3">
      <t>ジッシツ</t>
    </rPh>
    <rPh sb="3" eb="6">
      <t>コウサイヒ</t>
    </rPh>
    <rPh sb="6" eb="7">
      <t>ヒ</t>
    </rPh>
    <rPh sb="7" eb="8">
      <t>リツ</t>
    </rPh>
    <rPh sb="19" eb="21">
      <t>ルイジ</t>
    </rPh>
    <rPh sb="21" eb="23">
      <t>ダンタイ</t>
    </rPh>
    <rPh sb="23" eb="24">
      <t>ナイ</t>
    </rPh>
    <rPh sb="24" eb="26">
      <t>ヘイキン</t>
    </rPh>
    <rPh sb="27" eb="29">
      <t>ウワマワ</t>
    </rPh>
    <rPh sb="157" eb="159">
      <t>ショウライ</t>
    </rPh>
    <rPh sb="159" eb="161">
      <t>フタン</t>
    </rPh>
    <rPh sb="161" eb="163">
      <t>ヒリツ</t>
    </rPh>
    <rPh sb="169" eb="171">
      <t>ルイジ</t>
    </rPh>
    <rPh sb="171" eb="173">
      <t>ダンタイ</t>
    </rPh>
    <rPh sb="173" eb="174">
      <t>ナイ</t>
    </rPh>
    <rPh sb="174" eb="176">
      <t>ヘイキン</t>
    </rPh>
    <rPh sb="177" eb="179">
      <t>ウワマワ</t>
    </rPh>
    <rPh sb="188" eb="190">
      <t>カコ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</si>
</sst>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108609</c:v>
                </c:pt>
                <c:pt idx="1">
                  <c:v>115852</c:v>
                </c:pt>
                <c:pt idx="2">
                  <c:v>128277</c:v>
                </c:pt>
                <c:pt idx="3">
                  <c:v>280796</c:v>
                </c:pt>
                <c:pt idx="4">
                  <c:v>118324</c:v>
                </c:pt>
              </c:numCache>
            </c:numRef>
          </c:val>
          <c:smooth val="0"/>
        </c:ser>
        <c:dLbls>
          <c:showLegendKey val="0"/>
          <c:showVal val="0"/>
          <c:showCatName val="0"/>
          <c:showSerName val="0"/>
          <c:showPercent val="0"/>
          <c:showBubbleSize val="0"/>
        </c:dLbls>
        <c:marker val="1"/>
        <c:smooth val="0"/>
        <c:axId val="84124800"/>
        <c:axId val="84126720"/>
      </c:lineChart>
      <c:catAx>
        <c:axId val="84124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26720"/>
        <c:crosses val="autoZero"/>
        <c:auto val="1"/>
        <c:lblAlgn val="ctr"/>
        <c:lblOffset val="100"/>
        <c:tickLblSkip val="1"/>
        <c:tickMarkSkip val="1"/>
        <c:noMultiLvlLbl val="0"/>
      </c:catAx>
      <c:valAx>
        <c:axId val="841267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24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3.49</c:v>
                </c:pt>
                <c:pt idx="1">
                  <c:v>3.91</c:v>
                </c:pt>
                <c:pt idx="2">
                  <c:v>2.95</c:v>
                </c:pt>
                <c:pt idx="3">
                  <c:v>2.76</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43.68</c:v>
                </c:pt>
                <c:pt idx="1">
                  <c:v>44.23</c:v>
                </c:pt>
                <c:pt idx="2">
                  <c:v>49.75</c:v>
                </c:pt>
                <c:pt idx="3">
                  <c:v>49.39</c:v>
                </c:pt>
                <c:pt idx="4">
                  <c:v>48.98</c:v>
                </c:pt>
              </c:numCache>
            </c:numRef>
          </c:val>
        </c:ser>
        <c:dLbls>
          <c:showLegendKey val="0"/>
          <c:showVal val="0"/>
          <c:showCatName val="0"/>
          <c:showSerName val="0"/>
          <c:showPercent val="0"/>
          <c:showBubbleSize val="0"/>
        </c:dLbls>
        <c:gapWidth val="250"/>
        <c:overlap val="100"/>
        <c:axId val="109852160"/>
        <c:axId val="10985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2.81</c:v>
                </c:pt>
                <c:pt idx="1">
                  <c:v>1.17</c:v>
                </c:pt>
                <c:pt idx="2">
                  <c:v>4.67</c:v>
                </c:pt>
                <c:pt idx="3">
                  <c:v>-1.32</c:v>
                </c:pt>
                <c:pt idx="4">
                  <c:v>3.71</c:v>
                </c:pt>
              </c:numCache>
            </c:numRef>
          </c:val>
          <c:smooth val="0"/>
        </c:ser>
        <c:dLbls>
          <c:showLegendKey val="0"/>
          <c:showVal val="0"/>
          <c:showCatName val="0"/>
          <c:showSerName val="0"/>
          <c:showPercent val="0"/>
          <c:showBubbleSize val="0"/>
        </c:dLbls>
        <c:marker val="1"/>
        <c:smooth val="0"/>
        <c:axId val="109852160"/>
        <c:axId val="109854080"/>
      </c:lineChart>
      <c:catAx>
        <c:axId val="10985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54080"/>
        <c:crosses val="autoZero"/>
        <c:auto val="1"/>
        <c:lblAlgn val="ctr"/>
        <c:lblOffset val="100"/>
        <c:tickLblSkip val="1"/>
        <c:tickMarkSkip val="1"/>
        <c:noMultiLvlLbl val="0"/>
      </c:catAx>
      <c:valAx>
        <c:axId val="10985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5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6.89</c:v>
                </c:pt>
                <c:pt idx="2">
                  <c:v>#N/A</c:v>
                </c:pt>
                <c:pt idx="3">
                  <c:v>7.47</c:v>
                </c:pt>
                <c:pt idx="4">
                  <c:v>#N/A</c:v>
                </c:pt>
                <c:pt idx="5">
                  <c:v>7.3</c:v>
                </c:pt>
                <c:pt idx="6">
                  <c:v>#N/A</c:v>
                </c:pt>
                <c:pt idx="7">
                  <c:v>5.29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c:v>
                </c:pt>
                <c:pt idx="6">
                  <c:v>#N/A</c:v>
                </c:pt>
                <c:pt idx="7">
                  <c:v>0</c:v>
                </c:pt>
                <c:pt idx="8">
                  <c:v>#N/A</c:v>
                </c:pt>
                <c:pt idx="9">
                  <c:v>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0.14000000000000001</c:v>
                </c:pt>
                <c:pt idx="4">
                  <c:v>#N/A</c:v>
                </c:pt>
                <c:pt idx="5">
                  <c:v>0.51</c:v>
                </c:pt>
                <c:pt idx="6">
                  <c:v>#N/A</c:v>
                </c:pt>
                <c:pt idx="7">
                  <c:v>0.84</c:v>
                </c:pt>
                <c:pt idx="8">
                  <c:v>#N/A</c:v>
                </c:pt>
                <c:pt idx="9">
                  <c:v>0.28000000000000003</c:v>
                </c:pt>
              </c:numCache>
            </c:numRef>
          </c:val>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0.11</c:v>
                </c:pt>
                <c:pt idx="4">
                  <c:v>#N/A</c:v>
                </c:pt>
                <c:pt idx="5">
                  <c:v>0.02</c:v>
                </c:pt>
                <c:pt idx="6">
                  <c:v>#N/A</c:v>
                </c:pt>
                <c:pt idx="7">
                  <c:v>0.08</c:v>
                </c:pt>
                <c:pt idx="8">
                  <c:v>#N/A</c:v>
                </c:pt>
                <c:pt idx="9">
                  <c:v>0.36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0.17</c:v>
                </c:pt>
                <c:pt idx="2">
                  <c:v>#N/A</c:v>
                </c:pt>
                <c:pt idx="3">
                  <c:v>0.75</c:v>
                </c:pt>
                <c:pt idx="4">
                  <c:v>#N/A</c:v>
                </c:pt>
                <c:pt idx="5">
                  <c:v>0.11</c:v>
                </c:pt>
                <c:pt idx="6">
                  <c:v>#N/A</c:v>
                </c:pt>
                <c:pt idx="7">
                  <c:v>0.04</c:v>
                </c:pt>
                <c:pt idx="8">
                  <c:v>#N/A</c:v>
                </c:pt>
                <c:pt idx="9">
                  <c:v>0.73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1.17</c:v>
                </c:pt>
                <c:pt idx="2">
                  <c:v>#N/A</c:v>
                </c:pt>
                <c:pt idx="3">
                  <c:v>1.71</c:v>
                </c:pt>
                <c:pt idx="4">
                  <c:v>#N/A</c:v>
                </c:pt>
                <c:pt idx="5">
                  <c:v>2.0699999999999998</c:v>
                </c:pt>
                <c:pt idx="6">
                  <c:v>#N/A</c:v>
                </c:pt>
                <c:pt idx="7">
                  <c:v>1.87</c:v>
                </c:pt>
                <c:pt idx="8">
                  <c:v>#N/A</c:v>
                </c:pt>
                <c:pt idx="9">
                  <c:v>1.73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3.48</c:v>
                </c:pt>
                <c:pt idx="2">
                  <c:v>#N/A</c:v>
                </c:pt>
                <c:pt idx="3">
                  <c:v>3.9</c:v>
                </c:pt>
                <c:pt idx="4">
                  <c:v>#N/A</c:v>
                </c:pt>
                <c:pt idx="5">
                  <c:v>2.95</c:v>
                </c:pt>
                <c:pt idx="6">
                  <c:v>#N/A</c:v>
                </c:pt>
                <c:pt idx="7">
                  <c:v>2.74</c:v>
                </c:pt>
                <c:pt idx="8">
                  <c:v>#N/A</c:v>
                </c:pt>
                <c:pt idx="9">
                  <c:v>5.69</c:v>
                </c:pt>
              </c:numCache>
            </c:numRef>
          </c:val>
        </c:ser>
        <c:dLbls>
          <c:showLegendKey val="0"/>
          <c:showVal val="0"/>
          <c:showCatName val="0"/>
          <c:showSerName val="0"/>
          <c:showPercent val="0"/>
          <c:showBubbleSize val="0"/>
        </c:dLbls>
        <c:gapWidth val="150"/>
        <c:overlap val="100"/>
        <c:axId val="110067072"/>
        <c:axId val="110072960"/>
      </c:barChart>
      <c:catAx>
        <c:axId val="1100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72960"/>
        <c:crosses val="autoZero"/>
        <c:auto val="1"/>
        <c:lblAlgn val="ctr"/>
        <c:lblOffset val="100"/>
        <c:tickLblSkip val="1"/>
        <c:tickMarkSkip val="1"/>
        <c:noMultiLvlLbl val="0"/>
      </c:catAx>
      <c:valAx>
        <c:axId val="11007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6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825</c:v>
                </c:pt>
                <c:pt idx="5">
                  <c:v>842</c:v>
                </c:pt>
                <c:pt idx="8">
                  <c:v>856</c:v>
                </c:pt>
                <c:pt idx="11">
                  <c:v>894</c:v>
                </c:pt>
                <c:pt idx="14">
                  <c:v>921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115</c:v>
                </c:pt>
                <c:pt idx="3">
                  <c:v>115</c:v>
                </c:pt>
                <c:pt idx="6">
                  <c:v>110</c:v>
                </c:pt>
                <c:pt idx="9">
                  <c:v>104</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345</c:v>
                </c:pt>
                <c:pt idx="3">
                  <c:v>345</c:v>
                </c:pt>
                <c:pt idx="6">
                  <c:v>337</c:v>
                </c:pt>
                <c:pt idx="9">
                  <c:v>345</c:v>
                </c:pt>
                <c:pt idx="12">
                  <c:v>229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868</c:v>
                </c:pt>
                <c:pt idx="3">
                  <c:v>851</c:v>
                </c:pt>
                <c:pt idx="6">
                  <c:v>854</c:v>
                </c:pt>
                <c:pt idx="9">
                  <c:v>881</c:v>
                </c:pt>
                <c:pt idx="12">
                  <c:v>931</c:v>
                </c:pt>
              </c:numCache>
            </c:numRef>
          </c:val>
        </c:ser>
        <c:dLbls>
          <c:showLegendKey val="0"/>
          <c:showVal val="0"/>
          <c:showCatName val="0"/>
          <c:showSerName val="0"/>
          <c:showPercent val="0"/>
          <c:showBubbleSize val="0"/>
        </c:dLbls>
        <c:gapWidth val="100"/>
        <c:overlap val="100"/>
        <c:axId val="110168704"/>
        <c:axId val="11017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503</c:v>
                </c:pt>
                <c:pt idx="2">
                  <c:v>#N/A</c:v>
                </c:pt>
                <c:pt idx="3">
                  <c:v>#N/A</c:v>
                </c:pt>
                <c:pt idx="4">
                  <c:v>470</c:v>
                </c:pt>
                <c:pt idx="5">
                  <c:v>#N/A</c:v>
                </c:pt>
                <c:pt idx="6">
                  <c:v>#N/A</c:v>
                </c:pt>
                <c:pt idx="7">
                  <c:v>445</c:v>
                </c:pt>
                <c:pt idx="8">
                  <c:v>#N/A</c:v>
                </c:pt>
                <c:pt idx="9">
                  <c:v>#N/A</c:v>
                </c:pt>
                <c:pt idx="10">
                  <c:v>436</c:v>
                </c:pt>
                <c:pt idx="11">
                  <c:v>#N/A</c:v>
                </c:pt>
                <c:pt idx="12">
                  <c:v>#N/A</c:v>
                </c:pt>
                <c:pt idx="13">
                  <c:v>317</c:v>
                </c:pt>
                <c:pt idx="14">
                  <c:v>#N/A</c:v>
                </c:pt>
              </c:numCache>
            </c:numRef>
          </c:val>
          <c:smooth val="0"/>
        </c:ser>
        <c:dLbls>
          <c:showLegendKey val="0"/>
          <c:showVal val="0"/>
          <c:showCatName val="0"/>
          <c:showSerName val="0"/>
          <c:showPercent val="0"/>
          <c:showBubbleSize val="0"/>
        </c:dLbls>
        <c:marker val="1"/>
        <c:smooth val="0"/>
        <c:axId val="110168704"/>
        <c:axId val="110174976"/>
      </c:lineChart>
      <c:catAx>
        <c:axId val="1101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74976"/>
        <c:crosses val="autoZero"/>
        <c:auto val="1"/>
        <c:lblAlgn val="ctr"/>
        <c:lblOffset val="100"/>
        <c:tickLblSkip val="1"/>
        <c:tickMarkSkip val="1"/>
        <c:noMultiLvlLbl val="0"/>
      </c:catAx>
      <c:valAx>
        <c:axId val="11017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8566</c:v>
                </c:pt>
                <c:pt idx="5">
                  <c:v>8749</c:v>
                </c:pt>
                <c:pt idx="8">
                  <c:v>9431</c:v>
                </c:pt>
                <c:pt idx="11">
                  <c:v>10267</c:v>
                </c:pt>
                <c:pt idx="14">
                  <c:v>10371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c:v>
                </c:pt>
                <c:pt idx="5">
                  <c:v>8</c:v>
                </c:pt>
                <c:pt idx="8">
                  <c:v>5</c:v>
                </c:pt>
                <c:pt idx="11">
                  <c:v>3</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3169</c:v>
                </c:pt>
                <c:pt idx="5">
                  <c:v>3152</c:v>
                </c:pt>
                <c:pt idx="8">
                  <c:v>3388</c:v>
                </c:pt>
                <c:pt idx="11">
                  <c:v>3268</c:v>
                </c:pt>
                <c:pt idx="14">
                  <c:v>3355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1422</c:v>
                </c:pt>
                <c:pt idx="3">
                  <c:v>1394</c:v>
                </c:pt>
                <c:pt idx="6">
                  <c:v>1301</c:v>
                </c:pt>
                <c:pt idx="9">
                  <c:v>1261</c:v>
                </c:pt>
                <c:pt idx="12">
                  <c:v>1435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505</c:v>
                </c:pt>
                <c:pt idx="3">
                  <c:v>397</c:v>
                </c:pt>
                <c:pt idx="6">
                  <c:v>337</c:v>
                </c:pt>
                <c:pt idx="9">
                  <c:v>281</c:v>
                </c:pt>
                <c:pt idx="12">
                  <c:v>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3295</c:v>
                </c:pt>
                <c:pt idx="3">
                  <c:v>3264</c:v>
                </c:pt>
                <c:pt idx="6">
                  <c:v>3539</c:v>
                </c:pt>
                <c:pt idx="9">
                  <c:v>4004</c:v>
                </c:pt>
                <c:pt idx="12">
                  <c:v>3999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8317</c:v>
                </c:pt>
                <c:pt idx="3">
                  <c:v>8835</c:v>
                </c:pt>
                <c:pt idx="6">
                  <c:v>9584</c:v>
                </c:pt>
                <c:pt idx="9">
                  <c:v>10882</c:v>
                </c:pt>
                <c:pt idx="12">
                  <c:v>11079</c:v>
                </c:pt>
              </c:numCache>
            </c:numRef>
          </c:val>
        </c:ser>
        <c:dLbls>
          <c:showLegendKey val="0"/>
          <c:showVal val="0"/>
          <c:showCatName val="0"/>
          <c:showSerName val="0"/>
          <c:showPercent val="0"/>
          <c:showBubbleSize val="0"/>
        </c:dLbls>
        <c:gapWidth val="100"/>
        <c:overlap val="100"/>
        <c:axId val="117879936"/>
        <c:axId val="11788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1794</c:v>
                </c:pt>
                <c:pt idx="2">
                  <c:v>#N/A</c:v>
                </c:pt>
                <c:pt idx="3">
                  <c:v>#N/A</c:v>
                </c:pt>
                <c:pt idx="4">
                  <c:v>1981</c:v>
                </c:pt>
                <c:pt idx="5">
                  <c:v>#N/A</c:v>
                </c:pt>
                <c:pt idx="6">
                  <c:v>#N/A</c:v>
                </c:pt>
                <c:pt idx="7">
                  <c:v>1936</c:v>
                </c:pt>
                <c:pt idx="8">
                  <c:v>#N/A</c:v>
                </c:pt>
                <c:pt idx="9">
                  <c:v>#N/A</c:v>
                </c:pt>
                <c:pt idx="10">
                  <c:v>2889</c:v>
                </c:pt>
                <c:pt idx="11">
                  <c:v>#N/A</c:v>
                </c:pt>
                <c:pt idx="12">
                  <c:v>#N/A</c:v>
                </c:pt>
                <c:pt idx="13">
                  <c:v>2985</c:v>
                </c:pt>
                <c:pt idx="14">
                  <c:v>#N/A</c:v>
                </c:pt>
              </c:numCache>
            </c:numRef>
          </c:val>
          <c:smooth val="0"/>
        </c:ser>
        <c:dLbls>
          <c:showLegendKey val="0"/>
          <c:showVal val="0"/>
          <c:showCatName val="0"/>
          <c:showSerName val="0"/>
          <c:showPercent val="0"/>
          <c:showBubbleSize val="0"/>
        </c:dLbls>
        <c:marker val="1"/>
        <c:smooth val="0"/>
        <c:axId val="117879936"/>
        <c:axId val="117881856"/>
      </c:lineChart>
      <c:catAx>
        <c:axId val="1178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881856"/>
        <c:crosses val="autoZero"/>
        <c:auto val="1"/>
        <c:lblAlgn val="ctr"/>
        <c:lblOffset val="100"/>
        <c:tickLblSkip val="1"/>
        <c:tickMarkSkip val="1"/>
        <c:noMultiLvlLbl val="0"/>
      </c:catAx>
      <c:valAx>
        <c:axId val="11788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953280"/>
        <c:axId val="117955200"/>
      </c:scatterChart>
      <c:valAx>
        <c:axId val="117953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55200"/>
        <c:crosses val="autoZero"/>
        <c:crossBetween val="midCat"/>
      </c:valAx>
      <c:valAx>
        <c:axId val="117955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953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13.5</c:v>
                </c:pt>
                <c:pt idx="1">
                  <c:v>12.7</c:v>
                </c:pt>
                <c:pt idx="2">
                  <c:v>12</c:v>
                </c:pt>
                <c:pt idx="3">
                  <c:v>11.6</c:v>
                </c:pt>
                <c:pt idx="4">
                  <c:v>10.3</c:v>
                </c:pt>
              </c:numCache>
            </c:numRef>
          </c:xVal>
          <c:yVal>
            <c:numRef>
              <c:f>公会計指標分析・財政指標組合せ分析表!$K$73:$O$73</c:f>
              <c:numCache>
                <c:formatCode>#,##0.0;"▲ "#,##0.0</c:formatCode>
                <c:ptCount val="5"/>
                <c:pt idx="0">
                  <c:v>45.8</c:v>
                </c:pt>
                <c:pt idx="1">
                  <c:v>50.6</c:v>
                </c:pt>
                <c:pt idx="2">
                  <c:v>49.5</c:v>
                </c:pt>
                <c:pt idx="3">
                  <c:v>76</c:v>
                </c:pt>
                <c:pt idx="4">
                  <c:v>76.8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8.6999999999999993</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27</c:v>
                </c:pt>
              </c:numCache>
            </c:numRef>
          </c:yVal>
          <c:smooth val="0"/>
        </c:ser>
        <c:dLbls>
          <c:showLegendKey val="0"/>
          <c:showVal val="0"/>
          <c:showCatName val="0"/>
          <c:showSerName val="0"/>
          <c:showPercent val="0"/>
          <c:showBubbleSize val="0"/>
        </c:dLbls>
        <c:axId val="118001664"/>
        <c:axId val="118003584"/>
      </c:scatterChart>
      <c:valAx>
        <c:axId val="118001664"/>
        <c:scaling>
          <c:orientation val="minMax"/>
          <c:max val="13.9"/>
          <c:min val="8.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03584"/>
        <c:crosses val="autoZero"/>
        <c:crossBetween val="midCat"/>
      </c:valAx>
      <c:valAx>
        <c:axId val="118003584"/>
        <c:scaling>
          <c:orientation val="minMax"/>
          <c:max val="8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01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実質公債費比率のうち、元利償還金は</a:t>
          </a:r>
          <a:r>
            <a:rPr lang="en-US" altLang="ja-JP" sz="1300" b="0" i="0" baseline="0">
              <a:solidFill>
                <a:schemeClr val="dk1"/>
              </a:solidFill>
              <a:latin typeface="+mn-lt"/>
              <a:ea typeface="+mn-ea"/>
              <a:cs typeface="+mn-cs"/>
            </a:rPr>
            <a:t>H21</a:t>
          </a:r>
          <a:r>
            <a:rPr lang="ja-JP" altLang="ja-JP" sz="1300" b="0" i="0" baseline="0">
              <a:solidFill>
                <a:schemeClr val="dk1"/>
              </a:solidFill>
              <a:latin typeface="+mn-lt"/>
              <a:ea typeface="+mn-ea"/>
              <a:cs typeface="+mn-cs"/>
            </a:rPr>
            <a:t>年度から徐々に減少していたが、</a:t>
          </a:r>
          <a:r>
            <a:rPr lang="en-US" altLang="ja-JP" sz="1300" b="0" i="0" baseline="0">
              <a:solidFill>
                <a:schemeClr val="dk1"/>
              </a:solidFill>
              <a:latin typeface="+mn-lt"/>
              <a:ea typeface="+mn-ea"/>
              <a:cs typeface="+mn-cs"/>
            </a:rPr>
            <a:t>H25</a:t>
          </a:r>
          <a:r>
            <a:rPr lang="ja-JP" altLang="ja-JP" sz="1300" b="0" i="0" baseline="0">
              <a:solidFill>
                <a:schemeClr val="dk1"/>
              </a:solidFill>
              <a:latin typeface="+mn-lt"/>
              <a:ea typeface="+mn-ea"/>
              <a:cs typeface="+mn-cs"/>
            </a:rPr>
            <a:t>年度から増加に転じている。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算入公債費等も増加傾向にあるが、これは、過疎対策事業債や合併特例事業債等に係る基準財政需要額が増えていることによる。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実質公債費比率の分子としては、緩やかに減少傾向にあ</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が、今後は統合簡易水道整備事業、大台厚生新病院整備に対する支援、メディカルセンターの整備などに係る公債費の増加に伴い、実質公債費比率</a:t>
          </a:r>
          <a:r>
            <a:rPr lang="ja-JP" altLang="en-US" sz="1300" b="0" i="0" baseline="0">
              <a:solidFill>
                <a:schemeClr val="dk1"/>
              </a:solidFill>
              <a:latin typeface="+mn-lt"/>
              <a:ea typeface="+mn-ea"/>
              <a:cs typeface="+mn-cs"/>
            </a:rPr>
            <a:t>の悪化が懸念されている。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このため、</a:t>
          </a:r>
          <a:r>
            <a:rPr lang="ja-JP" altLang="en-US" sz="1300" b="0" i="0" baseline="0">
              <a:solidFill>
                <a:schemeClr val="dk1"/>
              </a:solidFill>
              <a:latin typeface="+mn-lt"/>
              <a:ea typeface="+mn-ea"/>
              <a:cs typeface="+mn-cs"/>
            </a:rPr>
            <a:t>今後は</a:t>
          </a:r>
          <a:r>
            <a:rPr lang="ja-JP" altLang="ja-JP" sz="1300" b="0" i="0" baseline="0">
              <a:solidFill>
                <a:schemeClr val="dk1"/>
              </a:solidFill>
              <a:latin typeface="+mn-lt"/>
              <a:ea typeface="+mn-ea"/>
              <a:cs typeface="+mn-cs"/>
            </a:rPr>
            <a:t>事業の選択と集中を図り、</a:t>
          </a:r>
          <a:r>
            <a:rPr lang="ja-JP" altLang="ja-JP" sz="1300">
              <a:solidFill>
                <a:schemeClr val="dk1"/>
              </a:solidFill>
              <a:latin typeface="+mn-lt"/>
              <a:ea typeface="+mn-ea"/>
              <a:cs typeface="+mn-cs"/>
            </a:rPr>
            <a:t>地方債発行の抑制に努め、適切な財政運営</a:t>
          </a:r>
          <a:r>
            <a:rPr lang="ja-JP" altLang="en-US" sz="1300">
              <a:solidFill>
                <a:schemeClr val="dk1"/>
              </a:solidFill>
              <a:latin typeface="+mn-lt"/>
              <a:ea typeface="+mn-ea"/>
              <a:cs typeface="+mn-cs"/>
            </a:rPr>
            <a:t>に努める。</a:t>
          </a:r>
          <a:endParaRPr lang="ja-JP" altLang="ja-JP" sz="1300"/>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latin typeface="+mn-lt"/>
              <a:ea typeface="+mn-ea"/>
              <a:cs typeface="+mn-cs"/>
            </a:rPr>
            <a:t>　これまで実施してきた、</a:t>
          </a:r>
          <a:r>
            <a:rPr lang="ja-JP" altLang="ja-JP" sz="1300" b="0" i="0" baseline="0">
              <a:solidFill>
                <a:schemeClr val="dk1"/>
              </a:solidFill>
              <a:latin typeface="+mn-lt"/>
              <a:ea typeface="+mn-ea"/>
              <a:cs typeface="+mn-cs"/>
            </a:rPr>
            <a:t>統合簡易水道整備事業、大台厚生新病院整備に対する支援、メディカルセンターの整備などに係る地方債の発行により地方債残高が増加している。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一方で、交付税措置率の高い残債の割合も年々高くなってきていることから、基準財政需要額算入見込額も</a:t>
          </a:r>
          <a:r>
            <a:rPr lang="ja-JP" altLang="en-US" sz="1300" b="0" i="0" baseline="0">
              <a:solidFill>
                <a:schemeClr val="dk1"/>
              </a:solidFill>
              <a:latin typeface="+mn-lt"/>
              <a:ea typeface="+mn-ea"/>
              <a:cs typeface="+mn-cs"/>
            </a:rPr>
            <a:t>増加している</a:t>
          </a:r>
          <a:r>
            <a:rPr lang="ja-JP" altLang="ja-JP" sz="1300" b="0" i="0" baseline="0">
              <a:solidFill>
                <a:schemeClr val="dk1"/>
              </a:solidFill>
              <a:latin typeface="+mn-lt"/>
              <a:ea typeface="+mn-ea"/>
              <a:cs typeface="+mn-cs"/>
            </a:rPr>
            <a:t>　状況である。</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今後は、新規地方債の発行抑制</a:t>
          </a:r>
          <a:r>
            <a:rPr lang="ja-JP" altLang="en-US" sz="1300" b="0" i="0" baseline="0">
              <a:solidFill>
                <a:schemeClr val="dk1"/>
              </a:solidFill>
              <a:latin typeface="+mn-lt"/>
              <a:ea typeface="+mn-ea"/>
              <a:cs typeface="+mn-cs"/>
            </a:rPr>
            <a:t>を行うとともに</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経常経費の節減に努め、余剰が見込まれる年度にあっては、積極的に</a:t>
          </a:r>
          <a:r>
            <a:rPr lang="ja-JP" altLang="ja-JP" sz="1300" b="0" i="0" baseline="0">
              <a:solidFill>
                <a:schemeClr val="dk1"/>
              </a:solidFill>
              <a:latin typeface="+mn-lt"/>
              <a:ea typeface="+mn-ea"/>
              <a:cs typeface="+mn-cs"/>
            </a:rPr>
            <a:t>基金の積み増しを行うなど健全な財政運営に努める。</a:t>
          </a:r>
          <a:endParaRPr lang="ja-JP"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9,894
9,821
362.86
8,203,987
7,867,631
273,523
4,801,596
9,621,351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9,894
9,821
362.86
8,203,987
7,867,631
273,523
4,801,596
9,621,351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9,894
9,821
362.86
8,203,987
7,867,631
273,523
4,801,596
9,621,351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9,894
9,821
362.86
8,203,987
7,867,631
273,523
4,801,596
9,621,351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人口の減少や全国平均を上回る高齢化率（平成</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3</a:t>
          </a:r>
          <a:r>
            <a:rPr lang="ja-JP" altLang="ja-JP" sz="1300">
              <a:solidFill>
                <a:schemeClr val="dk1"/>
              </a:solidFill>
              <a:latin typeface="+mn-lt"/>
              <a:ea typeface="+mn-ea"/>
              <a:cs typeface="+mn-cs"/>
            </a:rPr>
            <a:t>月末</a:t>
          </a:r>
          <a:r>
            <a:rPr lang="en-US" altLang="ja-JP" sz="1300">
              <a:solidFill>
                <a:schemeClr val="dk1"/>
              </a:solidFill>
              <a:latin typeface="+mn-lt"/>
              <a:ea typeface="+mn-ea"/>
              <a:cs typeface="+mn-cs"/>
            </a:rPr>
            <a:t>39.9</a:t>
          </a:r>
          <a:r>
            <a:rPr lang="ja-JP" altLang="ja-JP" sz="1300">
              <a:solidFill>
                <a:schemeClr val="dk1"/>
              </a:solidFill>
              <a:latin typeface="+mn-lt"/>
              <a:ea typeface="+mn-ea"/>
              <a:cs typeface="+mn-cs"/>
            </a:rPr>
            <a:t>％）に加え、町内に立地する企業が少ないことなどにより、財政基盤が弱く</a:t>
          </a:r>
          <a:r>
            <a:rPr lang="en-US" altLang="ja-JP" sz="1300">
              <a:solidFill>
                <a:schemeClr val="dk1"/>
              </a:solidFill>
              <a:latin typeface="+mn-lt"/>
              <a:ea typeface="+mn-ea"/>
              <a:cs typeface="+mn-cs"/>
            </a:rPr>
            <a:t>,</a:t>
          </a:r>
          <a:r>
            <a:rPr lang="ja-JP" altLang="ja-JP" sz="1300">
              <a:solidFill>
                <a:schemeClr val="dk1"/>
              </a:solidFill>
              <a:latin typeface="+mn-lt"/>
              <a:ea typeface="+mn-ea"/>
              <a:cs typeface="+mn-cs"/>
            </a:rPr>
            <a:t>類似団体平均を大きく下回っている。</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a:t>
          </a:r>
          <a:r>
            <a:rPr lang="ja-JP" altLang="en-US" sz="1300">
              <a:solidFill>
                <a:schemeClr val="dk1"/>
              </a:solidFill>
              <a:latin typeface="+mn-lt"/>
              <a:ea typeface="+mn-ea"/>
              <a:cs typeface="+mn-cs"/>
            </a:rPr>
            <a:t>引き続き、</a:t>
          </a:r>
          <a:r>
            <a:rPr lang="ja-JP" altLang="ja-JP" sz="1300">
              <a:solidFill>
                <a:schemeClr val="dk1"/>
              </a:solidFill>
              <a:latin typeface="+mn-lt"/>
              <a:ea typeface="+mn-ea"/>
              <a:cs typeface="+mn-cs"/>
            </a:rPr>
            <a:t>職員の定員管理適正化と人件費抑制に努める</a:t>
          </a:r>
          <a:r>
            <a:rPr lang="ja-JP" altLang="en-US" sz="1300">
              <a:solidFill>
                <a:schemeClr val="dk1"/>
              </a:solidFill>
              <a:latin typeface="+mn-lt"/>
              <a:ea typeface="+mn-ea"/>
              <a:cs typeface="+mn-cs"/>
            </a:rPr>
            <a:t>とともに、</a:t>
          </a:r>
          <a:r>
            <a:rPr lang="ja-JP" altLang="ja-JP" sz="1300">
              <a:solidFill>
                <a:schemeClr val="dk1"/>
              </a:solidFill>
              <a:latin typeface="+mn-lt"/>
              <a:ea typeface="+mn-ea"/>
              <a:cs typeface="+mn-cs"/>
            </a:rPr>
            <a:t>緊急性や住民ニーズを的確に把握した事業の選択によるまちづくりを展開し、財政の健全化を図る。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8" name="直線コネクタ 77"/>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50" b="0" i="0" baseline="0">
              <a:solidFill>
                <a:schemeClr val="dk1"/>
              </a:solidFill>
              <a:latin typeface="+mn-lt"/>
              <a:ea typeface="+mn-ea"/>
              <a:cs typeface="+mn-cs"/>
            </a:rPr>
            <a:t>　</a:t>
          </a:r>
          <a:r>
            <a:rPr lang="ja-JP" altLang="ja-JP" sz="1150" b="0" i="0" baseline="0">
              <a:solidFill>
                <a:schemeClr val="dk1"/>
              </a:solidFill>
              <a:latin typeface="+mn-lt"/>
              <a:ea typeface="+mn-ea"/>
              <a:cs typeface="+mn-cs"/>
            </a:rPr>
            <a:t>類似団体平均を若干</a:t>
          </a:r>
          <a:r>
            <a:rPr lang="ja-JP" altLang="en-US" sz="1150" b="0" i="0" baseline="0">
              <a:solidFill>
                <a:schemeClr val="dk1"/>
              </a:solidFill>
              <a:latin typeface="+mn-lt"/>
              <a:ea typeface="+mn-ea"/>
              <a:cs typeface="+mn-cs"/>
            </a:rPr>
            <a:t>上回り</a:t>
          </a:r>
          <a:r>
            <a:rPr lang="ja-JP" altLang="ja-JP" sz="1150" b="0" i="0" baseline="0">
              <a:solidFill>
                <a:schemeClr val="dk1"/>
              </a:solidFill>
              <a:latin typeface="+mn-lt"/>
              <a:ea typeface="+mn-ea"/>
              <a:cs typeface="+mn-cs"/>
            </a:rPr>
            <a:t>、前年度と比較し</a:t>
          </a:r>
          <a:r>
            <a:rPr lang="en-US" altLang="ja-JP" sz="1150" b="0" i="0" baseline="0">
              <a:solidFill>
                <a:schemeClr val="dk1"/>
              </a:solidFill>
              <a:latin typeface="+mn-lt"/>
              <a:ea typeface="+mn-ea"/>
              <a:cs typeface="+mn-cs"/>
            </a:rPr>
            <a:t>2.5</a:t>
          </a:r>
          <a:r>
            <a:rPr lang="ja-JP" altLang="en-US" sz="1150" b="0" i="0" baseline="0">
              <a:solidFill>
                <a:schemeClr val="dk1"/>
              </a:solidFill>
              <a:latin typeface="+mn-lt"/>
              <a:ea typeface="+mn-ea"/>
              <a:cs typeface="+mn-cs"/>
            </a:rPr>
            <a:t>％</a:t>
          </a:r>
          <a:r>
            <a:rPr lang="ja-JP" altLang="ja-JP" sz="1150" b="0" i="0" baseline="0">
              <a:solidFill>
                <a:schemeClr val="dk1"/>
              </a:solidFill>
              <a:latin typeface="+mn-lt"/>
              <a:ea typeface="+mn-ea"/>
              <a:cs typeface="+mn-cs"/>
            </a:rPr>
            <a:t>悪化している。</a:t>
          </a:r>
          <a:r>
            <a:rPr kumimoji="1" lang="ja-JP" altLang="en-US" sz="1150" b="0" i="0" baseline="0">
              <a:solidFill>
                <a:schemeClr val="dk1"/>
              </a:solidFill>
              <a:latin typeface="+mn-lt"/>
              <a:ea typeface="+mn-ea"/>
              <a:cs typeface="+mn-cs"/>
            </a:rPr>
            <a:t>これは</a:t>
          </a:r>
          <a:r>
            <a:rPr kumimoji="1" lang="ja-JP" altLang="ja-JP" sz="1150">
              <a:solidFill>
                <a:schemeClr val="dk1"/>
              </a:solidFill>
              <a:latin typeface="+mn-lt"/>
              <a:ea typeface="+mn-ea"/>
              <a:cs typeface="+mn-cs"/>
            </a:rPr>
            <a:t>報徳病院の診療所化に伴い、企業会計を廃止し一般会計へ編入したことに</a:t>
          </a:r>
          <a:r>
            <a:rPr kumimoji="1" lang="ja-JP" altLang="en-US" sz="1150">
              <a:solidFill>
                <a:schemeClr val="dk1"/>
              </a:solidFill>
              <a:latin typeface="+mn-lt"/>
              <a:ea typeface="+mn-ea"/>
              <a:cs typeface="+mn-cs"/>
            </a:rPr>
            <a:t>より、人件費が増加したことが主な要因である。</a:t>
          </a:r>
          <a:endParaRPr kumimoji="1" lang="en-US" altLang="ja-JP" sz="1150">
            <a:solidFill>
              <a:schemeClr val="dk1"/>
            </a:solidFill>
            <a:latin typeface="+mn-lt"/>
            <a:ea typeface="+mn-ea"/>
            <a:cs typeface="+mn-cs"/>
          </a:endParaRPr>
        </a:p>
        <a:p>
          <a:pPr rtl="0" fontAlgn="base"/>
          <a:r>
            <a:rPr kumimoji="1" lang="ja-JP" altLang="en-US" sz="1150" b="0" i="0" baseline="0">
              <a:solidFill>
                <a:schemeClr val="dk1"/>
              </a:solidFill>
              <a:latin typeface="+mn-lt"/>
              <a:ea typeface="+mn-ea"/>
              <a:cs typeface="+mn-cs"/>
            </a:rPr>
            <a:t>　</a:t>
          </a:r>
          <a:r>
            <a:rPr lang="ja-JP" altLang="ja-JP" sz="1150" b="0" i="0" baseline="0">
              <a:solidFill>
                <a:schemeClr val="dk1"/>
              </a:solidFill>
              <a:latin typeface="+mn-lt"/>
              <a:ea typeface="+mn-ea"/>
              <a:cs typeface="+mn-cs"/>
            </a:rPr>
            <a:t>今後は、人件費の削減を推進する為に、従来から実施してきた技能労務職員の退職不補充と、報徳病院の診療所化に伴い民間の老人保健施設へ派遣を行っている医療職員（看護師）の退職不補充に加え、一般行政職員の新規採用抑制を</a:t>
          </a:r>
          <a:r>
            <a:rPr lang="ja-JP" altLang="en-US" sz="1150" b="0" i="0" baseline="0">
              <a:solidFill>
                <a:schemeClr val="dk1"/>
              </a:solidFill>
              <a:latin typeface="+mn-lt"/>
              <a:ea typeface="+mn-ea"/>
              <a:cs typeface="+mn-cs"/>
            </a:rPr>
            <a:t>行う。</a:t>
          </a:r>
          <a:endParaRPr lang="en-US" altLang="ja-JP" sz="1150" b="0" i="0" baseline="0">
            <a:solidFill>
              <a:schemeClr val="dk1"/>
            </a:solidFill>
            <a:latin typeface="+mn-lt"/>
            <a:ea typeface="+mn-ea"/>
            <a:cs typeface="+mn-cs"/>
          </a:endParaRPr>
        </a:p>
        <a:p>
          <a:pPr rtl="0" fontAlgn="base"/>
          <a:r>
            <a:rPr lang="ja-JP" altLang="ja-JP" sz="1150" b="0" i="0" baseline="0">
              <a:solidFill>
                <a:schemeClr val="dk1"/>
              </a:solidFill>
              <a:latin typeface="+mn-lt"/>
              <a:ea typeface="+mn-ea"/>
              <a:cs typeface="+mn-cs"/>
            </a:rPr>
            <a:t>　また、交付税の完全一本算定を迎える平成</a:t>
          </a:r>
          <a:r>
            <a:rPr lang="en-US" altLang="ja-JP" sz="1150" b="0" i="0" baseline="0">
              <a:solidFill>
                <a:schemeClr val="dk1"/>
              </a:solidFill>
              <a:latin typeface="+mn-lt"/>
              <a:ea typeface="+mn-ea"/>
              <a:cs typeface="+mn-cs"/>
            </a:rPr>
            <a:t>33</a:t>
          </a:r>
          <a:r>
            <a:rPr lang="ja-JP" altLang="ja-JP" sz="1150" b="0" i="0" baseline="0">
              <a:solidFill>
                <a:schemeClr val="dk1"/>
              </a:solidFill>
              <a:latin typeface="+mn-lt"/>
              <a:ea typeface="+mn-ea"/>
              <a:cs typeface="+mn-cs"/>
            </a:rPr>
            <a:t>年に向け、事務事業の見直しを更に進めるとともに、必要性・優先度について内部検証を行い、事業の廃止・縮小を検討するなど経常経費の削減に努める。</a:t>
          </a:r>
          <a:endParaRPr lang="en-US" altLang="ja-JP" sz="115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41656</xdr:rowOff>
    </xdr:from>
    <xdr:to>
      <xdr:col>7</xdr:col>
      <xdr:colOff>152400</xdr:colOff>
      <xdr:row>65</xdr:row>
      <xdr:rowOff>101981</xdr:rowOff>
    </xdr:to>
    <xdr:cxnSp macro="">
      <xdr:nvCxnSpPr>
        <xdr:cNvPr id="130" name="直線コネクタ 129"/>
        <xdr:cNvCxnSpPr/>
      </xdr:nvCxnSpPr>
      <xdr:spPr>
        <a:xfrm>
          <a:off x="4114800" y="1118590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138303</xdr:rowOff>
    </xdr:from>
    <xdr:to>
      <xdr:col>6</xdr:col>
      <xdr:colOff>0</xdr:colOff>
      <xdr:row>65</xdr:row>
      <xdr:rowOff>41656</xdr:rowOff>
    </xdr:to>
    <xdr:cxnSp macro="">
      <xdr:nvCxnSpPr>
        <xdr:cNvPr id="133" name="直線コネクタ 132"/>
        <xdr:cNvCxnSpPr/>
      </xdr:nvCxnSpPr>
      <xdr:spPr>
        <a:xfrm>
          <a:off x="3225800" y="11111103"/>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4" name="フローチャート : 判断 133"/>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94124</xdr:rowOff>
    </xdr:from>
    <xdr:ext cx="736600" cy="259045"/>
    <xdr:sp macro="" textlink="">
      <xdr:nvSpPr>
        <xdr:cNvPr id="135" name="テキスト ボックス 134"/>
        <xdr:cNvSpPr txBox="1"/>
      </xdr:nvSpPr>
      <xdr:spPr>
        <a:xfrm>
          <a:off x="3733800" y="1123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138303</xdr:rowOff>
    </xdr:from>
    <xdr:to>
      <xdr:col>4</xdr:col>
      <xdr:colOff>482600</xdr:colOff>
      <xdr:row>65</xdr:row>
      <xdr:rowOff>5461</xdr:rowOff>
    </xdr:to>
    <xdr:cxnSp macro="">
      <xdr:nvCxnSpPr>
        <xdr:cNvPr id="136" name="直線コネクタ 135"/>
        <xdr:cNvCxnSpPr/>
      </xdr:nvCxnSpPr>
      <xdr:spPr>
        <a:xfrm flipV="1">
          <a:off x="2336800" y="1111110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7" name="フローチャート : 判断 136"/>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69994</xdr:rowOff>
    </xdr:from>
    <xdr:ext cx="762000" cy="259045"/>
    <xdr:sp macro="" textlink="">
      <xdr:nvSpPr>
        <xdr:cNvPr id="138" name="テキスト ボックス 137"/>
        <xdr:cNvSpPr txBox="1"/>
      </xdr:nvSpPr>
      <xdr:spPr>
        <a:xfrm>
          <a:off x="2844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157607</xdr:rowOff>
    </xdr:from>
    <xdr:to>
      <xdr:col>3</xdr:col>
      <xdr:colOff>279400</xdr:colOff>
      <xdr:row>65</xdr:row>
      <xdr:rowOff>5461</xdr:rowOff>
    </xdr:to>
    <xdr:cxnSp macro="">
      <xdr:nvCxnSpPr>
        <xdr:cNvPr id="139" name="直線コネクタ 138"/>
        <xdr:cNvCxnSpPr/>
      </xdr:nvCxnSpPr>
      <xdr:spPr>
        <a:xfrm>
          <a:off x="1447800" y="1113040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0" name="フローチャート : 判断 139"/>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41" name="テキスト ボックス 140"/>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2" name="フローチャート : 判断 141"/>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74820</xdr:rowOff>
    </xdr:from>
    <xdr:ext cx="762000" cy="259045"/>
    <xdr:sp macro="" textlink="">
      <xdr:nvSpPr>
        <xdr:cNvPr id="143" name="テキスト ボックス 142"/>
        <xdr:cNvSpPr txBox="1"/>
      </xdr:nvSpPr>
      <xdr:spPr>
        <a:xfrm>
          <a:off x="1066800" y="112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51181</xdr:rowOff>
    </xdr:from>
    <xdr:to>
      <xdr:col>7</xdr:col>
      <xdr:colOff>203200</xdr:colOff>
      <xdr:row>65</xdr:row>
      <xdr:rowOff>152781</xdr:rowOff>
    </xdr:to>
    <xdr:sp macro="" textlink="">
      <xdr:nvSpPr>
        <xdr:cNvPr id="149" name="円/楕円 148"/>
        <xdr:cNvSpPr/>
      </xdr:nvSpPr>
      <xdr:spPr>
        <a:xfrm>
          <a:off x="49022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23258</xdr:rowOff>
    </xdr:from>
    <xdr:ext cx="762000" cy="259045"/>
    <xdr:sp macro="" textlink="">
      <xdr:nvSpPr>
        <xdr:cNvPr id="150" name="財政構造の弾力性該当値テキスト"/>
        <xdr:cNvSpPr txBox="1"/>
      </xdr:nvSpPr>
      <xdr:spPr>
        <a:xfrm>
          <a:off x="5041900" y="11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1" name="円/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102633</xdr:rowOff>
    </xdr:from>
    <xdr:ext cx="736600" cy="259045"/>
    <xdr:sp macro="" textlink="">
      <xdr:nvSpPr>
        <xdr:cNvPr id="152" name="テキスト ボックス 151"/>
        <xdr:cNvSpPr txBox="1"/>
      </xdr:nvSpPr>
      <xdr:spPr>
        <a:xfrm>
          <a:off x="3733800" y="1090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87503</xdr:rowOff>
    </xdr:from>
    <xdr:to>
      <xdr:col>4</xdr:col>
      <xdr:colOff>533400</xdr:colOff>
      <xdr:row>65</xdr:row>
      <xdr:rowOff>17653</xdr:rowOff>
    </xdr:to>
    <xdr:sp macro="" textlink="">
      <xdr:nvSpPr>
        <xdr:cNvPr id="153" name="円/楕円 152"/>
        <xdr:cNvSpPr/>
      </xdr:nvSpPr>
      <xdr:spPr>
        <a:xfrm>
          <a:off x="3175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27830</xdr:rowOff>
    </xdr:from>
    <xdr:ext cx="762000" cy="259045"/>
    <xdr:sp macro="" textlink="">
      <xdr:nvSpPr>
        <xdr:cNvPr id="154" name="テキスト ボックス 153"/>
        <xdr:cNvSpPr txBox="1"/>
      </xdr:nvSpPr>
      <xdr:spPr>
        <a:xfrm>
          <a:off x="2844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126111</xdr:rowOff>
    </xdr:from>
    <xdr:to>
      <xdr:col>3</xdr:col>
      <xdr:colOff>330200</xdr:colOff>
      <xdr:row>65</xdr:row>
      <xdr:rowOff>56261</xdr:rowOff>
    </xdr:to>
    <xdr:sp macro="" textlink="">
      <xdr:nvSpPr>
        <xdr:cNvPr id="155" name="円/楕円 154"/>
        <xdr:cNvSpPr/>
      </xdr:nvSpPr>
      <xdr:spPr>
        <a:xfrm>
          <a:off x="2286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66438</xdr:rowOff>
    </xdr:from>
    <xdr:ext cx="762000" cy="259045"/>
    <xdr:sp macro="" textlink="">
      <xdr:nvSpPr>
        <xdr:cNvPr id="156" name="テキスト ボックス 155"/>
        <xdr:cNvSpPr txBox="1"/>
      </xdr:nvSpPr>
      <xdr:spPr>
        <a:xfrm>
          <a:off x="1955800" y="1086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106807</xdr:rowOff>
    </xdr:from>
    <xdr:to>
      <xdr:col>2</xdr:col>
      <xdr:colOff>127000</xdr:colOff>
      <xdr:row>65</xdr:row>
      <xdr:rowOff>36957</xdr:rowOff>
    </xdr:to>
    <xdr:sp macro="" textlink="">
      <xdr:nvSpPr>
        <xdr:cNvPr id="157" name="円/楕円 156"/>
        <xdr:cNvSpPr/>
      </xdr:nvSpPr>
      <xdr:spPr>
        <a:xfrm>
          <a:off x="1397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47134</xdr:rowOff>
    </xdr:from>
    <xdr:ext cx="762000" cy="259045"/>
    <xdr:sp macro="" textlink="">
      <xdr:nvSpPr>
        <xdr:cNvPr id="158" name="テキスト ボックス 157"/>
        <xdr:cNvSpPr txBox="1"/>
      </xdr:nvSpPr>
      <xdr:spPr>
        <a:xfrm>
          <a:off x="1066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[227,655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人件費、物件費及び維持補修費の合計額の人口</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人当たりの金額が、類似団体平均を上回っているのは、</a:t>
          </a:r>
          <a:r>
            <a:rPr lang="ja-JP" altLang="en-US" sz="1200" b="0" i="0" baseline="0">
              <a:solidFill>
                <a:schemeClr val="dk1"/>
              </a:solidFill>
              <a:latin typeface="+mn-lt"/>
              <a:ea typeface="+mn-ea"/>
              <a:cs typeface="+mn-cs"/>
            </a:rPr>
            <a:t>町域が広く分散し、</a:t>
          </a:r>
          <a:r>
            <a:rPr lang="ja-JP" altLang="ja-JP" sz="1200" b="0" i="0" baseline="0">
              <a:solidFill>
                <a:schemeClr val="dk1"/>
              </a:solidFill>
              <a:latin typeface="+mn-lt"/>
              <a:ea typeface="+mn-ea"/>
              <a:cs typeface="+mn-cs"/>
            </a:rPr>
            <a:t>支所、出張所、学校、保育園などの施設が多いことが要因となっている。</a:t>
          </a:r>
          <a:endParaRPr kumimoji="1" lang="ja-JP"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前年度と比較して、決算額が増加している要因は、</a:t>
          </a:r>
          <a:r>
            <a:rPr kumimoji="1" lang="ja-JP" altLang="en-US" sz="1200">
              <a:solidFill>
                <a:schemeClr val="dk1"/>
              </a:solidFill>
              <a:latin typeface="+mn-lt"/>
              <a:ea typeface="+mn-ea"/>
              <a:cs typeface="+mn-cs"/>
            </a:rPr>
            <a:t>報徳病院の診療所化に伴い、企業会計を廃止し、一般会計へ編入したことに起因する</a:t>
          </a:r>
          <a:r>
            <a:rPr kumimoji="1" lang="ja-JP" altLang="ja-JP" sz="1200">
              <a:solidFill>
                <a:schemeClr val="dk1"/>
              </a:solidFill>
              <a:latin typeface="+mn-lt"/>
              <a:ea typeface="+mn-ea"/>
              <a:cs typeface="+mn-cs"/>
            </a:rPr>
            <a:t>ものである。</a:t>
          </a:r>
          <a:endParaRPr kumimoji="1" lang="en-US" altLang="ja-JP" sz="1200">
            <a:solidFill>
              <a:schemeClr val="dk1"/>
            </a:solidFill>
            <a:latin typeface="+mn-lt"/>
            <a:ea typeface="+mn-ea"/>
            <a:cs typeface="+mn-cs"/>
          </a:endParaRPr>
        </a:p>
        <a:p>
          <a:r>
            <a:rPr kumimoji="1" lang="en-US"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今後は行政全般において、業務の見直しや効率化等により物件費の抑制に努める。</a:t>
          </a:r>
          <a:endParaRPr kumimoji="1" lang="en-US"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92300</xdr:rowOff>
    </xdr:from>
    <xdr:to>
      <xdr:col>7</xdr:col>
      <xdr:colOff>152400</xdr:colOff>
      <xdr:row>83</xdr:row>
      <xdr:rowOff>83702</xdr:rowOff>
    </xdr:to>
    <xdr:cxnSp macro="">
      <xdr:nvCxnSpPr>
        <xdr:cNvPr id="193" name="直線コネクタ 192"/>
        <xdr:cNvCxnSpPr/>
      </xdr:nvCxnSpPr>
      <xdr:spPr>
        <a:xfrm>
          <a:off x="4114800" y="14151200"/>
          <a:ext cx="838200" cy="1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53240</xdr:rowOff>
    </xdr:from>
    <xdr:to>
      <xdr:col>6</xdr:col>
      <xdr:colOff>0</xdr:colOff>
      <xdr:row>82</xdr:row>
      <xdr:rowOff>92300</xdr:rowOff>
    </xdr:to>
    <xdr:cxnSp macro="">
      <xdr:nvCxnSpPr>
        <xdr:cNvPr id="196" name="直線コネクタ 195"/>
        <xdr:cNvCxnSpPr/>
      </xdr:nvCxnSpPr>
      <xdr:spPr>
        <a:xfrm>
          <a:off x="3225800" y="14112140"/>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116305</xdr:rowOff>
    </xdr:from>
    <xdr:to>
      <xdr:col>6</xdr:col>
      <xdr:colOff>50800</xdr:colOff>
      <xdr:row>82</xdr:row>
      <xdr:rowOff>46455</xdr:rowOff>
    </xdr:to>
    <xdr:sp macro="" textlink="">
      <xdr:nvSpPr>
        <xdr:cNvPr id="197" name="フローチャート : 判断 196"/>
        <xdr:cNvSpPr/>
      </xdr:nvSpPr>
      <xdr:spPr>
        <a:xfrm>
          <a:off x="4064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56632</xdr:rowOff>
    </xdr:from>
    <xdr:ext cx="736600" cy="259045"/>
    <xdr:sp macro="" textlink="">
      <xdr:nvSpPr>
        <xdr:cNvPr id="198" name="テキスト ボックス 197"/>
        <xdr:cNvSpPr txBox="1"/>
      </xdr:nvSpPr>
      <xdr:spPr>
        <a:xfrm>
          <a:off x="3733800" y="1377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52384</xdr:rowOff>
    </xdr:from>
    <xdr:to>
      <xdr:col>4</xdr:col>
      <xdr:colOff>482600</xdr:colOff>
      <xdr:row>82</xdr:row>
      <xdr:rowOff>53240</xdr:rowOff>
    </xdr:to>
    <xdr:cxnSp macro="">
      <xdr:nvCxnSpPr>
        <xdr:cNvPr id="199" name="直線コネクタ 198"/>
        <xdr:cNvCxnSpPr/>
      </xdr:nvCxnSpPr>
      <xdr:spPr>
        <a:xfrm>
          <a:off x="2336800" y="14111284"/>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86375</xdr:rowOff>
    </xdr:from>
    <xdr:to>
      <xdr:col>4</xdr:col>
      <xdr:colOff>533400</xdr:colOff>
      <xdr:row>82</xdr:row>
      <xdr:rowOff>16525</xdr:rowOff>
    </xdr:to>
    <xdr:sp macro="" textlink="">
      <xdr:nvSpPr>
        <xdr:cNvPr id="200" name="フローチャート : 判断 199"/>
        <xdr:cNvSpPr/>
      </xdr:nvSpPr>
      <xdr:spPr>
        <a:xfrm>
          <a:off x="3175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26702</xdr:rowOff>
    </xdr:from>
    <xdr:ext cx="762000" cy="259045"/>
    <xdr:sp macro="" textlink="">
      <xdr:nvSpPr>
        <xdr:cNvPr id="201" name="テキスト ボックス 200"/>
        <xdr:cNvSpPr txBox="1"/>
      </xdr:nvSpPr>
      <xdr:spPr>
        <a:xfrm>
          <a:off x="2844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46055</xdr:rowOff>
    </xdr:from>
    <xdr:to>
      <xdr:col>3</xdr:col>
      <xdr:colOff>279400</xdr:colOff>
      <xdr:row>82</xdr:row>
      <xdr:rowOff>52384</xdr:rowOff>
    </xdr:to>
    <xdr:cxnSp macro="">
      <xdr:nvCxnSpPr>
        <xdr:cNvPr id="202" name="直線コネクタ 201"/>
        <xdr:cNvCxnSpPr/>
      </xdr:nvCxnSpPr>
      <xdr:spPr>
        <a:xfrm>
          <a:off x="1447800" y="14104955"/>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81381</xdr:rowOff>
    </xdr:from>
    <xdr:to>
      <xdr:col>3</xdr:col>
      <xdr:colOff>330200</xdr:colOff>
      <xdr:row>82</xdr:row>
      <xdr:rowOff>11531</xdr:rowOff>
    </xdr:to>
    <xdr:sp macro="" textlink="">
      <xdr:nvSpPr>
        <xdr:cNvPr id="203" name="フローチャート : 判断 202"/>
        <xdr:cNvSpPr/>
      </xdr:nvSpPr>
      <xdr:spPr>
        <a:xfrm>
          <a:off x="2286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21708</xdr:rowOff>
    </xdr:from>
    <xdr:ext cx="762000" cy="259045"/>
    <xdr:sp macro="" textlink="">
      <xdr:nvSpPr>
        <xdr:cNvPr id="204" name="テキスト ボックス 203"/>
        <xdr:cNvSpPr txBox="1"/>
      </xdr:nvSpPr>
      <xdr:spPr>
        <a:xfrm>
          <a:off x="1955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101228</xdr:rowOff>
    </xdr:from>
    <xdr:to>
      <xdr:col>2</xdr:col>
      <xdr:colOff>127000</xdr:colOff>
      <xdr:row>82</xdr:row>
      <xdr:rowOff>31378</xdr:rowOff>
    </xdr:to>
    <xdr:sp macro="" textlink="">
      <xdr:nvSpPr>
        <xdr:cNvPr id="205" name="フローチャート : 判断 204"/>
        <xdr:cNvSpPr/>
      </xdr:nvSpPr>
      <xdr:spPr>
        <a:xfrm>
          <a:off x="1397000" y="13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41555</xdr:rowOff>
    </xdr:from>
    <xdr:ext cx="762000" cy="259045"/>
    <xdr:sp macro="" textlink="">
      <xdr:nvSpPr>
        <xdr:cNvPr id="206" name="テキスト ボックス 205"/>
        <xdr:cNvSpPr txBox="1"/>
      </xdr:nvSpPr>
      <xdr:spPr>
        <a:xfrm>
          <a:off x="1066800" y="137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32902</xdr:rowOff>
    </xdr:from>
    <xdr:to>
      <xdr:col>7</xdr:col>
      <xdr:colOff>203200</xdr:colOff>
      <xdr:row>83</xdr:row>
      <xdr:rowOff>134502</xdr:rowOff>
    </xdr:to>
    <xdr:sp macro="" textlink="">
      <xdr:nvSpPr>
        <xdr:cNvPr id="212" name="円/楕円 211"/>
        <xdr:cNvSpPr/>
      </xdr:nvSpPr>
      <xdr:spPr>
        <a:xfrm>
          <a:off x="4902200" y="142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4979</xdr:rowOff>
    </xdr:from>
    <xdr:ext cx="762000" cy="259045"/>
    <xdr:sp macro="" textlink="">
      <xdr:nvSpPr>
        <xdr:cNvPr id="213" name="人件費・物件費等の状況該当値テキスト"/>
        <xdr:cNvSpPr txBox="1"/>
      </xdr:nvSpPr>
      <xdr:spPr>
        <a:xfrm>
          <a:off x="5041900" y="1423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227,655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41500</xdr:rowOff>
    </xdr:from>
    <xdr:to>
      <xdr:col>6</xdr:col>
      <xdr:colOff>50800</xdr:colOff>
      <xdr:row>82</xdr:row>
      <xdr:rowOff>143100</xdr:rowOff>
    </xdr:to>
    <xdr:sp macro="" textlink="">
      <xdr:nvSpPr>
        <xdr:cNvPr id="214" name="円/楕円 213"/>
        <xdr:cNvSpPr/>
      </xdr:nvSpPr>
      <xdr:spPr>
        <a:xfrm>
          <a:off x="4064000" y="141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127877</xdr:rowOff>
    </xdr:from>
    <xdr:ext cx="736600" cy="259045"/>
    <xdr:sp macro="" textlink="">
      <xdr:nvSpPr>
        <xdr:cNvPr id="215" name="テキスト ボックス 214"/>
        <xdr:cNvSpPr txBox="1"/>
      </xdr:nvSpPr>
      <xdr:spPr>
        <a:xfrm>
          <a:off x="3733800" y="141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187,161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2440</xdr:rowOff>
    </xdr:from>
    <xdr:to>
      <xdr:col>4</xdr:col>
      <xdr:colOff>533400</xdr:colOff>
      <xdr:row>82</xdr:row>
      <xdr:rowOff>104040</xdr:rowOff>
    </xdr:to>
    <xdr:sp macro="" textlink="">
      <xdr:nvSpPr>
        <xdr:cNvPr id="216" name="円/楕円 215"/>
        <xdr:cNvSpPr/>
      </xdr:nvSpPr>
      <xdr:spPr>
        <a:xfrm>
          <a:off x="3175000" y="140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88817</xdr:rowOff>
    </xdr:from>
    <xdr:ext cx="762000" cy="259045"/>
    <xdr:sp macro="" textlink="">
      <xdr:nvSpPr>
        <xdr:cNvPr id="217" name="テキスト ボックス 216"/>
        <xdr:cNvSpPr txBox="1"/>
      </xdr:nvSpPr>
      <xdr:spPr>
        <a:xfrm>
          <a:off x="2844800" y="141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1584</xdr:rowOff>
    </xdr:from>
    <xdr:to>
      <xdr:col>3</xdr:col>
      <xdr:colOff>330200</xdr:colOff>
      <xdr:row>82</xdr:row>
      <xdr:rowOff>103184</xdr:rowOff>
    </xdr:to>
    <xdr:sp macro="" textlink="">
      <xdr:nvSpPr>
        <xdr:cNvPr id="218" name="円/楕円 217"/>
        <xdr:cNvSpPr/>
      </xdr:nvSpPr>
      <xdr:spPr>
        <a:xfrm>
          <a:off x="2286000" y="140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87961</xdr:rowOff>
    </xdr:from>
    <xdr:ext cx="762000" cy="259045"/>
    <xdr:sp macro="" textlink="">
      <xdr:nvSpPr>
        <xdr:cNvPr id="219" name="テキスト ボックス 218"/>
        <xdr:cNvSpPr txBox="1"/>
      </xdr:nvSpPr>
      <xdr:spPr>
        <a:xfrm>
          <a:off x="1955800" y="141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166705</xdr:rowOff>
    </xdr:from>
    <xdr:to>
      <xdr:col>2</xdr:col>
      <xdr:colOff>127000</xdr:colOff>
      <xdr:row>82</xdr:row>
      <xdr:rowOff>96855</xdr:rowOff>
    </xdr:to>
    <xdr:sp macro="" textlink="">
      <xdr:nvSpPr>
        <xdr:cNvPr id="220" name="円/楕円 219"/>
        <xdr:cNvSpPr/>
      </xdr:nvSpPr>
      <xdr:spPr>
        <a:xfrm>
          <a:off x="1397000" y="140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81632</xdr:rowOff>
    </xdr:from>
    <xdr:ext cx="762000" cy="259045"/>
    <xdr:sp macro="" textlink="">
      <xdr:nvSpPr>
        <xdr:cNvPr id="221" name="テキスト ボックス 220"/>
        <xdr:cNvSpPr txBox="1"/>
      </xdr:nvSpPr>
      <xdr:spPr>
        <a:xfrm>
          <a:off x="1066800" y="141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年度のラスパイレス指数は、時限的な国家公務員給与の削減措置により上昇した</a:t>
          </a:r>
          <a:r>
            <a:rPr lang="ja-JP" altLang="en-US" sz="1300" b="0" i="0" baseline="0">
              <a:solidFill>
                <a:schemeClr val="dk1"/>
              </a:solidFill>
              <a:latin typeface="+mn-lt"/>
              <a:ea typeface="+mn-ea"/>
              <a:cs typeface="+mn-cs"/>
            </a:rPr>
            <a:t>もの</a:t>
          </a:r>
          <a:r>
            <a:rPr lang="ja-JP" altLang="ja-JP" sz="1300" b="0" i="0" baseline="0">
              <a:solidFill>
                <a:schemeClr val="dk1"/>
              </a:solidFill>
              <a:latin typeface="+mn-lt"/>
              <a:ea typeface="+mn-ea"/>
              <a:cs typeface="+mn-cs"/>
            </a:rPr>
            <a:t>である。</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27</a:t>
          </a:r>
          <a:r>
            <a:rPr lang="ja-JP" altLang="ja-JP" sz="1300" b="0" i="0" baseline="0">
              <a:solidFill>
                <a:schemeClr val="dk1"/>
              </a:solidFill>
              <a:latin typeface="+mn-lt"/>
              <a:ea typeface="+mn-ea"/>
              <a:cs typeface="+mn-cs"/>
            </a:rPr>
            <a:t>年度は、</a:t>
          </a:r>
          <a:r>
            <a:rPr lang="ja-JP" altLang="ja-JP" sz="1300">
              <a:solidFill>
                <a:schemeClr val="dk1"/>
              </a:solidFill>
              <a:latin typeface="+mn-lt"/>
              <a:ea typeface="+mn-ea"/>
              <a:cs typeface="+mn-cs"/>
            </a:rPr>
            <a:t>類似団体平均を下回っており、今後も引き続き、人事院勧告を踏まえて、職員給与の適正化に努める。</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114723</xdr:rowOff>
    </xdr:to>
    <xdr:cxnSp macro="">
      <xdr:nvCxnSpPr>
        <xdr:cNvPr id="255" name="直線コネクタ 254"/>
        <xdr:cNvCxnSpPr/>
      </xdr:nvCxnSpPr>
      <xdr:spPr>
        <a:xfrm>
          <a:off x="16179800" y="144602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74507</xdr:rowOff>
    </xdr:to>
    <xdr:cxnSp macro="">
      <xdr:nvCxnSpPr>
        <xdr:cNvPr id="258" name="直線コネクタ 257"/>
        <xdr:cNvCxnSpPr/>
      </xdr:nvCxnSpPr>
      <xdr:spPr>
        <a:xfrm flipV="1">
          <a:off x="15290800" y="144602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112607</xdr:rowOff>
    </xdr:to>
    <xdr:cxnSp macro="">
      <xdr:nvCxnSpPr>
        <xdr:cNvPr id="261" name="直線コネクタ 260"/>
        <xdr:cNvCxnSpPr/>
      </xdr:nvCxnSpPr>
      <xdr:spPr>
        <a:xfrm flipV="1">
          <a:off x="14401800" y="1447630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2" name="フローチャート : 判断 261"/>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3" name="テキスト ボックス 262"/>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104563</xdr:rowOff>
    </xdr:from>
    <xdr:to>
      <xdr:col>21</xdr:col>
      <xdr:colOff>0</xdr:colOff>
      <xdr:row>88</xdr:row>
      <xdr:rowOff>112607</xdr:rowOff>
    </xdr:to>
    <xdr:cxnSp macro="">
      <xdr:nvCxnSpPr>
        <xdr:cNvPr id="264" name="直線コネクタ 263"/>
        <xdr:cNvCxnSpPr/>
      </xdr:nvCxnSpPr>
      <xdr:spPr>
        <a:xfrm>
          <a:off x="13512800" y="151921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5" name="フローチャート : 判断 264"/>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6" name="テキスト ボックス 265"/>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7" name="フローチャート : 判断 266"/>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8" name="テキスト ボックス 267"/>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4" name="円/楕円 273"/>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5"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6" name="円/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8" name="円/楕円 277"/>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135484</xdr:rowOff>
    </xdr:from>
    <xdr:ext cx="762000" cy="259045"/>
    <xdr:sp macro="" textlink="">
      <xdr:nvSpPr>
        <xdr:cNvPr id="279" name="テキスト ボックス 278"/>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0" name="円/楕円 279"/>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81" name="テキスト ボックス 280"/>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2" name="円/楕円 281"/>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165540</xdr:rowOff>
    </xdr:from>
    <xdr:ext cx="762000" cy="259045"/>
    <xdr:sp macro="" textlink="">
      <xdr:nvSpPr>
        <xdr:cNvPr id="283" name="テキスト ボックス 282"/>
        <xdr:cNvSpPr txBox="1"/>
      </xdr:nvSpPr>
      <xdr:spPr>
        <a:xfrm>
          <a:off x="13131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人口千人当たり職員数が類似団体平均を上回っている要因として、町域が広く分散し</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支所、出張所、学校、保育園などの配置が多いことなどがあげられる。</a:t>
          </a:r>
          <a:endParaRPr lang="en-US" altLang="ja-JP" sz="1200" b="0" i="0" baseline="0">
            <a:solidFill>
              <a:schemeClr val="dk1"/>
            </a:solidFill>
            <a:latin typeface="+mn-lt"/>
            <a:ea typeface="+mn-ea"/>
            <a:cs typeface="+mn-cs"/>
          </a:endParaRPr>
        </a:p>
        <a:p>
          <a:pPr fontAlgn="base"/>
          <a:r>
            <a:rPr lang="ja-JP" altLang="ja-JP" sz="1200" b="0" i="0" baseline="0">
              <a:solidFill>
                <a:schemeClr val="dk1"/>
              </a:solidFill>
              <a:latin typeface="+mn-lt"/>
              <a:ea typeface="+mn-ea"/>
              <a:cs typeface="+mn-cs"/>
            </a:rPr>
            <a:t>　職員数が増加した要因は、報徳病院の診療所化により</a:t>
          </a:r>
          <a:r>
            <a:rPr lang="ja-JP" altLang="en-US" sz="1200" b="0" i="0" baseline="0">
              <a:solidFill>
                <a:schemeClr val="dk1"/>
              </a:solidFill>
              <a:latin typeface="+mn-lt"/>
              <a:ea typeface="+mn-ea"/>
              <a:cs typeface="+mn-cs"/>
            </a:rPr>
            <a:t>企業</a:t>
          </a:r>
          <a:r>
            <a:rPr lang="ja-JP" altLang="ja-JP" sz="1200" b="0" i="0" baseline="0">
              <a:solidFill>
                <a:schemeClr val="dk1"/>
              </a:solidFill>
              <a:latin typeface="+mn-lt"/>
              <a:ea typeface="+mn-ea"/>
              <a:cs typeface="+mn-cs"/>
            </a:rPr>
            <a:t>会計を廃止し一般会計へ編入したことよるものである。</a:t>
          </a:r>
          <a:endParaRPr lang="en-US" altLang="ja-JP" sz="1200" b="0" i="0" baseline="0">
            <a:solidFill>
              <a:schemeClr val="dk1"/>
            </a:solidFill>
            <a:latin typeface="+mn-lt"/>
            <a:ea typeface="+mn-ea"/>
            <a:cs typeface="+mn-cs"/>
          </a:endParaRPr>
        </a:p>
        <a:p>
          <a:pPr fontAlgn="base"/>
          <a:r>
            <a:rPr lang="ja-JP" altLang="ja-JP" sz="1200" b="0" i="0" baseline="0">
              <a:solidFill>
                <a:schemeClr val="dk1"/>
              </a:solidFill>
              <a:latin typeface="+mn-lt"/>
              <a:ea typeface="+mn-ea"/>
              <a:cs typeface="+mn-cs"/>
            </a:rPr>
            <a:t>　今後は、引き続き勧奨退職制度の推進や、技能労務職員と民間の老人保健施設へ派遣している医療職員（看護師）の退職不補充、業務の民間委託の推進を実施しつつ、一般行政職員の新規採用者の抑制し、より一層の定員管理に努める。</a:t>
          </a:r>
          <a:endParaRPr lang="ja-JP" altLang="ja-JP" sz="12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146473</xdr:rowOff>
    </xdr:from>
    <xdr:to>
      <xdr:col>24</xdr:col>
      <xdr:colOff>558800</xdr:colOff>
      <xdr:row>64</xdr:row>
      <xdr:rowOff>22479</xdr:rowOff>
    </xdr:to>
    <xdr:cxnSp macro="">
      <xdr:nvCxnSpPr>
        <xdr:cNvPr id="318" name="直線コネクタ 317"/>
        <xdr:cNvCxnSpPr/>
      </xdr:nvCxnSpPr>
      <xdr:spPr>
        <a:xfrm>
          <a:off x="16179800" y="10947823"/>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59732</xdr:rowOff>
    </xdr:from>
    <xdr:to>
      <xdr:col>23</xdr:col>
      <xdr:colOff>406400</xdr:colOff>
      <xdr:row>63</xdr:row>
      <xdr:rowOff>146473</xdr:rowOff>
    </xdr:to>
    <xdr:cxnSp macro="">
      <xdr:nvCxnSpPr>
        <xdr:cNvPr id="321" name="直線コネクタ 320"/>
        <xdr:cNvCxnSpPr/>
      </xdr:nvCxnSpPr>
      <xdr:spPr>
        <a:xfrm>
          <a:off x="15290800" y="10689632"/>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2" name="フローチャート : 判断 321"/>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3" name="テキスト ボックス 322"/>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33189</xdr:rowOff>
    </xdr:from>
    <xdr:to>
      <xdr:col>22</xdr:col>
      <xdr:colOff>203200</xdr:colOff>
      <xdr:row>62</xdr:row>
      <xdr:rowOff>59732</xdr:rowOff>
    </xdr:to>
    <xdr:cxnSp macro="">
      <xdr:nvCxnSpPr>
        <xdr:cNvPr id="324" name="直線コネクタ 323"/>
        <xdr:cNvCxnSpPr/>
      </xdr:nvCxnSpPr>
      <xdr:spPr>
        <a:xfrm>
          <a:off x="14401800" y="1066308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5" name="フローチャート : 判断 324"/>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6" name="テキスト ボックス 325"/>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33189</xdr:rowOff>
    </xdr:from>
    <xdr:to>
      <xdr:col>21</xdr:col>
      <xdr:colOff>0</xdr:colOff>
      <xdr:row>62</xdr:row>
      <xdr:rowOff>55711</xdr:rowOff>
    </xdr:to>
    <xdr:cxnSp macro="">
      <xdr:nvCxnSpPr>
        <xdr:cNvPr id="327" name="直線コネクタ 326"/>
        <xdr:cNvCxnSpPr/>
      </xdr:nvCxnSpPr>
      <xdr:spPr>
        <a:xfrm flipV="1">
          <a:off x="13512800" y="1066308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8" name="フローチャート : 判断 327"/>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29" name="テキスト ボックス 328"/>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0" name="フローチャート : 判断 329"/>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1" name="テキスト ボックス 330"/>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143129</xdr:rowOff>
    </xdr:from>
    <xdr:to>
      <xdr:col>24</xdr:col>
      <xdr:colOff>609600</xdr:colOff>
      <xdr:row>64</xdr:row>
      <xdr:rowOff>73279</xdr:rowOff>
    </xdr:to>
    <xdr:sp macro="" textlink="">
      <xdr:nvSpPr>
        <xdr:cNvPr id="337" name="円/楕円 336"/>
        <xdr:cNvSpPr/>
      </xdr:nvSpPr>
      <xdr:spPr>
        <a:xfrm>
          <a:off x="169672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115206</xdr:rowOff>
    </xdr:from>
    <xdr:ext cx="762000" cy="259045"/>
    <xdr:sp macro="" textlink="">
      <xdr:nvSpPr>
        <xdr:cNvPr id="338" name="定員管理の状況該当値テキスト"/>
        <xdr:cNvSpPr txBox="1"/>
      </xdr:nvSpPr>
      <xdr:spPr>
        <a:xfrm>
          <a:off x="17106900" y="1091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95673</xdr:rowOff>
    </xdr:from>
    <xdr:to>
      <xdr:col>23</xdr:col>
      <xdr:colOff>457200</xdr:colOff>
      <xdr:row>64</xdr:row>
      <xdr:rowOff>25823</xdr:rowOff>
    </xdr:to>
    <xdr:sp macro="" textlink="">
      <xdr:nvSpPr>
        <xdr:cNvPr id="339" name="円/楕円 338"/>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10600</xdr:rowOff>
    </xdr:from>
    <xdr:ext cx="736600" cy="259045"/>
    <xdr:sp macro="" textlink="">
      <xdr:nvSpPr>
        <xdr:cNvPr id="340" name="テキスト ボックス 339"/>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8932</xdr:rowOff>
    </xdr:from>
    <xdr:to>
      <xdr:col>22</xdr:col>
      <xdr:colOff>254000</xdr:colOff>
      <xdr:row>62</xdr:row>
      <xdr:rowOff>110532</xdr:rowOff>
    </xdr:to>
    <xdr:sp macro="" textlink="">
      <xdr:nvSpPr>
        <xdr:cNvPr id="341" name="円/楕円 340"/>
        <xdr:cNvSpPr/>
      </xdr:nvSpPr>
      <xdr:spPr>
        <a:xfrm>
          <a:off x="15240000" y="106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95309</xdr:rowOff>
    </xdr:from>
    <xdr:ext cx="762000" cy="259045"/>
    <xdr:sp macro="" textlink="">
      <xdr:nvSpPr>
        <xdr:cNvPr id="342" name="テキスト ボックス 341"/>
        <xdr:cNvSpPr txBox="1"/>
      </xdr:nvSpPr>
      <xdr:spPr>
        <a:xfrm>
          <a:off x="14909800" y="1072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153839</xdr:rowOff>
    </xdr:from>
    <xdr:to>
      <xdr:col>21</xdr:col>
      <xdr:colOff>50800</xdr:colOff>
      <xdr:row>62</xdr:row>
      <xdr:rowOff>83989</xdr:rowOff>
    </xdr:to>
    <xdr:sp macro="" textlink="">
      <xdr:nvSpPr>
        <xdr:cNvPr id="343" name="円/楕円 342"/>
        <xdr:cNvSpPr/>
      </xdr:nvSpPr>
      <xdr:spPr>
        <a:xfrm>
          <a:off x="14351000" y="106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68766</xdr:rowOff>
    </xdr:from>
    <xdr:ext cx="762000" cy="259045"/>
    <xdr:sp macro="" textlink="">
      <xdr:nvSpPr>
        <xdr:cNvPr id="344" name="テキスト ボックス 343"/>
        <xdr:cNvSpPr txBox="1"/>
      </xdr:nvSpPr>
      <xdr:spPr>
        <a:xfrm>
          <a:off x="14020800" y="106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4911</xdr:rowOff>
    </xdr:from>
    <xdr:to>
      <xdr:col>19</xdr:col>
      <xdr:colOff>533400</xdr:colOff>
      <xdr:row>62</xdr:row>
      <xdr:rowOff>106511</xdr:rowOff>
    </xdr:to>
    <xdr:sp macro="" textlink="">
      <xdr:nvSpPr>
        <xdr:cNvPr id="345" name="円/楕円 344"/>
        <xdr:cNvSpPr/>
      </xdr:nvSpPr>
      <xdr:spPr>
        <a:xfrm>
          <a:off x="13462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91288</xdr:rowOff>
    </xdr:from>
    <xdr:ext cx="762000" cy="259045"/>
    <xdr:sp macro="" textlink="">
      <xdr:nvSpPr>
        <xdr:cNvPr id="346" name="テキスト ボックス 345"/>
        <xdr:cNvSpPr txBox="1"/>
      </xdr:nvSpPr>
      <xdr:spPr>
        <a:xfrm>
          <a:off x="13131800" y="107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経年比較において年々改善しているが、今後は統合簡易水道整備事業、大台厚生新病院</a:t>
          </a:r>
          <a:r>
            <a:rPr lang="ja-JP" altLang="en-US" sz="1300" b="0" i="0" baseline="0">
              <a:solidFill>
                <a:schemeClr val="dk1"/>
              </a:solidFill>
              <a:latin typeface="+mn-lt"/>
              <a:ea typeface="+mn-ea"/>
              <a:cs typeface="+mn-cs"/>
            </a:rPr>
            <a:t>整備</a:t>
          </a:r>
          <a:r>
            <a:rPr lang="ja-JP" altLang="ja-JP" sz="1300" b="0" i="0" baseline="0">
              <a:solidFill>
                <a:schemeClr val="dk1"/>
              </a:solidFill>
              <a:latin typeface="+mn-lt"/>
              <a:ea typeface="+mn-ea"/>
              <a:cs typeface="+mn-cs"/>
            </a:rPr>
            <a:t>に対する支援、メディカルセンターの整備などに要した地方債に係る公債費の増加などにより、悪化していくことが見込まれる。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今後は、繰上げ償還の実施を検討しつつ、大台町総合計画に基づき</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普通建設事業等の選択と集中を図り、過度に地方債に頼ることのない財政運営に努め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43</xdr:row>
      <xdr:rowOff>8382</xdr:rowOff>
    </xdr:to>
    <xdr:cxnSp macro="">
      <xdr:nvCxnSpPr>
        <xdr:cNvPr id="378" name="直線コネクタ 377"/>
        <xdr:cNvCxnSpPr/>
      </xdr:nvCxnSpPr>
      <xdr:spPr>
        <a:xfrm flipV="1">
          <a:off x="16179800" y="725525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43</xdr:row>
      <xdr:rowOff>46990</xdr:rowOff>
    </xdr:to>
    <xdr:cxnSp macro="">
      <xdr:nvCxnSpPr>
        <xdr:cNvPr id="381" name="直線コネクタ 380"/>
        <xdr:cNvCxnSpPr/>
      </xdr:nvCxnSpPr>
      <xdr:spPr>
        <a:xfrm flipV="1">
          <a:off x="15290800" y="73807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2" name="フローチャート : 判断 381"/>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3" name="テキスト ボックス 382"/>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114554</xdr:rowOff>
    </xdr:to>
    <xdr:cxnSp macro="">
      <xdr:nvCxnSpPr>
        <xdr:cNvPr id="384" name="直線コネクタ 383"/>
        <xdr:cNvCxnSpPr/>
      </xdr:nvCxnSpPr>
      <xdr:spPr>
        <a:xfrm flipV="1">
          <a:off x="14401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5" name="フローチャート : 判断 384"/>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386" name="テキスト ボックス 385"/>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44</xdr:row>
      <xdr:rowOff>20320</xdr:rowOff>
    </xdr:to>
    <xdr:cxnSp macro="">
      <xdr:nvCxnSpPr>
        <xdr:cNvPr id="387" name="直線コネクタ 386"/>
        <xdr:cNvCxnSpPr/>
      </xdr:nvCxnSpPr>
      <xdr:spPr>
        <a:xfrm flipV="1">
          <a:off x="13512800" y="748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8" name="フローチャート : 判断 387"/>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389" name="テキスト ボックス 388"/>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0" name="フローチャート : 判断 389"/>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1" name="テキスト ボックス 390"/>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7" name="円/楕円 396"/>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8"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129032</xdr:rowOff>
    </xdr:from>
    <xdr:to>
      <xdr:col>23</xdr:col>
      <xdr:colOff>457200</xdr:colOff>
      <xdr:row>43</xdr:row>
      <xdr:rowOff>59182</xdr:rowOff>
    </xdr:to>
    <xdr:sp macro="" textlink="">
      <xdr:nvSpPr>
        <xdr:cNvPr id="399" name="円/楕円 398"/>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43959</xdr:rowOff>
    </xdr:from>
    <xdr:ext cx="736600" cy="259045"/>
    <xdr:sp macro="" textlink="">
      <xdr:nvSpPr>
        <xdr:cNvPr id="400" name="テキスト ボックス 399"/>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1" name="円/楕円 400"/>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2" name="テキスト ボックス 401"/>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3" name="円/楕円 402"/>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4" name="テキスト ボックス 403"/>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5" name="円/楕円 404"/>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6" name="テキスト ボックス 405"/>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統合簡易水道整備事業、大台厚生新病院</a:t>
          </a:r>
          <a:r>
            <a:rPr lang="ja-JP" altLang="en-US" sz="1300" b="0" i="0" baseline="0">
              <a:solidFill>
                <a:schemeClr val="dk1"/>
              </a:solidFill>
              <a:latin typeface="+mn-lt"/>
              <a:ea typeface="+mn-ea"/>
              <a:cs typeface="+mn-cs"/>
            </a:rPr>
            <a:t>整備</a:t>
          </a:r>
          <a:r>
            <a:rPr lang="ja-JP" altLang="ja-JP" sz="1300" b="0" i="0" baseline="0">
              <a:solidFill>
                <a:schemeClr val="dk1"/>
              </a:solidFill>
              <a:latin typeface="+mn-lt"/>
              <a:ea typeface="+mn-ea"/>
              <a:cs typeface="+mn-cs"/>
            </a:rPr>
            <a:t>に対する支援、メディカルセンターの整備などに係る地方債の発行による地方債残高の増加により、昨年度</a:t>
          </a:r>
          <a:r>
            <a:rPr lang="ja-JP" altLang="en-US" sz="1300" b="0" i="0" baseline="0">
              <a:solidFill>
                <a:schemeClr val="dk1"/>
              </a:solidFill>
              <a:latin typeface="+mn-lt"/>
              <a:ea typeface="+mn-ea"/>
              <a:cs typeface="+mn-cs"/>
            </a:rPr>
            <a:t>数値が</a:t>
          </a:r>
          <a:r>
            <a:rPr lang="ja-JP" altLang="ja-JP" sz="1300" b="0" i="0" baseline="0">
              <a:solidFill>
                <a:schemeClr val="dk1"/>
              </a:solidFill>
              <a:latin typeface="+mn-lt"/>
              <a:ea typeface="+mn-ea"/>
              <a:cs typeface="+mn-cs"/>
            </a:rPr>
            <a:t>悪化し</a:t>
          </a:r>
          <a:r>
            <a:rPr lang="ja-JP" altLang="en-US" sz="1300" b="0" i="0" baseline="0">
              <a:solidFill>
                <a:schemeClr val="dk1"/>
              </a:solidFill>
              <a:latin typeface="+mn-lt"/>
              <a:ea typeface="+mn-ea"/>
              <a:cs typeface="+mn-cs"/>
            </a:rPr>
            <a:t>たが、今年度はほぼ横ばいとなっている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今後は大台町総合計画に基づき</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普通建設事業の選択と集中により、地方債</a:t>
          </a:r>
          <a:r>
            <a:rPr lang="ja-JP" altLang="en-US" sz="1300" b="0" i="0" baseline="0">
              <a:solidFill>
                <a:schemeClr val="dk1"/>
              </a:solidFill>
              <a:latin typeface="+mn-lt"/>
              <a:ea typeface="+mn-ea"/>
              <a:cs typeface="+mn-cs"/>
            </a:rPr>
            <a:t>発行</a:t>
          </a:r>
          <a:r>
            <a:rPr lang="ja-JP" altLang="ja-JP" sz="1300" b="0" i="0" baseline="0">
              <a:solidFill>
                <a:schemeClr val="dk1"/>
              </a:solidFill>
              <a:latin typeface="+mn-lt"/>
              <a:ea typeface="+mn-ea"/>
              <a:cs typeface="+mn-cs"/>
            </a:rPr>
            <a:t>の抑制を図り、財政の健全化に努める。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100390</xdr:rowOff>
    </xdr:from>
    <xdr:to>
      <xdr:col>24</xdr:col>
      <xdr:colOff>558800</xdr:colOff>
      <xdr:row>18</xdr:row>
      <xdr:rowOff>109583</xdr:rowOff>
    </xdr:to>
    <xdr:cxnSp macro="">
      <xdr:nvCxnSpPr>
        <xdr:cNvPr id="442" name="直線コネクタ 441"/>
        <xdr:cNvCxnSpPr/>
      </xdr:nvCxnSpPr>
      <xdr:spPr>
        <a:xfrm>
          <a:off x="16179800" y="3186490"/>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138793</xdr:rowOff>
    </xdr:from>
    <xdr:to>
      <xdr:col>23</xdr:col>
      <xdr:colOff>406400</xdr:colOff>
      <xdr:row>18</xdr:row>
      <xdr:rowOff>100390</xdr:rowOff>
    </xdr:to>
    <xdr:cxnSp macro="">
      <xdr:nvCxnSpPr>
        <xdr:cNvPr id="445" name="直線コネクタ 444"/>
        <xdr:cNvCxnSpPr/>
      </xdr:nvCxnSpPr>
      <xdr:spPr>
        <a:xfrm>
          <a:off x="15290800" y="2881993"/>
          <a:ext cx="889000" cy="30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46" name="フローチャート : 判断 445"/>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47" name="テキスト ボックス 446"/>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138793</xdr:rowOff>
    </xdr:from>
    <xdr:to>
      <xdr:col>22</xdr:col>
      <xdr:colOff>203200</xdr:colOff>
      <xdr:row>16</xdr:row>
      <xdr:rowOff>151432</xdr:rowOff>
    </xdr:to>
    <xdr:cxnSp macro="">
      <xdr:nvCxnSpPr>
        <xdr:cNvPr id="448" name="直線コネクタ 447"/>
        <xdr:cNvCxnSpPr/>
      </xdr:nvCxnSpPr>
      <xdr:spPr>
        <a:xfrm flipV="1">
          <a:off x="14401800" y="2881993"/>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49" name="フローチャート : 判断 448"/>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0" name="テキスト ボックス 449"/>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96278</xdr:rowOff>
    </xdr:from>
    <xdr:to>
      <xdr:col>21</xdr:col>
      <xdr:colOff>0</xdr:colOff>
      <xdr:row>16</xdr:row>
      <xdr:rowOff>151432</xdr:rowOff>
    </xdr:to>
    <xdr:cxnSp macro="">
      <xdr:nvCxnSpPr>
        <xdr:cNvPr id="451" name="直線コネクタ 450"/>
        <xdr:cNvCxnSpPr/>
      </xdr:nvCxnSpPr>
      <xdr:spPr>
        <a:xfrm>
          <a:off x="13512800" y="2839478"/>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52" name="フローチャート : 判断 451"/>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3" name="テキスト ボックス 452"/>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4" name="フローチャート : 判断 453"/>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55" name="テキスト ボックス 454"/>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58783</xdr:rowOff>
    </xdr:from>
    <xdr:to>
      <xdr:col>24</xdr:col>
      <xdr:colOff>609600</xdr:colOff>
      <xdr:row>18</xdr:row>
      <xdr:rowOff>160383</xdr:rowOff>
    </xdr:to>
    <xdr:sp macro="" textlink="">
      <xdr:nvSpPr>
        <xdr:cNvPr id="461" name="円/楕円 460"/>
        <xdr:cNvSpPr/>
      </xdr:nvSpPr>
      <xdr:spPr>
        <a:xfrm>
          <a:off x="169672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30860</xdr:rowOff>
    </xdr:from>
    <xdr:ext cx="762000" cy="259045"/>
    <xdr:sp macro="" textlink="">
      <xdr:nvSpPr>
        <xdr:cNvPr id="462" name="将来負担の状況該当値テキスト"/>
        <xdr:cNvSpPr txBox="1"/>
      </xdr:nvSpPr>
      <xdr:spPr>
        <a:xfrm>
          <a:off x="17106900" y="311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49590</xdr:rowOff>
    </xdr:from>
    <xdr:to>
      <xdr:col>23</xdr:col>
      <xdr:colOff>457200</xdr:colOff>
      <xdr:row>18</xdr:row>
      <xdr:rowOff>151190</xdr:rowOff>
    </xdr:to>
    <xdr:sp macro="" textlink="">
      <xdr:nvSpPr>
        <xdr:cNvPr id="463" name="円/楕円 462"/>
        <xdr:cNvSpPr/>
      </xdr:nvSpPr>
      <xdr:spPr>
        <a:xfrm>
          <a:off x="16129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135967</xdr:rowOff>
    </xdr:from>
    <xdr:ext cx="736600" cy="259045"/>
    <xdr:sp macro="" textlink="">
      <xdr:nvSpPr>
        <xdr:cNvPr id="464" name="テキスト ボックス 463"/>
        <xdr:cNvSpPr txBox="1"/>
      </xdr:nvSpPr>
      <xdr:spPr>
        <a:xfrm>
          <a:off x="15798800" y="322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87993</xdr:rowOff>
    </xdr:from>
    <xdr:to>
      <xdr:col>22</xdr:col>
      <xdr:colOff>254000</xdr:colOff>
      <xdr:row>17</xdr:row>
      <xdr:rowOff>18143</xdr:rowOff>
    </xdr:to>
    <xdr:sp macro="" textlink="">
      <xdr:nvSpPr>
        <xdr:cNvPr id="465" name="円/楕円 464"/>
        <xdr:cNvSpPr/>
      </xdr:nvSpPr>
      <xdr:spPr>
        <a:xfrm>
          <a:off x="15240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2920</xdr:rowOff>
    </xdr:from>
    <xdr:ext cx="762000" cy="259045"/>
    <xdr:sp macro="" textlink="">
      <xdr:nvSpPr>
        <xdr:cNvPr id="466" name="テキスト ボックス 465"/>
        <xdr:cNvSpPr txBox="1"/>
      </xdr:nvSpPr>
      <xdr:spPr>
        <a:xfrm>
          <a:off x="1490980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100632</xdr:rowOff>
    </xdr:from>
    <xdr:to>
      <xdr:col>21</xdr:col>
      <xdr:colOff>50800</xdr:colOff>
      <xdr:row>17</xdr:row>
      <xdr:rowOff>30782</xdr:rowOff>
    </xdr:to>
    <xdr:sp macro="" textlink="">
      <xdr:nvSpPr>
        <xdr:cNvPr id="467" name="円/楕円 466"/>
        <xdr:cNvSpPr/>
      </xdr:nvSpPr>
      <xdr:spPr>
        <a:xfrm>
          <a:off x="14351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15559</xdr:rowOff>
    </xdr:from>
    <xdr:ext cx="762000" cy="259045"/>
    <xdr:sp macro="" textlink="">
      <xdr:nvSpPr>
        <xdr:cNvPr id="468" name="テキスト ボックス 467"/>
        <xdr:cNvSpPr txBox="1"/>
      </xdr:nvSpPr>
      <xdr:spPr>
        <a:xfrm>
          <a:off x="14020800" y="293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45478</xdr:rowOff>
    </xdr:from>
    <xdr:to>
      <xdr:col>19</xdr:col>
      <xdr:colOff>533400</xdr:colOff>
      <xdr:row>16</xdr:row>
      <xdr:rowOff>147078</xdr:rowOff>
    </xdr:to>
    <xdr:sp macro="" textlink="">
      <xdr:nvSpPr>
        <xdr:cNvPr id="469" name="円/楕円 468"/>
        <xdr:cNvSpPr/>
      </xdr:nvSpPr>
      <xdr:spPr>
        <a:xfrm>
          <a:off x="13462000" y="2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131855</xdr:rowOff>
    </xdr:from>
    <xdr:ext cx="762000" cy="259045"/>
    <xdr:sp macro="" textlink="">
      <xdr:nvSpPr>
        <xdr:cNvPr id="470" name="テキスト ボックス 469"/>
        <xdr:cNvSpPr txBox="1"/>
      </xdr:nvSpPr>
      <xdr:spPr>
        <a:xfrm>
          <a:off x="13131800" y="28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9,894
9,821
362.86
8,203,987
7,867,631
273,523
4,801,596
9,621,351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類似団体平均と比較すると、人件費に係る経常収支比率は</a:t>
          </a:r>
          <a:r>
            <a:rPr lang="ja-JP" altLang="en-US" sz="1300" b="0" i="0" baseline="0">
              <a:solidFill>
                <a:schemeClr val="dk1"/>
              </a:solidFill>
              <a:latin typeface="+mn-lt"/>
              <a:ea typeface="+mn-ea"/>
              <a:cs typeface="+mn-cs"/>
            </a:rPr>
            <a:t>若干高い</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これは、</a:t>
          </a:r>
          <a:r>
            <a:rPr lang="ja-JP" altLang="ja-JP" sz="1300" b="0" i="0" baseline="0">
              <a:solidFill>
                <a:schemeClr val="dk1"/>
              </a:solidFill>
              <a:latin typeface="+mn-lt"/>
              <a:ea typeface="+mn-ea"/>
              <a:cs typeface="+mn-cs"/>
            </a:rPr>
            <a:t>報徳病院の診療所化により企業会計を廃止し一般会計へ編入したこと</a:t>
          </a:r>
          <a:r>
            <a:rPr lang="ja-JP" altLang="en-US" sz="1300" b="0" i="0" baseline="0">
              <a:solidFill>
                <a:schemeClr val="dk1"/>
              </a:solidFill>
              <a:latin typeface="+mn-lt"/>
              <a:ea typeface="+mn-ea"/>
              <a:cs typeface="+mn-cs"/>
            </a:rPr>
            <a:t>に起因する</a:t>
          </a:r>
          <a:r>
            <a:rPr lang="ja-JP" altLang="ja-JP" sz="1300" b="0" i="0" baseline="0">
              <a:solidFill>
                <a:schemeClr val="dk1"/>
              </a:solidFill>
              <a:latin typeface="+mn-lt"/>
              <a:ea typeface="+mn-ea"/>
              <a:cs typeface="+mn-cs"/>
            </a:rPr>
            <a:t>ものである</a:t>
          </a:r>
          <a:r>
            <a:rPr lang="ja-JP" altLang="ja-JP" sz="11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r>
            <a:rPr lang="ja-JP" altLang="ja-JP" sz="1300" b="0" i="0" baseline="0">
              <a:solidFill>
                <a:schemeClr val="dk1"/>
              </a:solidFill>
              <a:latin typeface="+mn-lt"/>
              <a:ea typeface="+mn-ea"/>
              <a:cs typeface="+mn-cs"/>
            </a:rPr>
            <a:t>　今度も引き続き職員の定員管理適正化と人件費抑制に努める。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37</xdr:row>
      <xdr:rowOff>92710</xdr:rowOff>
    </xdr:to>
    <xdr:cxnSp macro="">
      <xdr:nvCxnSpPr>
        <xdr:cNvPr id="64" name="直線コネクタ 63"/>
        <xdr:cNvCxnSpPr/>
      </xdr:nvCxnSpPr>
      <xdr:spPr>
        <a:xfrm>
          <a:off x="3987800" y="62306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58420</xdr:rowOff>
    </xdr:to>
    <xdr:cxnSp macro="">
      <xdr:nvCxnSpPr>
        <xdr:cNvPr id="67" name="直線コネクタ 66"/>
        <xdr:cNvCxnSpPr/>
      </xdr:nvCxnSpPr>
      <xdr:spPr>
        <a:xfrm>
          <a:off x="3098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131572</xdr:rowOff>
    </xdr:to>
    <xdr:cxnSp macro="">
      <xdr:nvCxnSpPr>
        <xdr:cNvPr id="70" name="直線コネクタ 69"/>
        <xdr:cNvCxnSpPr/>
      </xdr:nvCxnSpPr>
      <xdr:spPr>
        <a:xfrm flipV="1">
          <a:off x="2209800" y="6216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131572</xdr:rowOff>
    </xdr:to>
    <xdr:cxnSp macro="">
      <xdr:nvCxnSpPr>
        <xdr:cNvPr id="73" name="直線コネクタ 72"/>
        <xdr:cNvCxnSpPr/>
      </xdr:nvCxnSpPr>
      <xdr:spPr>
        <a:xfrm>
          <a:off x="1320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9" name="円/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物件費に係る経常収支比率は、類似団体と比較しても低い数値となっていたが、平成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年度からネットワーク機器等の整備や</a:t>
          </a:r>
          <a:r>
            <a:rPr kumimoji="1" lang="ja-JP" altLang="ja-JP" sz="1300">
              <a:solidFill>
                <a:schemeClr val="dk1"/>
              </a:solidFill>
              <a:latin typeface="+mn-lt"/>
              <a:ea typeface="+mn-ea"/>
              <a:cs typeface="+mn-cs"/>
            </a:rPr>
            <a:t>国の制度改正に伴うシステム構築、防災関連システムの改修等により数値が悪化し</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年度においては、</a:t>
          </a:r>
          <a:r>
            <a:rPr kumimoji="1" lang="ja-JP" altLang="ja-JP" sz="1300">
              <a:solidFill>
                <a:schemeClr val="dk1"/>
              </a:solidFill>
              <a:latin typeface="+mn-lt"/>
              <a:ea typeface="+mn-ea"/>
              <a:cs typeface="+mn-cs"/>
            </a:rPr>
            <a:t>報徳病院の診療所化</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一般会計へ</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編入</a:t>
          </a:r>
          <a:r>
            <a:rPr kumimoji="1" lang="ja-JP" altLang="en-US" sz="1300">
              <a:solidFill>
                <a:schemeClr val="dk1"/>
              </a:solidFill>
              <a:latin typeface="+mn-lt"/>
              <a:ea typeface="+mn-ea"/>
              <a:cs typeface="+mn-cs"/>
            </a:rPr>
            <a:t>に伴い、前年対比</a:t>
          </a:r>
          <a:r>
            <a:rPr kumimoji="1" lang="en-US" altLang="ja-JP" sz="1300">
              <a:solidFill>
                <a:schemeClr val="dk1"/>
              </a:solidFill>
              <a:latin typeface="+mn-lt"/>
              <a:ea typeface="+mn-ea"/>
              <a:cs typeface="+mn-cs"/>
            </a:rPr>
            <a:t>0.6</a:t>
          </a:r>
          <a:r>
            <a:rPr kumimoji="1" lang="ja-JP" altLang="en-US" sz="1300">
              <a:solidFill>
                <a:schemeClr val="dk1"/>
              </a:solidFill>
              <a:latin typeface="+mn-lt"/>
              <a:ea typeface="+mn-ea"/>
              <a:cs typeface="+mn-cs"/>
            </a:rPr>
            <a:t>％悪化している</a:t>
          </a:r>
          <a:r>
            <a:rPr kumimoji="1" lang="ja-JP" altLang="ja-JP" sz="130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今後は行政全般において、業務の見直しや効率化等により物件費の抑制に努める。</a:t>
          </a:r>
          <a:endParaRPr kumimoji="1" lang="en-US" altLang="ja-JP" sz="1300">
            <a:solidFill>
              <a:schemeClr val="dk1"/>
            </a:solidFill>
            <a:latin typeface="+mn-lt"/>
            <a:ea typeface="+mn-ea"/>
            <a:cs typeface="+mn-cs"/>
          </a:endParaRPr>
        </a:p>
        <a:p>
          <a:pPr rtl="0"/>
          <a:endParaRPr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5080</xdr:rowOff>
    </xdr:to>
    <xdr:cxnSp macro="">
      <xdr:nvCxnSpPr>
        <xdr:cNvPr id="125" name="直線コネクタ 124"/>
        <xdr:cNvCxnSpPr/>
      </xdr:nvCxnSpPr>
      <xdr:spPr>
        <a:xfrm>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130810</xdr:rowOff>
    </xdr:to>
    <xdr:cxnSp macro="">
      <xdr:nvCxnSpPr>
        <xdr:cNvPr id="128" name="直線コネクタ 127"/>
        <xdr:cNvCxnSpPr/>
      </xdr:nvCxnSpPr>
      <xdr:spPr>
        <a:xfrm>
          <a:off x="14782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77470</xdr:rowOff>
    </xdr:to>
    <xdr:cxnSp macro="">
      <xdr:nvCxnSpPr>
        <xdr:cNvPr id="131" name="直線コネクタ 130"/>
        <xdr:cNvCxnSpPr/>
      </xdr:nvCxnSpPr>
      <xdr:spPr>
        <a:xfrm>
          <a:off x="13893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15</xdr:row>
      <xdr:rowOff>16510</xdr:rowOff>
    </xdr:to>
    <xdr:cxnSp macro="">
      <xdr:nvCxnSpPr>
        <xdr:cNvPr id="134" name="直線コネクタ 133"/>
        <xdr:cNvCxnSpPr/>
      </xdr:nvCxnSpPr>
      <xdr:spPr>
        <a:xfrm>
          <a:off x="13004800" y="258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2" name="円/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latin typeface="+mn-lt"/>
              <a:ea typeface="+mn-ea"/>
              <a:cs typeface="+mn-cs"/>
            </a:rPr>
            <a:t>　類似団体平均と比較すると、低い水準にあ</a:t>
          </a:r>
          <a:r>
            <a:rPr kumimoji="1" lang="ja-JP" altLang="en-US" sz="1300" b="0" i="0" baseline="0">
              <a:solidFill>
                <a:schemeClr val="dk1"/>
              </a:solidFill>
              <a:latin typeface="+mn-lt"/>
              <a:ea typeface="+mn-ea"/>
              <a:cs typeface="+mn-cs"/>
            </a:rPr>
            <a:t>った</a:t>
          </a:r>
          <a:r>
            <a:rPr kumimoji="1" lang="ja-JP" altLang="ja-JP" sz="1300" b="0" i="0" baseline="0">
              <a:solidFill>
                <a:schemeClr val="dk1"/>
              </a:solidFill>
              <a:latin typeface="+mn-lt"/>
              <a:ea typeface="+mn-ea"/>
              <a:cs typeface="+mn-cs"/>
            </a:rPr>
            <a:t>が、</a:t>
          </a:r>
          <a:r>
            <a:rPr lang="ja-JP" altLang="ja-JP" sz="1300">
              <a:solidFill>
                <a:schemeClr val="dk1"/>
              </a:solidFill>
              <a:latin typeface="+mn-lt"/>
              <a:ea typeface="+mn-ea"/>
              <a:cs typeface="+mn-cs"/>
            </a:rPr>
            <a:t>今後は住民の高齢化に伴う老人福祉費等に係る扶助費の増加が見込まれる。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31750</xdr:rowOff>
    </xdr:to>
    <xdr:cxnSp macro="">
      <xdr:nvCxnSpPr>
        <xdr:cNvPr id="186" name="直線コネクタ 185"/>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127000</xdr:rowOff>
    </xdr:to>
    <xdr:cxnSp macro="">
      <xdr:nvCxnSpPr>
        <xdr:cNvPr id="189" name="直線コネクタ 188"/>
        <xdr:cNvCxnSpPr/>
      </xdr:nvCxnSpPr>
      <xdr:spPr>
        <a:xfrm>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54</xdr:row>
      <xdr:rowOff>69850</xdr:rowOff>
    </xdr:to>
    <xdr:cxnSp macro="">
      <xdr:nvCxnSpPr>
        <xdr:cNvPr id="192" name="直線コネクタ 191"/>
        <xdr:cNvCxnSpPr/>
      </xdr:nvCxnSpPr>
      <xdr:spPr>
        <a:xfrm>
          <a:off x="2209800" y="917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55</xdr:row>
      <xdr:rowOff>31750</xdr:rowOff>
    </xdr:to>
    <xdr:cxnSp macro="">
      <xdr:nvCxnSpPr>
        <xdr:cNvPr id="195" name="直線コネクタ 194"/>
        <xdr:cNvCxnSpPr/>
      </xdr:nvCxnSpPr>
      <xdr:spPr>
        <a:xfrm flipV="1">
          <a:off x="1320800" y="9175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9" name="円/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1" name="円/楕円 210"/>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2" name="テキスト ボックス 211"/>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その他に係る経常収支比率</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類似団体平均</a:t>
          </a:r>
          <a:r>
            <a:rPr lang="ja-JP" altLang="en-US" sz="1100" b="0" i="0" baseline="0">
              <a:solidFill>
                <a:schemeClr val="dk1"/>
              </a:solidFill>
              <a:latin typeface="+mn-lt"/>
              <a:ea typeface="+mn-ea"/>
              <a:cs typeface="+mn-cs"/>
            </a:rPr>
            <a:t>とほぼ同水準となっている。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今後は、統合簡易水道整備事業の実施に伴う簡易水道事業特別会計への繰出金増加や、給付費増に伴う</a:t>
          </a:r>
          <a:r>
            <a:rPr lang="ja-JP" altLang="en-US" sz="1100" b="0" i="0" baseline="0">
              <a:solidFill>
                <a:schemeClr val="dk1"/>
              </a:solidFill>
              <a:latin typeface="+mn-lt"/>
              <a:ea typeface="+mn-ea"/>
              <a:cs typeface="+mn-cs"/>
            </a:rPr>
            <a:t>介護</a:t>
          </a:r>
          <a:r>
            <a:rPr lang="ja-JP" altLang="ja-JP" sz="1100" b="0" i="0" baseline="0">
              <a:solidFill>
                <a:schemeClr val="dk1"/>
              </a:solidFill>
              <a:latin typeface="+mn-lt"/>
              <a:ea typeface="+mn-ea"/>
              <a:cs typeface="+mn-cs"/>
            </a:rPr>
            <a:t>保険特別会計への繰出金の増加が見込まれる。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そのため、簡易水道事業特別会計においては経費の削減に努めるとともに平成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月から料金の値上げを実施し、事業運営の安定化を図っている。　</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また</a:t>
          </a:r>
          <a:r>
            <a:rPr lang="ja-JP" altLang="en-US" sz="1100" b="0" i="0" baseline="0">
              <a:solidFill>
                <a:schemeClr val="dk1"/>
              </a:solidFill>
              <a:latin typeface="+mn-lt"/>
              <a:ea typeface="+mn-ea"/>
              <a:cs typeface="+mn-cs"/>
            </a:rPr>
            <a:t>介護</a:t>
          </a:r>
          <a:r>
            <a:rPr lang="ja-JP" altLang="ja-JP" sz="1100" b="0" i="0" baseline="0">
              <a:solidFill>
                <a:schemeClr val="dk1"/>
              </a:solidFill>
              <a:latin typeface="+mn-lt"/>
              <a:ea typeface="+mn-ea"/>
              <a:cs typeface="+mn-cs"/>
            </a:rPr>
            <a:t>保険特別会計においては、</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en-US" sz="1100" b="0" i="0" baseline="0">
              <a:solidFill>
                <a:schemeClr val="dk1"/>
              </a:solidFill>
              <a:latin typeface="+mn-lt"/>
              <a:ea typeface="+mn-ea"/>
              <a:cs typeface="+mn-cs"/>
            </a:rPr>
            <a:t>月から保険料の値上げを実施するとともに、</a:t>
          </a:r>
          <a:r>
            <a:rPr lang="ja-JP" altLang="ja-JP" sz="1100" b="0" i="0" baseline="0">
              <a:solidFill>
                <a:schemeClr val="dk1"/>
              </a:solidFill>
              <a:latin typeface="+mn-lt"/>
              <a:ea typeface="+mn-ea"/>
              <a:cs typeface="+mn-cs"/>
            </a:rPr>
            <a:t>給付費の抑制を図るべく</a:t>
          </a:r>
          <a:r>
            <a:rPr lang="ja-JP" altLang="en-US" sz="1100" b="0" i="0" baseline="0">
              <a:solidFill>
                <a:schemeClr val="dk1"/>
              </a:solidFill>
              <a:latin typeface="+mn-lt"/>
              <a:ea typeface="+mn-ea"/>
              <a:cs typeface="+mn-cs"/>
            </a:rPr>
            <a:t>、新しい介護予防・日常生活支援総合事業を推進している。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85090</xdr:rowOff>
    </xdr:to>
    <xdr:cxnSp macro="">
      <xdr:nvCxnSpPr>
        <xdr:cNvPr id="247" name="直線コネクタ 246"/>
        <xdr:cNvCxnSpPr/>
      </xdr:nvCxnSpPr>
      <xdr:spPr>
        <a:xfrm flipV="1">
          <a:off x="15671800" y="9758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85090</xdr:rowOff>
    </xdr:to>
    <xdr:cxnSp macro="">
      <xdr:nvCxnSpPr>
        <xdr:cNvPr id="250" name="直線コネクタ 249"/>
        <xdr:cNvCxnSpPr/>
      </xdr:nvCxnSpPr>
      <xdr:spPr>
        <a:xfrm>
          <a:off x="14782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69850</xdr:rowOff>
    </xdr:to>
    <xdr:cxnSp macro="">
      <xdr:nvCxnSpPr>
        <xdr:cNvPr id="253" name="直線コネクタ 252"/>
        <xdr:cNvCxnSpPr/>
      </xdr:nvCxnSpPr>
      <xdr:spPr>
        <a:xfrm flipV="1">
          <a:off x="13893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4" name="フローチャート :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55" name="テキスト ボックス 25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69850</xdr:rowOff>
    </xdr:to>
    <xdr:cxnSp macro="">
      <xdr:nvCxnSpPr>
        <xdr:cNvPr id="256" name="直線コネクタ 255"/>
        <xdr:cNvCxnSpPr/>
      </xdr:nvCxnSpPr>
      <xdr:spPr>
        <a:xfrm>
          <a:off x="13004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6" name="円/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78757</xdr:rowOff>
    </xdr:from>
    <xdr:ext cx="762000" cy="259045"/>
    <xdr:sp macro="" textlink="">
      <xdr:nvSpPr>
        <xdr:cNvPr id="267"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68" name="円/楕円 267"/>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69" name="テキスト ボックス 268"/>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0" name="円/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2" name="円/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3" name="テキスト ボックス 27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広域</a:t>
          </a:r>
          <a:r>
            <a:rPr lang="ja-JP" altLang="ja-JP" sz="1300" b="0" i="0" baseline="0">
              <a:solidFill>
                <a:schemeClr val="dk1"/>
              </a:solidFill>
              <a:latin typeface="+mn-lt"/>
              <a:ea typeface="+mn-ea"/>
              <a:cs typeface="+mn-cs"/>
            </a:rPr>
            <a:t>消防やし尿･ごみ処理等の業務に係る一部事務組合に対する負担金が多く、その結果、経常収支比率が類似団体を上回っている。</a:t>
          </a:r>
          <a:endParaRPr lang="en-US" altLang="ja-JP" sz="1300" b="0" i="0" baseline="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一部事務組合等には引き続き徹底した行財政改革による負担金の抑制を求め、補助費等の抑制に努める。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138430</xdr:rowOff>
    </xdr:to>
    <xdr:cxnSp macro="">
      <xdr:nvCxnSpPr>
        <xdr:cNvPr id="305" name="直線コネクタ 304"/>
        <xdr:cNvCxnSpPr/>
      </xdr:nvCxnSpPr>
      <xdr:spPr>
        <a:xfrm flipV="1">
          <a:off x="15671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37</xdr:row>
      <xdr:rowOff>138430</xdr:rowOff>
    </xdr:to>
    <xdr:cxnSp macro="">
      <xdr:nvCxnSpPr>
        <xdr:cNvPr id="308" name="直線コネクタ 307"/>
        <xdr:cNvCxnSpPr/>
      </xdr:nvCxnSpPr>
      <xdr:spPr>
        <a:xfrm>
          <a:off x="14782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9" name="フローチャート : 判断 308"/>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0" name="テキスト ボックス 309"/>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37</xdr:row>
      <xdr:rowOff>161290</xdr:rowOff>
    </xdr:to>
    <xdr:cxnSp macro="">
      <xdr:nvCxnSpPr>
        <xdr:cNvPr id="311" name="直線コネクタ 310"/>
        <xdr:cNvCxnSpPr/>
      </xdr:nvCxnSpPr>
      <xdr:spPr>
        <a:xfrm flipV="1">
          <a:off x="13893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129286</xdr:rowOff>
    </xdr:from>
    <xdr:to>
      <xdr:col>20</xdr:col>
      <xdr:colOff>158750</xdr:colOff>
      <xdr:row>37</xdr:row>
      <xdr:rowOff>161290</xdr:rowOff>
    </xdr:to>
    <xdr:cxnSp macro="">
      <xdr:nvCxnSpPr>
        <xdr:cNvPr id="314" name="直線コネクタ 313"/>
        <xdr:cNvCxnSpPr/>
      </xdr:nvCxnSpPr>
      <xdr:spPr>
        <a:xfrm>
          <a:off x="13004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6" name="テキスト ボックス 315"/>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7" name="フローチャート :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4" name="円/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6" name="円/楕円 325"/>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7" name="テキスト ボックス 326"/>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8" name="円/楕円 327"/>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29" name="テキスト ボックス 328"/>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0" name="円/楕円 32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1" name="テキスト ボックス 33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2" name="円/楕円 331"/>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3" name="テキスト ボックス 332"/>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公債費に係る経常収支比率は</a:t>
          </a:r>
          <a:r>
            <a:rPr lang="ja-JP" altLang="en-US" sz="1200" b="0" i="0" baseline="0">
              <a:solidFill>
                <a:schemeClr val="dk1"/>
              </a:solidFill>
              <a:latin typeface="+mn-lt"/>
              <a:ea typeface="+mn-ea"/>
              <a:cs typeface="+mn-cs"/>
            </a:rPr>
            <a:t>、近年</a:t>
          </a:r>
          <a:r>
            <a:rPr lang="ja-JP" altLang="ja-JP" sz="1200" b="0" i="0" baseline="0">
              <a:solidFill>
                <a:schemeClr val="dk1"/>
              </a:solidFill>
              <a:latin typeface="+mn-lt"/>
              <a:ea typeface="+mn-ea"/>
              <a:cs typeface="+mn-cs"/>
            </a:rPr>
            <a:t>好転傾向にあったが、</a:t>
          </a:r>
          <a:r>
            <a:rPr lang="ja-JP" altLang="en-US"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26</a:t>
          </a:r>
          <a:r>
            <a:rPr lang="ja-JP" altLang="en-US" sz="1200" b="0" i="0" baseline="0">
              <a:solidFill>
                <a:schemeClr val="dk1"/>
              </a:solidFill>
              <a:latin typeface="+mn-lt"/>
              <a:ea typeface="+mn-ea"/>
              <a:cs typeface="+mn-cs"/>
            </a:rPr>
            <a:t>年度の</a:t>
          </a:r>
          <a:r>
            <a:rPr lang="ja-JP" altLang="ja-JP" sz="1200" b="0" i="0" baseline="0">
              <a:solidFill>
                <a:schemeClr val="dk1"/>
              </a:solidFill>
              <a:latin typeface="+mn-lt"/>
              <a:ea typeface="+mn-ea"/>
              <a:cs typeface="+mn-cs"/>
            </a:rPr>
            <a:t>大台厚生新病院に対する支援、メディカルセンターの整備事業に</a:t>
          </a:r>
          <a:r>
            <a:rPr lang="ja-JP" altLang="en-US" sz="1200" b="0" i="0" baseline="0">
              <a:solidFill>
                <a:schemeClr val="dk1"/>
              </a:solidFill>
              <a:latin typeface="+mn-lt"/>
              <a:ea typeface="+mn-ea"/>
              <a:cs typeface="+mn-cs"/>
            </a:rPr>
            <a:t>要した</a:t>
          </a:r>
          <a:r>
            <a:rPr lang="ja-JP" altLang="ja-JP" sz="1200" b="0" i="0" baseline="0">
              <a:solidFill>
                <a:schemeClr val="dk1"/>
              </a:solidFill>
              <a:latin typeface="+mn-lt"/>
              <a:ea typeface="+mn-ea"/>
              <a:cs typeface="+mn-cs"/>
            </a:rPr>
            <a:t>公債費の増により、</a:t>
          </a:r>
          <a:r>
            <a:rPr lang="ja-JP" altLang="en-US" sz="1200" b="0" i="0" baseline="0">
              <a:solidFill>
                <a:schemeClr val="dk1"/>
              </a:solidFill>
              <a:latin typeface="+mn-lt"/>
              <a:ea typeface="+mn-ea"/>
              <a:cs typeface="+mn-cs"/>
            </a:rPr>
            <a:t>再び</a:t>
          </a:r>
          <a:r>
            <a:rPr lang="ja-JP" altLang="ja-JP" sz="1200" b="0" i="0" baseline="0">
              <a:solidFill>
                <a:schemeClr val="dk1"/>
              </a:solidFill>
              <a:latin typeface="+mn-lt"/>
              <a:ea typeface="+mn-ea"/>
              <a:cs typeface="+mn-cs"/>
            </a:rPr>
            <a:t>悪化し</a:t>
          </a:r>
          <a:r>
            <a:rPr lang="ja-JP" altLang="en-US" sz="1200" b="0" i="0" baseline="0">
              <a:solidFill>
                <a:schemeClr val="dk1"/>
              </a:solidFill>
              <a:latin typeface="+mn-lt"/>
              <a:ea typeface="+mn-ea"/>
              <a:cs typeface="+mn-cs"/>
            </a:rPr>
            <a:t>ている</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公債費のピークは</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33</a:t>
          </a:r>
          <a:r>
            <a:rPr lang="ja-JP" altLang="ja-JP" sz="1200" b="0" i="0" baseline="0">
              <a:solidFill>
                <a:schemeClr val="dk1"/>
              </a:solidFill>
              <a:latin typeface="+mn-lt"/>
              <a:ea typeface="+mn-ea"/>
              <a:cs typeface="+mn-cs"/>
            </a:rPr>
            <a:t>年度</a:t>
          </a:r>
          <a:r>
            <a:rPr lang="ja-JP" altLang="en-US" sz="1200" b="0" i="0" baseline="0">
              <a:solidFill>
                <a:schemeClr val="dk1"/>
              </a:solidFill>
              <a:latin typeface="+mn-lt"/>
              <a:ea typeface="+mn-ea"/>
              <a:cs typeface="+mn-cs"/>
            </a:rPr>
            <a:t>に</a:t>
          </a:r>
          <a:r>
            <a:rPr lang="ja-JP" altLang="ja-JP" sz="1200" b="0" i="0" baseline="0">
              <a:solidFill>
                <a:schemeClr val="dk1"/>
              </a:solidFill>
              <a:latin typeface="+mn-lt"/>
              <a:ea typeface="+mn-ea"/>
              <a:cs typeface="+mn-cs"/>
            </a:rPr>
            <a:t>なると見込まれ、</a:t>
          </a:r>
          <a:r>
            <a:rPr lang="ja-JP" altLang="en-US" sz="1200" b="0" i="0" baseline="0">
              <a:solidFill>
                <a:schemeClr val="dk1"/>
              </a:solidFill>
              <a:latin typeface="+mn-lt"/>
              <a:ea typeface="+mn-ea"/>
              <a:cs typeface="+mn-cs"/>
            </a:rPr>
            <a:t>今後益々</a:t>
          </a:r>
          <a:r>
            <a:rPr lang="ja-JP" altLang="ja-JP" sz="1200" b="0" i="0" baseline="0">
              <a:solidFill>
                <a:schemeClr val="dk1"/>
              </a:solidFill>
              <a:latin typeface="+mn-lt"/>
              <a:ea typeface="+mn-ea"/>
              <a:cs typeface="+mn-cs"/>
            </a:rPr>
            <a:t>厳しい財政運営となることが予想される。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今後は、大台町総合計画に基づき、緊急性と住民のニーズを把握した事業の選択と集中により、計画的な町債発行に努める。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161289</xdr:rowOff>
    </xdr:from>
    <xdr:to>
      <xdr:col>7</xdr:col>
      <xdr:colOff>15875</xdr:colOff>
      <xdr:row>77</xdr:row>
      <xdr:rowOff>16511</xdr:rowOff>
    </xdr:to>
    <xdr:cxnSp macro="">
      <xdr:nvCxnSpPr>
        <xdr:cNvPr id="365" name="直線コネクタ 364"/>
        <xdr:cNvCxnSpPr/>
      </xdr:nvCxnSpPr>
      <xdr:spPr>
        <a:xfrm flipV="1">
          <a:off x="3987800" y="131914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153670</xdr:rowOff>
    </xdr:from>
    <xdr:to>
      <xdr:col>5</xdr:col>
      <xdr:colOff>549275</xdr:colOff>
      <xdr:row>77</xdr:row>
      <xdr:rowOff>16511</xdr:rowOff>
    </xdr:to>
    <xdr:cxnSp macro="">
      <xdr:nvCxnSpPr>
        <xdr:cNvPr id="368" name="直線コネクタ 367"/>
        <xdr:cNvCxnSpPr/>
      </xdr:nvCxnSpPr>
      <xdr:spPr>
        <a:xfrm>
          <a:off x="3098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9" name="フローチャート :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70" name="テキスト ボックス 36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153670</xdr:rowOff>
    </xdr:from>
    <xdr:to>
      <xdr:col>4</xdr:col>
      <xdr:colOff>346075</xdr:colOff>
      <xdr:row>76</xdr:row>
      <xdr:rowOff>157480</xdr:rowOff>
    </xdr:to>
    <xdr:cxnSp macro="">
      <xdr:nvCxnSpPr>
        <xdr:cNvPr id="371" name="直線コネクタ 370"/>
        <xdr:cNvCxnSpPr/>
      </xdr:nvCxnSpPr>
      <xdr:spPr>
        <a:xfrm flipV="1">
          <a:off x="2209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72" name="フローチャート : 判断 371"/>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73" name="テキスト ボックス 372"/>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76</xdr:row>
      <xdr:rowOff>165100</xdr:rowOff>
    </xdr:to>
    <xdr:cxnSp macro="">
      <xdr:nvCxnSpPr>
        <xdr:cNvPr id="374" name="直線コネクタ 373"/>
        <xdr:cNvCxnSpPr/>
      </xdr:nvCxnSpPr>
      <xdr:spPr>
        <a:xfrm flipV="1">
          <a:off x="1320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5" name="フローチャート : 判断 37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76" name="テキスト ボックス 37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7" name="フローチャート : 判断 376"/>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78" name="テキスト ボックス 37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110489</xdr:rowOff>
    </xdr:from>
    <xdr:to>
      <xdr:col>7</xdr:col>
      <xdr:colOff>66675</xdr:colOff>
      <xdr:row>77</xdr:row>
      <xdr:rowOff>40639</xdr:rowOff>
    </xdr:to>
    <xdr:sp macro="" textlink="">
      <xdr:nvSpPr>
        <xdr:cNvPr id="384" name="円/楕円 383"/>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82566</xdr:rowOff>
    </xdr:from>
    <xdr:ext cx="762000" cy="259045"/>
    <xdr:sp macro="" textlink="">
      <xdr:nvSpPr>
        <xdr:cNvPr id="385"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6" name="円/楕円 385"/>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52088</xdr:rowOff>
    </xdr:from>
    <xdr:ext cx="736600" cy="259045"/>
    <xdr:sp macro="" textlink="">
      <xdr:nvSpPr>
        <xdr:cNvPr id="387" name="テキスト ボックス 386"/>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102870</xdr:rowOff>
    </xdr:from>
    <xdr:to>
      <xdr:col>4</xdr:col>
      <xdr:colOff>396875</xdr:colOff>
      <xdr:row>77</xdr:row>
      <xdr:rowOff>33020</xdr:rowOff>
    </xdr:to>
    <xdr:sp macro="" textlink="">
      <xdr:nvSpPr>
        <xdr:cNvPr id="388" name="円/楕円 387"/>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89" name="テキスト ボックス 38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0" name="円/楕円 389"/>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91" name="テキスト ボックス 390"/>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2" name="円/楕円 391"/>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93" name="テキスト ボックス 39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a:t>
          </a:r>
          <a:r>
            <a:rPr lang="ja-JP" altLang="ja-JP" sz="1200">
              <a:solidFill>
                <a:schemeClr val="dk1"/>
              </a:solidFill>
              <a:latin typeface="+mn-lt"/>
              <a:ea typeface="+mn-ea"/>
              <a:cs typeface="+mn-cs"/>
            </a:rPr>
            <a:t>経常収支比率</a:t>
          </a:r>
          <a:r>
            <a:rPr lang="en-US" altLang="ja-JP" sz="1200">
              <a:solidFill>
                <a:schemeClr val="dk1"/>
              </a:solidFill>
              <a:latin typeface="+mn-lt"/>
              <a:ea typeface="+mn-ea"/>
              <a:cs typeface="+mn-cs"/>
            </a:rPr>
            <a:t>88.7</a:t>
          </a:r>
          <a:r>
            <a:rPr lang="ja-JP" altLang="ja-JP" sz="1200">
              <a:solidFill>
                <a:schemeClr val="dk1"/>
              </a:solidFill>
              <a:latin typeface="+mn-lt"/>
              <a:ea typeface="+mn-ea"/>
              <a:cs typeface="+mn-cs"/>
            </a:rPr>
            <a:t>％のうち公債費（</a:t>
          </a:r>
          <a:r>
            <a:rPr lang="en-US" altLang="ja-JP" sz="1200">
              <a:solidFill>
                <a:schemeClr val="dk1"/>
              </a:solidFill>
              <a:latin typeface="+mn-lt"/>
              <a:ea typeface="+mn-ea"/>
              <a:cs typeface="+mn-cs"/>
            </a:rPr>
            <a:t>17.9</a:t>
          </a:r>
          <a:r>
            <a:rPr lang="ja-JP" altLang="ja-JP" sz="1200">
              <a:solidFill>
                <a:schemeClr val="dk1"/>
              </a:solidFill>
              <a:latin typeface="+mn-lt"/>
              <a:ea typeface="+mn-ea"/>
              <a:cs typeface="+mn-cs"/>
            </a:rPr>
            <a:t>％）以外では、人件費が（</a:t>
          </a:r>
          <a:r>
            <a:rPr lang="en-US" altLang="ja-JP" sz="1200">
              <a:solidFill>
                <a:schemeClr val="dk1"/>
              </a:solidFill>
              <a:latin typeface="+mn-lt"/>
              <a:ea typeface="+mn-ea"/>
              <a:cs typeface="+mn-cs"/>
            </a:rPr>
            <a:t>25.5</a:t>
          </a:r>
          <a:r>
            <a:rPr lang="ja-JP" altLang="ja-JP" sz="1200">
              <a:solidFill>
                <a:schemeClr val="dk1"/>
              </a:solidFill>
              <a:latin typeface="+mn-lt"/>
              <a:ea typeface="+mn-ea"/>
              <a:cs typeface="+mn-cs"/>
            </a:rPr>
            <a:t>％）、物件費（</a:t>
          </a:r>
          <a:r>
            <a:rPr lang="en-US" altLang="ja-JP" sz="1200">
              <a:solidFill>
                <a:schemeClr val="dk1"/>
              </a:solidFill>
              <a:latin typeface="+mn-lt"/>
              <a:ea typeface="+mn-ea"/>
              <a:cs typeface="+mn-cs"/>
            </a:rPr>
            <a:t>11.9</a:t>
          </a:r>
          <a:r>
            <a:rPr lang="ja-JP" altLang="ja-JP" sz="1200">
              <a:solidFill>
                <a:schemeClr val="dk1"/>
              </a:solidFill>
              <a:latin typeface="+mn-lt"/>
              <a:ea typeface="+mn-ea"/>
              <a:cs typeface="+mn-cs"/>
            </a:rPr>
            <a:t>％）、維持補修費（</a:t>
          </a:r>
          <a:r>
            <a:rPr lang="en-US" altLang="ja-JP" sz="1200">
              <a:solidFill>
                <a:schemeClr val="dk1"/>
              </a:solidFill>
              <a:latin typeface="+mn-lt"/>
              <a:ea typeface="+mn-ea"/>
              <a:cs typeface="+mn-cs"/>
            </a:rPr>
            <a:t>0.7</a:t>
          </a:r>
          <a:r>
            <a:rPr lang="ja-JP" altLang="ja-JP" sz="1200">
              <a:solidFill>
                <a:schemeClr val="dk1"/>
              </a:solidFill>
              <a:latin typeface="+mn-lt"/>
              <a:ea typeface="+mn-ea"/>
              <a:cs typeface="+mn-cs"/>
            </a:rPr>
            <a:t>％）、扶助費（</a:t>
          </a:r>
          <a:r>
            <a:rPr lang="en-US" altLang="ja-JP" sz="1200">
              <a:solidFill>
                <a:schemeClr val="dk1"/>
              </a:solidFill>
              <a:latin typeface="+mn-lt"/>
              <a:ea typeface="+mn-ea"/>
              <a:cs typeface="+mn-cs"/>
            </a:rPr>
            <a:t>4.0</a:t>
          </a:r>
          <a:r>
            <a:rPr lang="ja-JP" altLang="ja-JP" sz="1200">
              <a:solidFill>
                <a:schemeClr val="dk1"/>
              </a:solidFill>
              <a:latin typeface="+mn-lt"/>
              <a:ea typeface="+mn-ea"/>
              <a:cs typeface="+mn-cs"/>
            </a:rPr>
            <a:t>％）、補助費等（</a:t>
          </a:r>
          <a:r>
            <a:rPr lang="en-US" altLang="ja-JP" sz="1200">
              <a:solidFill>
                <a:schemeClr val="dk1"/>
              </a:solidFill>
              <a:latin typeface="+mn-lt"/>
              <a:ea typeface="+mn-ea"/>
              <a:cs typeface="+mn-cs"/>
            </a:rPr>
            <a:t>15.5</a:t>
          </a:r>
          <a:r>
            <a:rPr lang="ja-JP" altLang="ja-JP" sz="1200">
              <a:solidFill>
                <a:schemeClr val="dk1"/>
              </a:solidFill>
              <a:latin typeface="+mn-lt"/>
              <a:ea typeface="+mn-ea"/>
              <a:cs typeface="+mn-cs"/>
            </a:rPr>
            <a:t>％）、繰出金（</a:t>
          </a:r>
          <a:r>
            <a:rPr lang="en-US" altLang="ja-JP" sz="1200">
              <a:solidFill>
                <a:schemeClr val="dk1"/>
              </a:solidFill>
              <a:latin typeface="+mn-lt"/>
              <a:ea typeface="+mn-ea"/>
              <a:cs typeface="+mn-cs"/>
            </a:rPr>
            <a:t>13.2</a:t>
          </a:r>
          <a:r>
            <a:rPr lang="ja-JP" altLang="ja-JP" sz="1200">
              <a:solidFill>
                <a:schemeClr val="dk1"/>
              </a:solidFill>
              <a:latin typeface="+mn-lt"/>
              <a:ea typeface="+mn-ea"/>
              <a:cs typeface="+mn-cs"/>
            </a:rPr>
            <a:t>％）となっており、類似団体平均と比較しても</a:t>
          </a:r>
          <a:r>
            <a:rPr lang="en-US" altLang="ja-JP" sz="1200">
              <a:solidFill>
                <a:schemeClr val="dk1"/>
              </a:solidFill>
              <a:latin typeface="+mn-lt"/>
              <a:ea typeface="+mn-ea"/>
              <a:cs typeface="+mn-cs"/>
            </a:rPr>
            <a:t>0.5</a:t>
          </a:r>
          <a:r>
            <a:rPr lang="ja-JP" altLang="ja-JP" sz="1200">
              <a:solidFill>
                <a:schemeClr val="dk1"/>
              </a:solidFill>
              <a:latin typeface="+mn-lt"/>
              <a:ea typeface="+mn-ea"/>
              <a:cs typeface="+mn-cs"/>
            </a:rPr>
            <a:t>％低くなっているが、</a:t>
          </a:r>
          <a:r>
            <a:rPr lang="ja-JP" altLang="en-US" sz="1200">
              <a:solidFill>
                <a:schemeClr val="dk1"/>
              </a:solidFill>
              <a:latin typeface="+mn-lt"/>
              <a:ea typeface="+mn-ea"/>
              <a:cs typeface="+mn-cs"/>
            </a:rPr>
            <a:t>徐々に</a:t>
          </a:r>
          <a:r>
            <a:rPr lang="ja-JP" altLang="ja-JP" sz="1200">
              <a:solidFill>
                <a:schemeClr val="dk1"/>
              </a:solidFill>
              <a:latin typeface="+mn-lt"/>
              <a:ea typeface="+mn-ea"/>
              <a:cs typeface="+mn-cs"/>
            </a:rPr>
            <a:t>増加傾向にあ</a:t>
          </a:r>
          <a:r>
            <a:rPr lang="ja-JP" altLang="en-US" sz="1200">
              <a:solidFill>
                <a:schemeClr val="dk1"/>
              </a:solidFill>
              <a:latin typeface="+mn-lt"/>
              <a:ea typeface="+mn-ea"/>
              <a:cs typeface="+mn-cs"/>
            </a:rPr>
            <a:t>る。</a:t>
          </a:r>
          <a:endParaRPr lang="en-US" altLang="ja-JP" sz="1200">
            <a:solidFill>
              <a:schemeClr val="dk1"/>
            </a:solidFill>
            <a:latin typeface="+mn-lt"/>
            <a:ea typeface="+mn-ea"/>
            <a:cs typeface="+mn-cs"/>
          </a:endParaRPr>
        </a:p>
        <a:p>
          <a:pPr rtl="0" fontAlgn="base"/>
          <a:r>
            <a:rPr lang="ja-JP" altLang="en-US" sz="1200">
              <a:solidFill>
                <a:schemeClr val="dk1"/>
              </a:solidFill>
              <a:latin typeface="+mn-lt"/>
              <a:ea typeface="+mn-ea"/>
              <a:cs typeface="+mn-cs"/>
            </a:rPr>
            <a:t>　今</a:t>
          </a:r>
          <a:r>
            <a:rPr lang="ja-JP" altLang="ja-JP" sz="1200">
              <a:solidFill>
                <a:schemeClr val="dk1"/>
              </a:solidFill>
              <a:latin typeface="+mn-lt"/>
              <a:ea typeface="+mn-ea"/>
              <a:cs typeface="+mn-cs"/>
            </a:rPr>
            <a:t>後は、</a:t>
          </a:r>
          <a:r>
            <a:rPr lang="ja-JP" altLang="ja-JP" sz="1200" b="0" i="0" baseline="0">
              <a:solidFill>
                <a:schemeClr val="dk1"/>
              </a:solidFill>
              <a:latin typeface="+mn-lt"/>
              <a:ea typeface="+mn-ea"/>
              <a:cs typeface="+mn-cs"/>
            </a:rPr>
            <a:t>これまで整備してきた簡易水道事業特別会計の公債費や、</a:t>
          </a:r>
          <a:r>
            <a:rPr lang="ja-JP" altLang="en-US" sz="1200" b="0" i="0" baseline="0">
              <a:solidFill>
                <a:schemeClr val="dk1"/>
              </a:solidFill>
              <a:latin typeface="+mn-lt"/>
              <a:ea typeface="+mn-ea"/>
              <a:cs typeface="+mn-cs"/>
            </a:rPr>
            <a:t>介護</a:t>
          </a:r>
          <a:r>
            <a:rPr lang="ja-JP" altLang="ja-JP" sz="1200" b="0" i="0" baseline="0">
              <a:solidFill>
                <a:schemeClr val="dk1"/>
              </a:solidFill>
              <a:latin typeface="+mn-lt"/>
              <a:ea typeface="+mn-ea"/>
              <a:cs typeface="+mn-cs"/>
            </a:rPr>
            <a:t>保険事業会計の給付費の増などによる繰出金増加が懸念されるため、引き続き行政の効率化等による経費抑制に努める。</a:t>
          </a:r>
          <a:endParaRPr lang="ja-JP" altLang="ja-JP" sz="12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154758</xdr:rowOff>
    </xdr:from>
    <xdr:to>
      <xdr:col>24</xdr:col>
      <xdr:colOff>31750</xdr:colOff>
      <xdr:row>78</xdr:row>
      <xdr:rowOff>87812</xdr:rowOff>
    </xdr:to>
    <xdr:cxnSp macro="">
      <xdr:nvCxnSpPr>
        <xdr:cNvPr id="428" name="直線コネクタ 427"/>
        <xdr:cNvCxnSpPr/>
      </xdr:nvCxnSpPr>
      <xdr:spPr>
        <a:xfrm>
          <a:off x="15671800" y="13356408"/>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82913</xdr:rowOff>
    </xdr:from>
    <xdr:to>
      <xdr:col>22</xdr:col>
      <xdr:colOff>565150</xdr:colOff>
      <xdr:row>77</xdr:row>
      <xdr:rowOff>154758</xdr:rowOff>
    </xdr:to>
    <xdr:cxnSp macro="">
      <xdr:nvCxnSpPr>
        <xdr:cNvPr id="431" name="直線コネクタ 430"/>
        <xdr:cNvCxnSpPr/>
      </xdr:nvCxnSpPr>
      <xdr:spPr>
        <a:xfrm>
          <a:off x="14782800" y="13284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82913</xdr:rowOff>
    </xdr:from>
    <xdr:to>
      <xdr:col>21</xdr:col>
      <xdr:colOff>361950</xdr:colOff>
      <xdr:row>77</xdr:row>
      <xdr:rowOff>131899</xdr:rowOff>
    </xdr:to>
    <xdr:cxnSp macro="">
      <xdr:nvCxnSpPr>
        <xdr:cNvPr id="434" name="直線コネクタ 433"/>
        <xdr:cNvCxnSpPr/>
      </xdr:nvCxnSpPr>
      <xdr:spPr>
        <a:xfrm flipV="1">
          <a:off x="13893800" y="132845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159476</xdr:rowOff>
    </xdr:from>
    <xdr:to>
      <xdr:col>21</xdr:col>
      <xdr:colOff>412750</xdr:colOff>
      <xdr:row>78</xdr:row>
      <xdr:rowOff>89626</xdr:rowOff>
    </xdr:to>
    <xdr:sp macro="" textlink="">
      <xdr:nvSpPr>
        <xdr:cNvPr id="435" name="フローチャート : 判断 434"/>
        <xdr:cNvSpPr/>
      </xdr:nvSpPr>
      <xdr:spPr>
        <a:xfrm>
          <a:off x="14732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74403</xdr:rowOff>
    </xdr:from>
    <xdr:ext cx="762000" cy="259045"/>
    <xdr:sp macro="" textlink="">
      <xdr:nvSpPr>
        <xdr:cNvPr id="436" name="テキスト ボックス 435"/>
        <xdr:cNvSpPr txBox="1"/>
      </xdr:nvSpPr>
      <xdr:spPr>
        <a:xfrm>
          <a:off x="14401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99242</xdr:rowOff>
    </xdr:from>
    <xdr:to>
      <xdr:col>20</xdr:col>
      <xdr:colOff>158750</xdr:colOff>
      <xdr:row>77</xdr:row>
      <xdr:rowOff>131899</xdr:rowOff>
    </xdr:to>
    <xdr:cxnSp macro="">
      <xdr:nvCxnSpPr>
        <xdr:cNvPr id="437" name="直線コネクタ 436"/>
        <xdr:cNvCxnSpPr/>
      </xdr:nvCxnSpPr>
      <xdr:spPr>
        <a:xfrm>
          <a:off x="13004800" y="133008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4355</xdr:rowOff>
    </xdr:from>
    <xdr:to>
      <xdr:col>20</xdr:col>
      <xdr:colOff>209550</xdr:colOff>
      <xdr:row>78</xdr:row>
      <xdr:rowOff>105955</xdr:rowOff>
    </xdr:to>
    <xdr:sp macro="" textlink="">
      <xdr:nvSpPr>
        <xdr:cNvPr id="438" name="フローチャート : 判断 437"/>
        <xdr:cNvSpPr/>
      </xdr:nvSpPr>
      <xdr:spPr>
        <a:xfrm>
          <a:off x="13843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90732</xdr:rowOff>
    </xdr:from>
    <xdr:ext cx="762000" cy="259045"/>
    <xdr:sp macro="" textlink="">
      <xdr:nvSpPr>
        <xdr:cNvPr id="439" name="テキスト ボックス 438"/>
        <xdr:cNvSpPr txBox="1"/>
      </xdr:nvSpPr>
      <xdr:spPr>
        <a:xfrm>
          <a:off x="13512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40" name="フローチャート : 判断 439"/>
        <xdr:cNvSpPr/>
      </xdr:nvSpPr>
      <xdr:spPr>
        <a:xfrm>
          <a:off x="12954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61340</xdr:rowOff>
    </xdr:from>
    <xdr:ext cx="762000" cy="259045"/>
    <xdr:sp macro="" textlink="">
      <xdr:nvSpPr>
        <xdr:cNvPr id="441" name="テキスト ボックス 440"/>
        <xdr:cNvSpPr txBox="1"/>
      </xdr:nvSpPr>
      <xdr:spPr>
        <a:xfrm>
          <a:off x="12623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37012</xdr:rowOff>
    </xdr:from>
    <xdr:to>
      <xdr:col>24</xdr:col>
      <xdr:colOff>82550</xdr:colOff>
      <xdr:row>78</xdr:row>
      <xdr:rowOff>138612</xdr:rowOff>
    </xdr:to>
    <xdr:sp macro="" textlink="">
      <xdr:nvSpPr>
        <xdr:cNvPr id="447" name="円/楕円 446"/>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53539</xdr:rowOff>
    </xdr:from>
    <xdr:ext cx="762000" cy="259045"/>
    <xdr:sp macro="" textlink="">
      <xdr:nvSpPr>
        <xdr:cNvPr id="448" name="公債費以外該当値テキスト"/>
        <xdr:cNvSpPr txBox="1"/>
      </xdr:nvSpPr>
      <xdr:spPr>
        <a:xfrm>
          <a:off x="16598900" y="132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103958</xdr:rowOff>
    </xdr:from>
    <xdr:to>
      <xdr:col>22</xdr:col>
      <xdr:colOff>615950</xdr:colOff>
      <xdr:row>78</xdr:row>
      <xdr:rowOff>34108</xdr:rowOff>
    </xdr:to>
    <xdr:sp macro="" textlink="">
      <xdr:nvSpPr>
        <xdr:cNvPr id="449" name="円/楕円 448"/>
        <xdr:cNvSpPr/>
      </xdr:nvSpPr>
      <xdr:spPr>
        <a:xfrm>
          <a:off x="15621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44285</xdr:rowOff>
    </xdr:from>
    <xdr:ext cx="736600" cy="259045"/>
    <xdr:sp macro="" textlink="">
      <xdr:nvSpPr>
        <xdr:cNvPr id="450" name="テキスト ボックス 449"/>
        <xdr:cNvSpPr txBox="1"/>
      </xdr:nvSpPr>
      <xdr:spPr>
        <a:xfrm>
          <a:off x="15290800" y="1307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32113</xdr:rowOff>
    </xdr:from>
    <xdr:to>
      <xdr:col>21</xdr:col>
      <xdr:colOff>412750</xdr:colOff>
      <xdr:row>77</xdr:row>
      <xdr:rowOff>133713</xdr:rowOff>
    </xdr:to>
    <xdr:sp macro="" textlink="">
      <xdr:nvSpPr>
        <xdr:cNvPr id="451" name="円/楕円 450"/>
        <xdr:cNvSpPr/>
      </xdr:nvSpPr>
      <xdr:spPr>
        <a:xfrm>
          <a:off x="14732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143890</xdr:rowOff>
    </xdr:from>
    <xdr:ext cx="762000" cy="259045"/>
    <xdr:sp macro="" textlink="">
      <xdr:nvSpPr>
        <xdr:cNvPr id="452" name="テキスト ボックス 451"/>
        <xdr:cNvSpPr txBox="1"/>
      </xdr:nvSpPr>
      <xdr:spPr>
        <a:xfrm>
          <a:off x="14401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81099</xdr:rowOff>
    </xdr:from>
    <xdr:to>
      <xdr:col>20</xdr:col>
      <xdr:colOff>209550</xdr:colOff>
      <xdr:row>78</xdr:row>
      <xdr:rowOff>11249</xdr:rowOff>
    </xdr:to>
    <xdr:sp macro="" textlink="">
      <xdr:nvSpPr>
        <xdr:cNvPr id="453" name="円/楕円 452"/>
        <xdr:cNvSpPr/>
      </xdr:nvSpPr>
      <xdr:spPr>
        <a:xfrm>
          <a:off x="13843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21426</xdr:rowOff>
    </xdr:from>
    <xdr:ext cx="762000" cy="259045"/>
    <xdr:sp macro="" textlink="">
      <xdr:nvSpPr>
        <xdr:cNvPr id="454" name="テキスト ボックス 453"/>
        <xdr:cNvSpPr txBox="1"/>
      </xdr:nvSpPr>
      <xdr:spPr>
        <a:xfrm>
          <a:off x="13512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48442</xdr:rowOff>
    </xdr:from>
    <xdr:to>
      <xdr:col>19</xdr:col>
      <xdr:colOff>6350</xdr:colOff>
      <xdr:row>77</xdr:row>
      <xdr:rowOff>150042</xdr:rowOff>
    </xdr:to>
    <xdr:sp macro="" textlink="">
      <xdr:nvSpPr>
        <xdr:cNvPr id="455" name="円/楕円 454"/>
        <xdr:cNvSpPr/>
      </xdr:nvSpPr>
      <xdr:spPr>
        <a:xfrm>
          <a:off x="12954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160219</xdr:rowOff>
    </xdr:from>
    <xdr:ext cx="762000" cy="259045"/>
    <xdr:sp macro="" textlink="">
      <xdr:nvSpPr>
        <xdr:cNvPr id="456" name="テキスト ボックス 455"/>
        <xdr:cNvSpPr txBox="1"/>
      </xdr:nvSpPr>
      <xdr:spPr>
        <a:xfrm>
          <a:off x="12623800" y="130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150264</xdr:rowOff>
    </xdr:from>
    <xdr:to>
      <xdr:col>4</xdr:col>
      <xdr:colOff>1117600</xdr:colOff>
      <xdr:row>16</xdr:row>
      <xdr:rowOff>68471</xdr:rowOff>
    </xdr:to>
    <xdr:cxnSp macro="">
      <xdr:nvCxnSpPr>
        <xdr:cNvPr id="50" name="直線コネクタ 49"/>
        <xdr:cNvCxnSpPr/>
      </xdr:nvCxnSpPr>
      <xdr:spPr bwMode="auto">
        <a:xfrm flipV="1">
          <a:off x="5003800" y="2598189"/>
          <a:ext cx="647700" cy="26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68471</xdr:rowOff>
    </xdr:from>
    <xdr:to>
      <xdr:col>4</xdr:col>
      <xdr:colOff>469900</xdr:colOff>
      <xdr:row>16</xdr:row>
      <xdr:rowOff>76091</xdr:rowOff>
    </xdr:to>
    <xdr:cxnSp macro="">
      <xdr:nvCxnSpPr>
        <xdr:cNvPr id="53" name="直線コネクタ 52"/>
        <xdr:cNvCxnSpPr/>
      </xdr:nvCxnSpPr>
      <xdr:spPr bwMode="auto">
        <a:xfrm flipV="1">
          <a:off x="4305300" y="2859296"/>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34074</xdr:rowOff>
    </xdr:from>
    <xdr:to>
      <xdr:col>3</xdr:col>
      <xdr:colOff>904875</xdr:colOff>
      <xdr:row>16</xdr:row>
      <xdr:rowOff>76091</xdr:rowOff>
    </xdr:to>
    <xdr:cxnSp macro="">
      <xdr:nvCxnSpPr>
        <xdr:cNvPr id="56" name="直線コネクタ 55"/>
        <xdr:cNvCxnSpPr/>
      </xdr:nvCxnSpPr>
      <xdr:spPr bwMode="auto">
        <a:xfrm>
          <a:off x="3606800" y="2824899"/>
          <a:ext cx="698500" cy="4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34074</xdr:rowOff>
    </xdr:from>
    <xdr:to>
      <xdr:col>3</xdr:col>
      <xdr:colOff>206375</xdr:colOff>
      <xdr:row>16</xdr:row>
      <xdr:rowOff>69408</xdr:rowOff>
    </xdr:to>
    <xdr:cxnSp macro="">
      <xdr:nvCxnSpPr>
        <xdr:cNvPr id="59" name="直線コネクタ 58"/>
        <xdr:cNvCxnSpPr/>
      </xdr:nvCxnSpPr>
      <xdr:spPr bwMode="auto">
        <a:xfrm flipV="1">
          <a:off x="2908300" y="2824899"/>
          <a:ext cx="698500" cy="3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99464</xdr:rowOff>
    </xdr:from>
    <xdr:to>
      <xdr:col>5</xdr:col>
      <xdr:colOff>34925</xdr:colOff>
      <xdr:row>15</xdr:row>
      <xdr:rowOff>29614</xdr:rowOff>
    </xdr:to>
    <xdr:sp macro="" textlink="">
      <xdr:nvSpPr>
        <xdr:cNvPr id="69" name="円/楕円 68"/>
        <xdr:cNvSpPr/>
      </xdr:nvSpPr>
      <xdr:spPr bwMode="auto">
        <a:xfrm>
          <a:off x="5600700" y="25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115991</xdr:rowOff>
    </xdr:from>
    <xdr:ext cx="762000" cy="259045"/>
    <xdr:sp macro="" textlink="">
      <xdr:nvSpPr>
        <xdr:cNvPr id="70" name="人口1人当たり決算額の推移該当値テキスト130"/>
        <xdr:cNvSpPr txBox="1"/>
      </xdr:nvSpPr>
      <xdr:spPr>
        <a:xfrm>
          <a:off x="5740400" y="239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175,697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17671</xdr:rowOff>
    </xdr:from>
    <xdr:to>
      <xdr:col>4</xdr:col>
      <xdr:colOff>520700</xdr:colOff>
      <xdr:row>16</xdr:row>
      <xdr:rowOff>119271</xdr:rowOff>
    </xdr:to>
    <xdr:sp macro="" textlink="">
      <xdr:nvSpPr>
        <xdr:cNvPr id="71" name="円/楕円 70"/>
        <xdr:cNvSpPr/>
      </xdr:nvSpPr>
      <xdr:spPr bwMode="auto">
        <a:xfrm>
          <a:off x="4953000" y="28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129448</xdr:rowOff>
    </xdr:from>
    <xdr:ext cx="736600" cy="259045"/>
    <xdr:sp macro="" textlink="">
      <xdr:nvSpPr>
        <xdr:cNvPr id="72" name="テキスト ボックス 71"/>
        <xdr:cNvSpPr txBox="1"/>
      </xdr:nvSpPr>
      <xdr:spPr>
        <a:xfrm>
          <a:off x="4622800" y="25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25291</xdr:rowOff>
    </xdr:from>
    <xdr:to>
      <xdr:col>3</xdr:col>
      <xdr:colOff>955675</xdr:colOff>
      <xdr:row>16</xdr:row>
      <xdr:rowOff>126891</xdr:rowOff>
    </xdr:to>
    <xdr:sp macro="" textlink="">
      <xdr:nvSpPr>
        <xdr:cNvPr id="73" name="円/楕円 72"/>
        <xdr:cNvSpPr/>
      </xdr:nvSpPr>
      <xdr:spPr bwMode="auto">
        <a:xfrm>
          <a:off x="4254500" y="281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137068</xdr:rowOff>
    </xdr:from>
    <xdr:ext cx="762000" cy="259045"/>
    <xdr:sp macro="" textlink="">
      <xdr:nvSpPr>
        <xdr:cNvPr id="74" name="テキスト ボックス 73"/>
        <xdr:cNvSpPr txBox="1"/>
      </xdr:nvSpPr>
      <xdr:spPr>
        <a:xfrm>
          <a:off x="3924300" y="25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154724</xdr:rowOff>
    </xdr:from>
    <xdr:to>
      <xdr:col>3</xdr:col>
      <xdr:colOff>257175</xdr:colOff>
      <xdr:row>16</xdr:row>
      <xdr:rowOff>84874</xdr:rowOff>
    </xdr:to>
    <xdr:sp macro="" textlink="">
      <xdr:nvSpPr>
        <xdr:cNvPr id="75" name="円/楕円 74"/>
        <xdr:cNvSpPr/>
      </xdr:nvSpPr>
      <xdr:spPr bwMode="auto">
        <a:xfrm>
          <a:off x="3556000" y="277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95051</xdr:rowOff>
    </xdr:from>
    <xdr:ext cx="762000" cy="259045"/>
    <xdr:sp macro="" textlink="">
      <xdr:nvSpPr>
        <xdr:cNvPr id="76" name="テキスト ボックス 75"/>
        <xdr:cNvSpPr txBox="1"/>
      </xdr:nvSpPr>
      <xdr:spPr>
        <a:xfrm>
          <a:off x="3225800" y="254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18608</xdr:rowOff>
    </xdr:from>
    <xdr:to>
      <xdr:col>2</xdr:col>
      <xdr:colOff>692150</xdr:colOff>
      <xdr:row>16</xdr:row>
      <xdr:rowOff>120208</xdr:rowOff>
    </xdr:to>
    <xdr:sp macro="" textlink="">
      <xdr:nvSpPr>
        <xdr:cNvPr id="77" name="円/楕円 76"/>
        <xdr:cNvSpPr/>
      </xdr:nvSpPr>
      <xdr:spPr bwMode="auto">
        <a:xfrm>
          <a:off x="2857500" y="280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130385</xdr:rowOff>
    </xdr:from>
    <xdr:ext cx="762000" cy="259045"/>
    <xdr:sp macro="" textlink="">
      <xdr:nvSpPr>
        <xdr:cNvPr id="78" name="テキスト ボックス 77"/>
        <xdr:cNvSpPr txBox="1"/>
      </xdr:nvSpPr>
      <xdr:spPr>
        <a:xfrm>
          <a:off x="2527300" y="257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224315</xdr:rowOff>
    </xdr:from>
    <xdr:to>
      <xdr:col>4</xdr:col>
      <xdr:colOff>1117600</xdr:colOff>
      <xdr:row>35</xdr:row>
      <xdr:rowOff>135641</xdr:rowOff>
    </xdr:to>
    <xdr:cxnSp macro="">
      <xdr:nvCxnSpPr>
        <xdr:cNvPr id="110" name="直線コネクタ 109"/>
        <xdr:cNvCxnSpPr/>
      </xdr:nvCxnSpPr>
      <xdr:spPr bwMode="auto">
        <a:xfrm>
          <a:off x="5003800" y="6491765"/>
          <a:ext cx="647700" cy="254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219103</xdr:rowOff>
    </xdr:from>
    <xdr:to>
      <xdr:col>4</xdr:col>
      <xdr:colOff>469900</xdr:colOff>
      <xdr:row>34</xdr:row>
      <xdr:rowOff>224315</xdr:rowOff>
    </xdr:to>
    <xdr:cxnSp macro="">
      <xdr:nvCxnSpPr>
        <xdr:cNvPr id="113" name="直線コネクタ 112"/>
        <xdr:cNvCxnSpPr/>
      </xdr:nvCxnSpPr>
      <xdr:spPr bwMode="auto">
        <a:xfrm>
          <a:off x="4305300" y="6486553"/>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172629</xdr:rowOff>
    </xdr:from>
    <xdr:to>
      <xdr:col>3</xdr:col>
      <xdr:colOff>904875</xdr:colOff>
      <xdr:row>34</xdr:row>
      <xdr:rowOff>219103</xdr:rowOff>
    </xdr:to>
    <xdr:cxnSp macro="">
      <xdr:nvCxnSpPr>
        <xdr:cNvPr id="116" name="直線コネクタ 115"/>
        <xdr:cNvCxnSpPr/>
      </xdr:nvCxnSpPr>
      <xdr:spPr bwMode="auto">
        <a:xfrm>
          <a:off x="3606800" y="6440079"/>
          <a:ext cx="698500" cy="4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111890</xdr:rowOff>
    </xdr:from>
    <xdr:to>
      <xdr:col>3</xdr:col>
      <xdr:colOff>206375</xdr:colOff>
      <xdr:row>34</xdr:row>
      <xdr:rowOff>172629</xdr:rowOff>
    </xdr:to>
    <xdr:cxnSp macro="">
      <xdr:nvCxnSpPr>
        <xdr:cNvPr id="119" name="直線コネクタ 118"/>
        <xdr:cNvCxnSpPr/>
      </xdr:nvCxnSpPr>
      <xdr:spPr bwMode="auto">
        <a:xfrm>
          <a:off x="2908300" y="6379340"/>
          <a:ext cx="698500" cy="60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84841</xdr:rowOff>
    </xdr:from>
    <xdr:to>
      <xdr:col>5</xdr:col>
      <xdr:colOff>34925</xdr:colOff>
      <xdr:row>35</xdr:row>
      <xdr:rowOff>186441</xdr:rowOff>
    </xdr:to>
    <xdr:sp macro="" textlink="">
      <xdr:nvSpPr>
        <xdr:cNvPr id="129" name="円/楕円 128"/>
        <xdr:cNvSpPr/>
      </xdr:nvSpPr>
      <xdr:spPr bwMode="auto">
        <a:xfrm>
          <a:off x="5600700" y="669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272818</xdr:rowOff>
    </xdr:from>
    <xdr:ext cx="762000" cy="259045"/>
    <xdr:sp macro="" textlink="">
      <xdr:nvSpPr>
        <xdr:cNvPr id="130" name="人口1人当たり決算額の推移該当値テキスト445"/>
        <xdr:cNvSpPr txBox="1"/>
      </xdr:nvSpPr>
      <xdr:spPr>
        <a:xfrm>
          <a:off x="5740400" y="65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173515</xdr:rowOff>
    </xdr:from>
    <xdr:to>
      <xdr:col>4</xdr:col>
      <xdr:colOff>520700</xdr:colOff>
      <xdr:row>34</xdr:row>
      <xdr:rowOff>275115</xdr:rowOff>
    </xdr:to>
    <xdr:sp macro="" textlink="">
      <xdr:nvSpPr>
        <xdr:cNvPr id="131" name="円/楕円 130"/>
        <xdr:cNvSpPr/>
      </xdr:nvSpPr>
      <xdr:spPr bwMode="auto">
        <a:xfrm>
          <a:off x="4953000" y="644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285292</xdr:rowOff>
    </xdr:from>
    <xdr:ext cx="736600" cy="259045"/>
    <xdr:sp macro="" textlink="">
      <xdr:nvSpPr>
        <xdr:cNvPr id="132" name="テキスト ボックス 131"/>
        <xdr:cNvSpPr txBox="1"/>
      </xdr:nvSpPr>
      <xdr:spPr>
        <a:xfrm>
          <a:off x="4622800" y="620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168303</xdr:rowOff>
    </xdr:from>
    <xdr:to>
      <xdr:col>3</xdr:col>
      <xdr:colOff>955675</xdr:colOff>
      <xdr:row>34</xdr:row>
      <xdr:rowOff>269903</xdr:rowOff>
    </xdr:to>
    <xdr:sp macro="" textlink="">
      <xdr:nvSpPr>
        <xdr:cNvPr id="133" name="円/楕円 132"/>
        <xdr:cNvSpPr/>
      </xdr:nvSpPr>
      <xdr:spPr bwMode="auto">
        <a:xfrm>
          <a:off x="4254500" y="643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280080</xdr:rowOff>
    </xdr:from>
    <xdr:ext cx="762000" cy="259045"/>
    <xdr:sp macro="" textlink="">
      <xdr:nvSpPr>
        <xdr:cNvPr id="134" name="テキスト ボックス 133"/>
        <xdr:cNvSpPr txBox="1"/>
      </xdr:nvSpPr>
      <xdr:spPr>
        <a:xfrm>
          <a:off x="3924300" y="620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121829</xdr:rowOff>
    </xdr:from>
    <xdr:to>
      <xdr:col>3</xdr:col>
      <xdr:colOff>257175</xdr:colOff>
      <xdr:row>34</xdr:row>
      <xdr:rowOff>223429</xdr:rowOff>
    </xdr:to>
    <xdr:sp macro="" textlink="">
      <xdr:nvSpPr>
        <xdr:cNvPr id="135" name="円/楕円 134"/>
        <xdr:cNvSpPr/>
      </xdr:nvSpPr>
      <xdr:spPr bwMode="auto">
        <a:xfrm>
          <a:off x="3556000" y="638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233606</xdr:rowOff>
    </xdr:from>
    <xdr:ext cx="762000" cy="259045"/>
    <xdr:sp macro="" textlink="">
      <xdr:nvSpPr>
        <xdr:cNvPr id="136" name="テキスト ボックス 135"/>
        <xdr:cNvSpPr txBox="1"/>
      </xdr:nvSpPr>
      <xdr:spPr>
        <a:xfrm>
          <a:off x="3225800" y="615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61090</xdr:rowOff>
    </xdr:from>
    <xdr:to>
      <xdr:col>2</xdr:col>
      <xdr:colOff>692150</xdr:colOff>
      <xdr:row>34</xdr:row>
      <xdr:rowOff>162690</xdr:rowOff>
    </xdr:to>
    <xdr:sp macro="" textlink="">
      <xdr:nvSpPr>
        <xdr:cNvPr id="137" name="円/楕円 136"/>
        <xdr:cNvSpPr/>
      </xdr:nvSpPr>
      <xdr:spPr bwMode="auto">
        <a:xfrm>
          <a:off x="2857500" y="632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172867</xdr:rowOff>
    </xdr:from>
    <xdr:ext cx="762000" cy="259045"/>
    <xdr:sp macro="" textlink="">
      <xdr:nvSpPr>
        <xdr:cNvPr id="138" name="テキスト ボックス 137"/>
        <xdr:cNvSpPr txBox="1"/>
      </xdr:nvSpPr>
      <xdr:spPr>
        <a:xfrm>
          <a:off x="2527300" y="60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9,894
9,821
362.86
8,203,987
7,867,631
273,523
4,801,596
9,621,351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48325</xdr:rowOff>
    </xdr:from>
    <xdr:to>
      <xdr:col>6</xdr:col>
      <xdr:colOff>511175</xdr:colOff>
      <xdr:row>36</xdr:row>
      <xdr:rowOff>91465</xdr:rowOff>
    </xdr:to>
    <xdr:cxnSp macro="">
      <xdr:nvCxnSpPr>
        <xdr:cNvPr id="63" name="直線コネクタ 62"/>
        <xdr:cNvCxnSpPr/>
      </xdr:nvCxnSpPr>
      <xdr:spPr>
        <a:xfrm flipV="1">
          <a:off x="3797300" y="5877625"/>
          <a:ext cx="838200" cy="38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91465</xdr:rowOff>
    </xdr:from>
    <xdr:to>
      <xdr:col>5</xdr:col>
      <xdr:colOff>358775</xdr:colOff>
      <xdr:row>36</xdr:row>
      <xdr:rowOff>100979</xdr:rowOff>
    </xdr:to>
    <xdr:cxnSp macro="">
      <xdr:nvCxnSpPr>
        <xdr:cNvPr id="66" name="直線コネクタ 65"/>
        <xdr:cNvCxnSpPr/>
      </xdr:nvCxnSpPr>
      <xdr:spPr>
        <a:xfrm flipV="1">
          <a:off x="2908300" y="6263665"/>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161543</xdr:rowOff>
    </xdr:from>
    <xdr:ext cx="534377" cy="259045"/>
    <xdr:sp macro="" textlink="">
      <xdr:nvSpPr>
        <xdr:cNvPr id="68" name="テキスト ボックス 67"/>
        <xdr:cNvSpPr txBox="1"/>
      </xdr:nvSpPr>
      <xdr:spPr>
        <a:xfrm>
          <a:off x="3530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168351</xdr:rowOff>
    </xdr:from>
    <xdr:to>
      <xdr:col>4</xdr:col>
      <xdr:colOff>155575</xdr:colOff>
      <xdr:row>36</xdr:row>
      <xdr:rowOff>100979</xdr:rowOff>
    </xdr:to>
    <xdr:cxnSp macro="">
      <xdr:nvCxnSpPr>
        <xdr:cNvPr id="69" name="直線コネクタ 68"/>
        <xdr:cNvCxnSpPr/>
      </xdr:nvCxnSpPr>
      <xdr:spPr>
        <a:xfrm>
          <a:off x="2019300" y="6169101"/>
          <a:ext cx="8890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14629</xdr:rowOff>
    </xdr:from>
    <xdr:ext cx="534377" cy="259045"/>
    <xdr:sp macro="" textlink="">
      <xdr:nvSpPr>
        <xdr:cNvPr id="71" name="テキスト ボックス 70"/>
        <xdr:cNvSpPr txBox="1"/>
      </xdr:nvSpPr>
      <xdr:spPr>
        <a:xfrm>
          <a:off x="2641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168351</xdr:rowOff>
    </xdr:from>
    <xdr:to>
      <xdr:col>2</xdr:col>
      <xdr:colOff>638175</xdr:colOff>
      <xdr:row>36</xdr:row>
      <xdr:rowOff>68137</xdr:rowOff>
    </xdr:to>
    <xdr:cxnSp macro="">
      <xdr:nvCxnSpPr>
        <xdr:cNvPr id="72" name="直線コネクタ 71"/>
        <xdr:cNvCxnSpPr/>
      </xdr:nvCxnSpPr>
      <xdr:spPr>
        <a:xfrm flipV="1">
          <a:off x="1130300" y="6169101"/>
          <a:ext cx="889000" cy="7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166136</xdr:rowOff>
    </xdr:from>
    <xdr:ext cx="534377" cy="259045"/>
    <xdr:sp macro="" textlink="">
      <xdr:nvSpPr>
        <xdr:cNvPr id="74" name="テキスト ボックス 73"/>
        <xdr:cNvSpPr txBox="1"/>
      </xdr:nvSpPr>
      <xdr:spPr>
        <a:xfrm>
          <a:off x="1752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156078</xdr:rowOff>
    </xdr:from>
    <xdr:ext cx="534377" cy="259045"/>
    <xdr:sp macro="" textlink="">
      <xdr:nvSpPr>
        <xdr:cNvPr id="76" name="テキスト ボックス 75"/>
        <xdr:cNvSpPr txBox="1"/>
      </xdr:nvSpPr>
      <xdr:spPr>
        <a:xfrm>
          <a:off x="863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168975</xdr:rowOff>
    </xdr:from>
    <xdr:to>
      <xdr:col>6</xdr:col>
      <xdr:colOff>561975</xdr:colOff>
      <xdr:row>34</xdr:row>
      <xdr:rowOff>99125</xdr:rowOff>
    </xdr:to>
    <xdr:sp macro="" textlink="">
      <xdr:nvSpPr>
        <xdr:cNvPr id="82" name="円/楕円 81"/>
        <xdr:cNvSpPr/>
      </xdr:nvSpPr>
      <xdr:spPr>
        <a:xfrm>
          <a:off x="4584700" y="58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20402</xdr:rowOff>
    </xdr:from>
    <xdr:ext cx="599010" cy="259045"/>
    <xdr:sp macro="" textlink="">
      <xdr:nvSpPr>
        <xdr:cNvPr id="83" name="人件費該当値テキスト"/>
        <xdr:cNvSpPr txBox="1"/>
      </xdr:nvSpPr>
      <xdr:spPr>
        <a:xfrm>
          <a:off x="4686300" y="567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40665</xdr:rowOff>
    </xdr:from>
    <xdr:to>
      <xdr:col>5</xdr:col>
      <xdr:colOff>409575</xdr:colOff>
      <xdr:row>36</xdr:row>
      <xdr:rowOff>142265</xdr:rowOff>
    </xdr:to>
    <xdr:sp macro="" textlink="">
      <xdr:nvSpPr>
        <xdr:cNvPr id="84" name="円/楕円 83"/>
        <xdr:cNvSpPr/>
      </xdr:nvSpPr>
      <xdr:spPr>
        <a:xfrm>
          <a:off x="3746500" y="6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158792</xdr:rowOff>
    </xdr:from>
    <xdr:ext cx="599010" cy="259045"/>
    <xdr:sp macro="" textlink="">
      <xdr:nvSpPr>
        <xdr:cNvPr id="85" name="テキスト ボックス 84"/>
        <xdr:cNvSpPr txBox="1"/>
      </xdr:nvSpPr>
      <xdr:spPr>
        <a:xfrm>
          <a:off x="3497794" y="59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50179</xdr:rowOff>
    </xdr:from>
    <xdr:to>
      <xdr:col>4</xdr:col>
      <xdr:colOff>206375</xdr:colOff>
      <xdr:row>36</xdr:row>
      <xdr:rowOff>151779</xdr:rowOff>
    </xdr:to>
    <xdr:sp macro="" textlink="">
      <xdr:nvSpPr>
        <xdr:cNvPr id="86" name="円/楕円 85"/>
        <xdr:cNvSpPr/>
      </xdr:nvSpPr>
      <xdr:spPr>
        <a:xfrm>
          <a:off x="2857500" y="62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168306</xdr:rowOff>
    </xdr:from>
    <xdr:ext cx="599010" cy="259045"/>
    <xdr:sp macro="" textlink="">
      <xdr:nvSpPr>
        <xdr:cNvPr id="87" name="テキスト ボックス 86"/>
        <xdr:cNvSpPr txBox="1"/>
      </xdr:nvSpPr>
      <xdr:spPr>
        <a:xfrm>
          <a:off x="2608794" y="599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117551</xdr:rowOff>
    </xdr:from>
    <xdr:to>
      <xdr:col>3</xdr:col>
      <xdr:colOff>3175</xdr:colOff>
      <xdr:row>36</xdr:row>
      <xdr:rowOff>47701</xdr:rowOff>
    </xdr:to>
    <xdr:sp macro="" textlink="">
      <xdr:nvSpPr>
        <xdr:cNvPr id="88" name="円/楕円 87"/>
        <xdr:cNvSpPr/>
      </xdr:nvSpPr>
      <xdr:spPr>
        <a:xfrm>
          <a:off x="1968500" y="61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64228</xdr:rowOff>
    </xdr:from>
    <xdr:ext cx="599010" cy="259045"/>
    <xdr:sp macro="" textlink="">
      <xdr:nvSpPr>
        <xdr:cNvPr id="89" name="テキスト ボックス 88"/>
        <xdr:cNvSpPr txBox="1"/>
      </xdr:nvSpPr>
      <xdr:spPr>
        <a:xfrm>
          <a:off x="1719794" y="589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17337</xdr:rowOff>
    </xdr:from>
    <xdr:to>
      <xdr:col>1</xdr:col>
      <xdr:colOff>485775</xdr:colOff>
      <xdr:row>36</xdr:row>
      <xdr:rowOff>118937</xdr:rowOff>
    </xdr:to>
    <xdr:sp macro="" textlink="">
      <xdr:nvSpPr>
        <xdr:cNvPr id="90" name="円/楕円 89"/>
        <xdr:cNvSpPr/>
      </xdr:nvSpPr>
      <xdr:spPr>
        <a:xfrm>
          <a:off x="1079500" y="61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135464</xdr:rowOff>
    </xdr:from>
    <xdr:ext cx="599010" cy="259045"/>
    <xdr:sp macro="" textlink="">
      <xdr:nvSpPr>
        <xdr:cNvPr id="91" name="テキスト ボックス 90"/>
        <xdr:cNvSpPr txBox="1"/>
      </xdr:nvSpPr>
      <xdr:spPr>
        <a:xfrm>
          <a:off x="830794" y="59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97327</xdr:rowOff>
    </xdr:from>
    <xdr:to>
      <xdr:col>6</xdr:col>
      <xdr:colOff>511175</xdr:colOff>
      <xdr:row>56</xdr:row>
      <xdr:rowOff>134447</xdr:rowOff>
    </xdr:to>
    <xdr:cxnSp macro="">
      <xdr:nvCxnSpPr>
        <xdr:cNvPr id="118" name="直線コネクタ 117"/>
        <xdr:cNvCxnSpPr/>
      </xdr:nvCxnSpPr>
      <xdr:spPr>
        <a:xfrm flipV="1">
          <a:off x="3797300" y="9698527"/>
          <a:ext cx="8382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134447</xdr:rowOff>
    </xdr:from>
    <xdr:to>
      <xdr:col>5</xdr:col>
      <xdr:colOff>358775</xdr:colOff>
      <xdr:row>56</xdr:row>
      <xdr:rowOff>159053</xdr:rowOff>
    </xdr:to>
    <xdr:cxnSp macro="">
      <xdr:nvCxnSpPr>
        <xdr:cNvPr id="121" name="直線コネクタ 120"/>
        <xdr:cNvCxnSpPr/>
      </xdr:nvCxnSpPr>
      <xdr:spPr>
        <a:xfrm flipV="1">
          <a:off x="2908300" y="9735647"/>
          <a:ext cx="8890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2" name="フローチャート : 判断 121"/>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8847</xdr:rowOff>
    </xdr:from>
    <xdr:ext cx="534377" cy="259045"/>
    <xdr:sp macro="" textlink="">
      <xdr:nvSpPr>
        <xdr:cNvPr id="123" name="テキスト ボックス 122"/>
        <xdr:cNvSpPr txBox="1"/>
      </xdr:nvSpPr>
      <xdr:spPr>
        <a:xfrm>
          <a:off x="3530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159053</xdr:rowOff>
    </xdr:from>
    <xdr:to>
      <xdr:col>4</xdr:col>
      <xdr:colOff>155575</xdr:colOff>
      <xdr:row>57</xdr:row>
      <xdr:rowOff>17107</xdr:rowOff>
    </xdr:to>
    <xdr:cxnSp macro="">
      <xdr:nvCxnSpPr>
        <xdr:cNvPr id="124" name="直線コネクタ 123"/>
        <xdr:cNvCxnSpPr/>
      </xdr:nvCxnSpPr>
      <xdr:spPr>
        <a:xfrm flipV="1">
          <a:off x="2019300" y="9760253"/>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5" name="フローチャート : 判断 124"/>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53436</xdr:rowOff>
    </xdr:from>
    <xdr:ext cx="534377" cy="259045"/>
    <xdr:sp macro="" textlink="">
      <xdr:nvSpPr>
        <xdr:cNvPr id="126" name="テキスト ボックス 125"/>
        <xdr:cNvSpPr txBox="1"/>
      </xdr:nvSpPr>
      <xdr:spPr>
        <a:xfrm>
          <a:off x="2641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7729</xdr:rowOff>
    </xdr:from>
    <xdr:to>
      <xdr:col>2</xdr:col>
      <xdr:colOff>638175</xdr:colOff>
      <xdr:row>57</xdr:row>
      <xdr:rowOff>17107</xdr:rowOff>
    </xdr:to>
    <xdr:cxnSp macro="">
      <xdr:nvCxnSpPr>
        <xdr:cNvPr id="127" name="直線コネクタ 126"/>
        <xdr:cNvCxnSpPr/>
      </xdr:nvCxnSpPr>
      <xdr:spPr>
        <a:xfrm>
          <a:off x="1130300" y="9780379"/>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8" name="フローチャート : 判断 127"/>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63983</xdr:rowOff>
    </xdr:from>
    <xdr:ext cx="534377" cy="259045"/>
    <xdr:sp macro="" textlink="">
      <xdr:nvSpPr>
        <xdr:cNvPr id="129" name="テキスト ボックス 128"/>
        <xdr:cNvSpPr txBox="1"/>
      </xdr:nvSpPr>
      <xdr:spPr>
        <a:xfrm>
          <a:off x="1752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30" name="フローチャート : 判断 129"/>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48351</xdr:rowOff>
    </xdr:from>
    <xdr:ext cx="534377" cy="259045"/>
    <xdr:sp macro="" textlink="">
      <xdr:nvSpPr>
        <xdr:cNvPr id="131" name="テキスト ボックス 130"/>
        <xdr:cNvSpPr txBox="1"/>
      </xdr:nvSpPr>
      <xdr:spPr>
        <a:xfrm>
          <a:off x="863111" y="94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46527</xdr:rowOff>
    </xdr:from>
    <xdr:to>
      <xdr:col>6</xdr:col>
      <xdr:colOff>561975</xdr:colOff>
      <xdr:row>56</xdr:row>
      <xdr:rowOff>148127</xdr:rowOff>
    </xdr:to>
    <xdr:sp macro="" textlink="">
      <xdr:nvSpPr>
        <xdr:cNvPr id="137" name="円/楕円 136"/>
        <xdr:cNvSpPr/>
      </xdr:nvSpPr>
      <xdr:spPr>
        <a:xfrm>
          <a:off x="4584700" y="96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24954</xdr:rowOff>
    </xdr:from>
    <xdr:ext cx="534377" cy="259045"/>
    <xdr:sp macro="" textlink="">
      <xdr:nvSpPr>
        <xdr:cNvPr id="138" name="物件費該当値テキスト"/>
        <xdr:cNvSpPr txBox="1"/>
      </xdr:nvSpPr>
      <xdr:spPr>
        <a:xfrm>
          <a:off x="4686300" y="96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83647</xdr:rowOff>
    </xdr:from>
    <xdr:to>
      <xdr:col>5</xdr:col>
      <xdr:colOff>409575</xdr:colOff>
      <xdr:row>57</xdr:row>
      <xdr:rowOff>13797</xdr:rowOff>
    </xdr:to>
    <xdr:sp macro="" textlink="">
      <xdr:nvSpPr>
        <xdr:cNvPr id="139" name="円/楕円 138"/>
        <xdr:cNvSpPr/>
      </xdr:nvSpPr>
      <xdr:spPr>
        <a:xfrm>
          <a:off x="3746500" y="96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30324</xdr:rowOff>
    </xdr:from>
    <xdr:ext cx="534377" cy="259045"/>
    <xdr:sp macro="" textlink="">
      <xdr:nvSpPr>
        <xdr:cNvPr id="140" name="テキスト ボックス 139"/>
        <xdr:cNvSpPr txBox="1"/>
      </xdr:nvSpPr>
      <xdr:spPr>
        <a:xfrm>
          <a:off x="3530111" y="94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108253</xdr:rowOff>
    </xdr:from>
    <xdr:to>
      <xdr:col>4</xdr:col>
      <xdr:colOff>206375</xdr:colOff>
      <xdr:row>57</xdr:row>
      <xdr:rowOff>38403</xdr:rowOff>
    </xdr:to>
    <xdr:sp macro="" textlink="">
      <xdr:nvSpPr>
        <xdr:cNvPr id="141" name="円/楕円 140"/>
        <xdr:cNvSpPr/>
      </xdr:nvSpPr>
      <xdr:spPr>
        <a:xfrm>
          <a:off x="2857500" y="9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29530</xdr:rowOff>
    </xdr:from>
    <xdr:ext cx="534377" cy="259045"/>
    <xdr:sp macro="" textlink="">
      <xdr:nvSpPr>
        <xdr:cNvPr id="142" name="テキスト ボックス 141"/>
        <xdr:cNvSpPr txBox="1"/>
      </xdr:nvSpPr>
      <xdr:spPr>
        <a:xfrm>
          <a:off x="2641111" y="9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137757</xdr:rowOff>
    </xdr:from>
    <xdr:to>
      <xdr:col>3</xdr:col>
      <xdr:colOff>3175</xdr:colOff>
      <xdr:row>57</xdr:row>
      <xdr:rowOff>67907</xdr:rowOff>
    </xdr:to>
    <xdr:sp macro="" textlink="">
      <xdr:nvSpPr>
        <xdr:cNvPr id="143" name="円/楕円 142"/>
        <xdr:cNvSpPr/>
      </xdr:nvSpPr>
      <xdr:spPr>
        <a:xfrm>
          <a:off x="1968500" y="97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59034</xdr:rowOff>
    </xdr:from>
    <xdr:ext cx="534377" cy="259045"/>
    <xdr:sp macro="" textlink="">
      <xdr:nvSpPr>
        <xdr:cNvPr id="144" name="テキスト ボックス 143"/>
        <xdr:cNvSpPr txBox="1"/>
      </xdr:nvSpPr>
      <xdr:spPr>
        <a:xfrm>
          <a:off x="1752111" y="98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128379</xdr:rowOff>
    </xdr:from>
    <xdr:to>
      <xdr:col>1</xdr:col>
      <xdr:colOff>485775</xdr:colOff>
      <xdr:row>57</xdr:row>
      <xdr:rowOff>58529</xdr:rowOff>
    </xdr:to>
    <xdr:sp macro="" textlink="">
      <xdr:nvSpPr>
        <xdr:cNvPr id="145" name="円/楕円 144"/>
        <xdr:cNvSpPr/>
      </xdr:nvSpPr>
      <xdr:spPr>
        <a:xfrm>
          <a:off x="1079500" y="97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49656</xdr:rowOff>
    </xdr:from>
    <xdr:ext cx="534377" cy="259045"/>
    <xdr:sp macro="" textlink="">
      <xdr:nvSpPr>
        <xdr:cNvPr id="146" name="テキスト ボックス 145"/>
        <xdr:cNvSpPr txBox="1"/>
      </xdr:nvSpPr>
      <xdr:spPr>
        <a:xfrm>
          <a:off x="863111" y="98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63576</xdr:rowOff>
    </xdr:from>
    <xdr:to>
      <xdr:col>6</xdr:col>
      <xdr:colOff>511175</xdr:colOff>
      <xdr:row>78</xdr:row>
      <xdr:rowOff>85750</xdr:rowOff>
    </xdr:to>
    <xdr:cxnSp macro="">
      <xdr:nvCxnSpPr>
        <xdr:cNvPr id="175" name="直線コネクタ 174"/>
        <xdr:cNvCxnSpPr/>
      </xdr:nvCxnSpPr>
      <xdr:spPr>
        <a:xfrm flipV="1">
          <a:off x="3797300" y="13436676"/>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85750</xdr:rowOff>
    </xdr:from>
    <xdr:to>
      <xdr:col>5</xdr:col>
      <xdr:colOff>358775</xdr:colOff>
      <xdr:row>78</xdr:row>
      <xdr:rowOff>119965</xdr:rowOff>
    </xdr:to>
    <xdr:cxnSp macro="">
      <xdr:nvCxnSpPr>
        <xdr:cNvPr id="178" name="直線コネクタ 177"/>
        <xdr:cNvCxnSpPr/>
      </xdr:nvCxnSpPr>
      <xdr:spPr>
        <a:xfrm flipV="1">
          <a:off x="2908300" y="13458850"/>
          <a:ext cx="8890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106921</xdr:rowOff>
    </xdr:from>
    <xdr:to>
      <xdr:col>5</xdr:col>
      <xdr:colOff>409575</xdr:colOff>
      <xdr:row>78</xdr:row>
      <xdr:rowOff>37071</xdr:rowOff>
    </xdr:to>
    <xdr:sp macro="" textlink="">
      <xdr:nvSpPr>
        <xdr:cNvPr id="179" name="フローチャート : 判断 178"/>
        <xdr:cNvSpPr/>
      </xdr:nvSpPr>
      <xdr:spPr>
        <a:xfrm>
          <a:off x="3746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53598</xdr:rowOff>
    </xdr:from>
    <xdr:ext cx="469744" cy="259045"/>
    <xdr:sp macro="" textlink="">
      <xdr:nvSpPr>
        <xdr:cNvPr id="180" name="テキスト ボックス 179"/>
        <xdr:cNvSpPr txBox="1"/>
      </xdr:nvSpPr>
      <xdr:spPr>
        <a:xfrm>
          <a:off x="3562427"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112268</xdr:rowOff>
    </xdr:from>
    <xdr:to>
      <xdr:col>4</xdr:col>
      <xdr:colOff>155575</xdr:colOff>
      <xdr:row>78</xdr:row>
      <xdr:rowOff>119965</xdr:rowOff>
    </xdr:to>
    <xdr:cxnSp macro="">
      <xdr:nvCxnSpPr>
        <xdr:cNvPr id="181" name="直線コネクタ 180"/>
        <xdr:cNvCxnSpPr/>
      </xdr:nvCxnSpPr>
      <xdr:spPr>
        <a:xfrm>
          <a:off x="2019300" y="13485368"/>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128485</xdr:rowOff>
    </xdr:from>
    <xdr:to>
      <xdr:col>4</xdr:col>
      <xdr:colOff>206375</xdr:colOff>
      <xdr:row>78</xdr:row>
      <xdr:rowOff>58635</xdr:rowOff>
    </xdr:to>
    <xdr:sp macro="" textlink="">
      <xdr:nvSpPr>
        <xdr:cNvPr id="182" name="フローチャート : 判断 181"/>
        <xdr:cNvSpPr/>
      </xdr:nvSpPr>
      <xdr:spPr>
        <a:xfrm>
          <a:off x="2857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75162</xdr:rowOff>
    </xdr:from>
    <xdr:ext cx="469744" cy="259045"/>
    <xdr:sp macro="" textlink="">
      <xdr:nvSpPr>
        <xdr:cNvPr id="183" name="テキスト ボックス 182"/>
        <xdr:cNvSpPr txBox="1"/>
      </xdr:nvSpPr>
      <xdr:spPr>
        <a:xfrm>
          <a:off x="2673427"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105753</xdr:rowOff>
    </xdr:from>
    <xdr:to>
      <xdr:col>2</xdr:col>
      <xdr:colOff>638175</xdr:colOff>
      <xdr:row>78</xdr:row>
      <xdr:rowOff>112268</xdr:rowOff>
    </xdr:to>
    <xdr:cxnSp macro="">
      <xdr:nvCxnSpPr>
        <xdr:cNvPr id="184" name="直線コネクタ 183"/>
        <xdr:cNvCxnSpPr/>
      </xdr:nvCxnSpPr>
      <xdr:spPr>
        <a:xfrm>
          <a:off x="1130300" y="1347885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129172</xdr:rowOff>
    </xdr:from>
    <xdr:to>
      <xdr:col>3</xdr:col>
      <xdr:colOff>3175</xdr:colOff>
      <xdr:row>78</xdr:row>
      <xdr:rowOff>59322</xdr:rowOff>
    </xdr:to>
    <xdr:sp macro="" textlink="">
      <xdr:nvSpPr>
        <xdr:cNvPr id="185" name="フローチャート : 判断 184"/>
        <xdr:cNvSpPr/>
      </xdr:nvSpPr>
      <xdr:spPr>
        <a:xfrm>
          <a:off x="1968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75849</xdr:rowOff>
    </xdr:from>
    <xdr:ext cx="469744" cy="259045"/>
    <xdr:sp macro="" textlink="">
      <xdr:nvSpPr>
        <xdr:cNvPr id="186" name="テキスト ボックス 185"/>
        <xdr:cNvSpPr txBox="1"/>
      </xdr:nvSpPr>
      <xdr:spPr>
        <a:xfrm>
          <a:off x="1784427" y="131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131420</xdr:rowOff>
    </xdr:from>
    <xdr:to>
      <xdr:col>1</xdr:col>
      <xdr:colOff>485775</xdr:colOff>
      <xdr:row>78</xdr:row>
      <xdr:rowOff>61570</xdr:rowOff>
    </xdr:to>
    <xdr:sp macro="" textlink="">
      <xdr:nvSpPr>
        <xdr:cNvPr id="187" name="フローチャート : 判断 186"/>
        <xdr:cNvSpPr/>
      </xdr:nvSpPr>
      <xdr:spPr>
        <a:xfrm>
          <a:off x="1079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78097</xdr:rowOff>
    </xdr:from>
    <xdr:ext cx="469744" cy="259045"/>
    <xdr:sp macro="" textlink="">
      <xdr:nvSpPr>
        <xdr:cNvPr id="188" name="テキスト ボックス 187"/>
        <xdr:cNvSpPr txBox="1"/>
      </xdr:nvSpPr>
      <xdr:spPr>
        <a:xfrm>
          <a:off x="895427"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12776</xdr:rowOff>
    </xdr:from>
    <xdr:to>
      <xdr:col>6</xdr:col>
      <xdr:colOff>561975</xdr:colOff>
      <xdr:row>78</xdr:row>
      <xdr:rowOff>114376</xdr:rowOff>
    </xdr:to>
    <xdr:sp macro="" textlink="">
      <xdr:nvSpPr>
        <xdr:cNvPr id="194" name="円/楕円 193"/>
        <xdr:cNvSpPr/>
      </xdr:nvSpPr>
      <xdr:spPr>
        <a:xfrm>
          <a:off x="4584700" y="133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162653</xdr:rowOff>
    </xdr:from>
    <xdr:ext cx="469744" cy="259045"/>
    <xdr:sp macro="" textlink="">
      <xdr:nvSpPr>
        <xdr:cNvPr id="195" name="維持補修費該当値テキスト"/>
        <xdr:cNvSpPr txBox="1"/>
      </xdr:nvSpPr>
      <xdr:spPr>
        <a:xfrm>
          <a:off x="4686300"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34950</xdr:rowOff>
    </xdr:from>
    <xdr:to>
      <xdr:col>5</xdr:col>
      <xdr:colOff>409575</xdr:colOff>
      <xdr:row>78</xdr:row>
      <xdr:rowOff>136550</xdr:rowOff>
    </xdr:to>
    <xdr:sp macro="" textlink="">
      <xdr:nvSpPr>
        <xdr:cNvPr id="196" name="円/楕円 195"/>
        <xdr:cNvSpPr/>
      </xdr:nvSpPr>
      <xdr:spPr>
        <a:xfrm>
          <a:off x="3746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127677</xdr:rowOff>
    </xdr:from>
    <xdr:ext cx="469744" cy="259045"/>
    <xdr:sp macro="" textlink="">
      <xdr:nvSpPr>
        <xdr:cNvPr id="197" name="テキスト ボックス 196"/>
        <xdr:cNvSpPr txBox="1"/>
      </xdr:nvSpPr>
      <xdr:spPr>
        <a:xfrm>
          <a:off x="3562427" y="135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69165</xdr:rowOff>
    </xdr:from>
    <xdr:to>
      <xdr:col>4</xdr:col>
      <xdr:colOff>206375</xdr:colOff>
      <xdr:row>78</xdr:row>
      <xdr:rowOff>170765</xdr:rowOff>
    </xdr:to>
    <xdr:sp macro="" textlink="">
      <xdr:nvSpPr>
        <xdr:cNvPr id="198" name="円/楕円 197"/>
        <xdr:cNvSpPr/>
      </xdr:nvSpPr>
      <xdr:spPr>
        <a:xfrm>
          <a:off x="28575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161892</xdr:rowOff>
    </xdr:from>
    <xdr:ext cx="469744" cy="259045"/>
    <xdr:sp macro="" textlink="">
      <xdr:nvSpPr>
        <xdr:cNvPr id="199" name="テキスト ボックス 198"/>
        <xdr:cNvSpPr txBox="1"/>
      </xdr:nvSpPr>
      <xdr:spPr>
        <a:xfrm>
          <a:off x="2673427" y="135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61468</xdr:rowOff>
    </xdr:from>
    <xdr:to>
      <xdr:col>3</xdr:col>
      <xdr:colOff>3175</xdr:colOff>
      <xdr:row>78</xdr:row>
      <xdr:rowOff>163068</xdr:rowOff>
    </xdr:to>
    <xdr:sp macro="" textlink="">
      <xdr:nvSpPr>
        <xdr:cNvPr id="200" name="円/楕円 199"/>
        <xdr:cNvSpPr/>
      </xdr:nvSpPr>
      <xdr:spPr>
        <a:xfrm>
          <a:off x="1968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154195</xdr:rowOff>
    </xdr:from>
    <xdr:ext cx="469744" cy="259045"/>
    <xdr:sp macro="" textlink="">
      <xdr:nvSpPr>
        <xdr:cNvPr id="201" name="テキスト ボックス 200"/>
        <xdr:cNvSpPr txBox="1"/>
      </xdr:nvSpPr>
      <xdr:spPr>
        <a:xfrm>
          <a:off x="1784427"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54953</xdr:rowOff>
    </xdr:from>
    <xdr:to>
      <xdr:col>1</xdr:col>
      <xdr:colOff>485775</xdr:colOff>
      <xdr:row>78</xdr:row>
      <xdr:rowOff>156553</xdr:rowOff>
    </xdr:to>
    <xdr:sp macro="" textlink="">
      <xdr:nvSpPr>
        <xdr:cNvPr id="202" name="円/楕円 201"/>
        <xdr:cNvSpPr/>
      </xdr:nvSpPr>
      <xdr:spPr>
        <a:xfrm>
          <a:off x="10795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147680</xdr:rowOff>
    </xdr:from>
    <xdr:ext cx="469744" cy="259045"/>
    <xdr:sp macro="" textlink="">
      <xdr:nvSpPr>
        <xdr:cNvPr id="203" name="テキスト ボックス 202"/>
        <xdr:cNvSpPr txBox="1"/>
      </xdr:nvSpPr>
      <xdr:spPr>
        <a:xfrm>
          <a:off x="895427" y="1352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12331</xdr:rowOff>
    </xdr:from>
    <xdr:to>
      <xdr:col>6</xdr:col>
      <xdr:colOff>511175</xdr:colOff>
      <xdr:row>98</xdr:row>
      <xdr:rowOff>26848</xdr:rowOff>
    </xdr:to>
    <xdr:cxnSp macro="">
      <xdr:nvCxnSpPr>
        <xdr:cNvPr id="233" name="直線コネクタ 232"/>
        <xdr:cNvCxnSpPr/>
      </xdr:nvCxnSpPr>
      <xdr:spPr>
        <a:xfrm flipV="1">
          <a:off x="3797300" y="16814431"/>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26848</xdr:rowOff>
    </xdr:from>
    <xdr:to>
      <xdr:col>5</xdr:col>
      <xdr:colOff>358775</xdr:colOff>
      <xdr:row>98</xdr:row>
      <xdr:rowOff>150788</xdr:rowOff>
    </xdr:to>
    <xdr:cxnSp macro="">
      <xdr:nvCxnSpPr>
        <xdr:cNvPr id="236" name="直線コネクタ 235"/>
        <xdr:cNvCxnSpPr/>
      </xdr:nvCxnSpPr>
      <xdr:spPr>
        <a:xfrm flipV="1">
          <a:off x="2908300" y="16828948"/>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116503</xdr:rowOff>
    </xdr:from>
    <xdr:to>
      <xdr:col>5</xdr:col>
      <xdr:colOff>409575</xdr:colOff>
      <xdr:row>97</xdr:row>
      <xdr:rowOff>46653</xdr:rowOff>
    </xdr:to>
    <xdr:sp macro="" textlink="">
      <xdr:nvSpPr>
        <xdr:cNvPr id="237" name="フローチャート : 判断 236"/>
        <xdr:cNvSpPr/>
      </xdr:nvSpPr>
      <xdr:spPr>
        <a:xfrm>
          <a:off x="3746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63180</xdr:rowOff>
    </xdr:from>
    <xdr:ext cx="534377" cy="259045"/>
    <xdr:sp macro="" textlink="">
      <xdr:nvSpPr>
        <xdr:cNvPr id="238" name="テキスト ボックス 237"/>
        <xdr:cNvSpPr txBox="1"/>
      </xdr:nvSpPr>
      <xdr:spPr>
        <a:xfrm>
          <a:off x="3530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150788</xdr:rowOff>
    </xdr:from>
    <xdr:to>
      <xdr:col>4</xdr:col>
      <xdr:colOff>155575</xdr:colOff>
      <xdr:row>99</xdr:row>
      <xdr:rowOff>18980</xdr:rowOff>
    </xdr:to>
    <xdr:cxnSp macro="">
      <xdr:nvCxnSpPr>
        <xdr:cNvPr id="239" name="直線コネクタ 238"/>
        <xdr:cNvCxnSpPr/>
      </xdr:nvCxnSpPr>
      <xdr:spPr>
        <a:xfrm flipV="1">
          <a:off x="2019300" y="16952888"/>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53391</xdr:rowOff>
    </xdr:from>
    <xdr:to>
      <xdr:col>4</xdr:col>
      <xdr:colOff>206375</xdr:colOff>
      <xdr:row>97</xdr:row>
      <xdr:rowOff>154991</xdr:rowOff>
    </xdr:to>
    <xdr:sp macro="" textlink="">
      <xdr:nvSpPr>
        <xdr:cNvPr id="240" name="フローチャート : 判断 239"/>
        <xdr:cNvSpPr/>
      </xdr:nvSpPr>
      <xdr:spPr>
        <a:xfrm>
          <a:off x="2857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xdr:rowOff>
    </xdr:from>
    <xdr:ext cx="534377" cy="259045"/>
    <xdr:sp macro="" textlink="">
      <xdr:nvSpPr>
        <xdr:cNvPr id="241" name="テキスト ボックス 240"/>
        <xdr:cNvSpPr txBox="1"/>
      </xdr:nvSpPr>
      <xdr:spPr>
        <a:xfrm>
          <a:off x="2641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130690</xdr:rowOff>
    </xdr:from>
    <xdr:to>
      <xdr:col>2</xdr:col>
      <xdr:colOff>638175</xdr:colOff>
      <xdr:row>99</xdr:row>
      <xdr:rowOff>18980</xdr:rowOff>
    </xdr:to>
    <xdr:cxnSp macro="">
      <xdr:nvCxnSpPr>
        <xdr:cNvPr id="242" name="直線コネクタ 241"/>
        <xdr:cNvCxnSpPr/>
      </xdr:nvCxnSpPr>
      <xdr:spPr>
        <a:xfrm>
          <a:off x="1130300" y="16932790"/>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89072</xdr:rowOff>
    </xdr:from>
    <xdr:to>
      <xdr:col>3</xdr:col>
      <xdr:colOff>3175</xdr:colOff>
      <xdr:row>98</xdr:row>
      <xdr:rowOff>19222</xdr:rowOff>
    </xdr:to>
    <xdr:sp macro="" textlink="">
      <xdr:nvSpPr>
        <xdr:cNvPr id="243" name="フローチャート : 判断 242"/>
        <xdr:cNvSpPr/>
      </xdr:nvSpPr>
      <xdr:spPr>
        <a:xfrm>
          <a:off x="1968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35749</xdr:rowOff>
    </xdr:from>
    <xdr:ext cx="534377" cy="259045"/>
    <xdr:sp macro="" textlink="">
      <xdr:nvSpPr>
        <xdr:cNvPr id="244" name="テキスト ボックス 243"/>
        <xdr:cNvSpPr txBox="1"/>
      </xdr:nvSpPr>
      <xdr:spPr>
        <a:xfrm>
          <a:off x="1752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98520</xdr:rowOff>
    </xdr:from>
    <xdr:to>
      <xdr:col>1</xdr:col>
      <xdr:colOff>485775</xdr:colOff>
      <xdr:row>98</xdr:row>
      <xdr:rowOff>28670</xdr:rowOff>
    </xdr:to>
    <xdr:sp macro="" textlink="">
      <xdr:nvSpPr>
        <xdr:cNvPr id="245" name="フローチャート : 判断 244"/>
        <xdr:cNvSpPr/>
      </xdr:nvSpPr>
      <xdr:spPr>
        <a:xfrm>
          <a:off x="1079500" y="1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45197</xdr:rowOff>
    </xdr:from>
    <xdr:ext cx="534377" cy="259045"/>
    <xdr:sp macro="" textlink="">
      <xdr:nvSpPr>
        <xdr:cNvPr id="246" name="テキスト ボックス 245"/>
        <xdr:cNvSpPr txBox="1"/>
      </xdr:nvSpPr>
      <xdr:spPr>
        <a:xfrm>
          <a:off x="863111" y="165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132981</xdr:rowOff>
    </xdr:from>
    <xdr:to>
      <xdr:col>6</xdr:col>
      <xdr:colOff>561975</xdr:colOff>
      <xdr:row>98</xdr:row>
      <xdr:rowOff>63131</xdr:rowOff>
    </xdr:to>
    <xdr:sp macro="" textlink="">
      <xdr:nvSpPr>
        <xdr:cNvPr id="252" name="円/楕円 251"/>
        <xdr:cNvSpPr/>
      </xdr:nvSpPr>
      <xdr:spPr>
        <a:xfrm>
          <a:off x="45847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111408</xdr:rowOff>
    </xdr:from>
    <xdr:ext cx="534377" cy="259045"/>
    <xdr:sp macro="" textlink="">
      <xdr:nvSpPr>
        <xdr:cNvPr id="253" name="扶助費該当値テキスト"/>
        <xdr:cNvSpPr txBox="1"/>
      </xdr:nvSpPr>
      <xdr:spPr>
        <a:xfrm>
          <a:off x="4686300" y="167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147498</xdr:rowOff>
    </xdr:from>
    <xdr:to>
      <xdr:col>5</xdr:col>
      <xdr:colOff>409575</xdr:colOff>
      <xdr:row>98</xdr:row>
      <xdr:rowOff>77648</xdr:rowOff>
    </xdr:to>
    <xdr:sp macro="" textlink="">
      <xdr:nvSpPr>
        <xdr:cNvPr id="254" name="円/楕円 253"/>
        <xdr:cNvSpPr/>
      </xdr:nvSpPr>
      <xdr:spPr>
        <a:xfrm>
          <a:off x="3746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68775</xdr:rowOff>
    </xdr:from>
    <xdr:ext cx="534377" cy="259045"/>
    <xdr:sp macro="" textlink="">
      <xdr:nvSpPr>
        <xdr:cNvPr id="255" name="テキスト ボックス 254"/>
        <xdr:cNvSpPr txBox="1"/>
      </xdr:nvSpPr>
      <xdr:spPr>
        <a:xfrm>
          <a:off x="3530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99988</xdr:rowOff>
    </xdr:from>
    <xdr:to>
      <xdr:col>4</xdr:col>
      <xdr:colOff>206375</xdr:colOff>
      <xdr:row>99</xdr:row>
      <xdr:rowOff>30138</xdr:rowOff>
    </xdr:to>
    <xdr:sp macro="" textlink="">
      <xdr:nvSpPr>
        <xdr:cNvPr id="256" name="円/楕円 255"/>
        <xdr:cNvSpPr/>
      </xdr:nvSpPr>
      <xdr:spPr>
        <a:xfrm>
          <a:off x="2857500" y="169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21265</xdr:rowOff>
    </xdr:from>
    <xdr:ext cx="534377" cy="259045"/>
    <xdr:sp macro="" textlink="">
      <xdr:nvSpPr>
        <xdr:cNvPr id="257" name="テキスト ボックス 256"/>
        <xdr:cNvSpPr txBox="1"/>
      </xdr:nvSpPr>
      <xdr:spPr>
        <a:xfrm>
          <a:off x="2641111" y="169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139630</xdr:rowOff>
    </xdr:from>
    <xdr:to>
      <xdr:col>3</xdr:col>
      <xdr:colOff>3175</xdr:colOff>
      <xdr:row>99</xdr:row>
      <xdr:rowOff>69780</xdr:rowOff>
    </xdr:to>
    <xdr:sp macro="" textlink="">
      <xdr:nvSpPr>
        <xdr:cNvPr id="258" name="円/楕円 257"/>
        <xdr:cNvSpPr/>
      </xdr:nvSpPr>
      <xdr:spPr>
        <a:xfrm>
          <a:off x="1968500" y="169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60907</xdr:rowOff>
    </xdr:from>
    <xdr:ext cx="534377" cy="259045"/>
    <xdr:sp macro="" textlink="">
      <xdr:nvSpPr>
        <xdr:cNvPr id="259" name="テキスト ボックス 258"/>
        <xdr:cNvSpPr txBox="1"/>
      </xdr:nvSpPr>
      <xdr:spPr>
        <a:xfrm>
          <a:off x="1752111" y="170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79890</xdr:rowOff>
    </xdr:from>
    <xdr:to>
      <xdr:col>1</xdr:col>
      <xdr:colOff>485775</xdr:colOff>
      <xdr:row>99</xdr:row>
      <xdr:rowOff>10040</xdr:rowOff>
    </xdr:to>
    <xdr:sp macro="" textlink="">
      <xdr:nvSpPr>
        <xdr:cNvPr id="260" name="円/楕円 259"/>
        <xdr:cNvSpPr/>
      </xdr:nvSpPr>
      <xdr:spPr>
        <a:xfrm>
          <a:off x="1079500" y="1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1167</xdr:rowOff>
    </xdr:from>
    <xdr:ext cx="534377" cy="259045"/>
    <xdr:sp macro="" textlink="">
      <xdr:nvSpPr>
        <xdr:cNvPr id="261" name="テキスト ボックス 260"/>
        <xdr:cNvSpPr txBox="1"/>
      </xdr:nvSpPr>
      <xdr:spPr>
        <a:xfrm>
          <a:off x="863111" y="169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156209</xdr:rowOff>
    </xdr:from>
    <xdr:to>
      <xdr:col>15</xdr:col>
      <xdr:colOff>180975</xdr:colOff>
      <xdr:row>36</xdr:row>
      <xdr:rowOff>51799</xdr:rowOff>
    </xdr:to>
    <xdr:cxnSp macro="">
      <xdr:nvCxnSpPr>
        <xdr:cNvPr id="288" name="直線コネクタ 287"/>
        <xdr:cNvCxnSpPr/>
      </xdr:nvCxnSpPr>
      <xdr:spPr>
        <a:xfrm>
          <a:off x="9639300" y="6156959"/>
          <a:ext cx="838200" cy="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156209</xdr:rowOff>
    </xdr:from>
    <xdr:to>
      <xdr:col>14</xdr:col>
      <xdr:colOff>28575</xdr:colOff>
      <xdr:row>35</xdr:row>
      <xdr:rowOff>161518</xdr:rowOff>
    </xdr:to>
    <xdr:cxnSp macro="">
      <xdr:nvCxnSpPr>
        <xdr:cNvPr id="291" name="直線コネクタ 290"/>
        <xdr:cNvCxnSpPr/>
      </xdr:nvCxnSpPr>
      <xdr:spPr>
        <a:xfrm flipV="1">
          <a:off x="8750300" y="615695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2" name="フローチャート : 判断 291"/>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3" name="テキスト ボックス 292"/>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161518</xdr:rowOff>
    </xdr:from>
    <xdr:to>
      <xdr:col>12</xdr:col>
      <xdr:colOff>511175</xdr:colOff>
      <xdr:row>35</xdr:row>
      <xdr:rowOff>170712</xdr:rowOff>
    </xdr:to>
    <xdr:cxnSp macro="">
      <xdr:nvCxnSpPr>
        <xdr:cNvPr id="294" name="直線コネクタ 293"/>
        <xdr:cNvCxnSpPr/>
      </xdr:nvCxnSpPr>
      <xdr:spPr>
        <a:xfrm flipV="1">
          <a:off x="7861300" y="6162268"/>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295" name="フローチャート : 判断 294"/>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296" name="テキスト ボックス 295"/>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170712</xdr:rowOff>
    </xdr:from>
    <xdr:to>
      <xdr:col>11</xdr:col>
      <xdr:colOff>307975</xdr:colOff>
      <xdr:row>36</xdr:row>
      <xdr:rowOff>21491</xdr:rowOff>
    </xdr:to>
    <xdr:cxnSp macro="">
      <xdr:nvCxnSpPr>
        <xdr:cNvPr id="297" name="直線コネクタ 296"/>
        <xdr:cNvCxnSpPr/>
      </xdr:nvCxnSpPr>
      <xdr:spPr>
        <a:xfrm flipV="1">
          <a:off x="6972300" y="6171462"/>
          <a:ext cx="8890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298" name="フローチャート : 判断 297"/>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299" name="テキスト ボックス 298"/>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0" name="フローチャート : 判断 299"/>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1" name="テキスト ボックス 300"/>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999</xdr:rowOff>
    </xdr:from>
    <xdr:to>
      <xdr:col>15</xdr:col>
      <xdr:colOff>231775</xdr:colOff>
      <xdr:row>36</xdr:row>
      <xdr:rowOff>102599</xdr:rowOff>
    </xdr:to>
    <xdr:sp macro="" textlink="">
      <xdr:nvSpPr>
        <xdr:cNvPr id="307" name="円/楕円 306"/>
        <xdr:cNvSpPr/>
      </xdr:nvSpPr>
      <xdr:spPr>
        <a:xfrm>
          <a:off x="10426700" y="61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150876</xdr:rowOff>
    </xdr:from>
    <xdr:ext cx="534377" cy="259045"/>
    <xdr:sp macro="" textlink="">
      <xdr:nvSpPr>
        <xdr:cNvPr id="308" name="補助費等該当値テキスト"/>
        <xdr:cNvSpPr txBox="1"/>
      </xdr:nvSpPr>
      <xdr:spPr>
        <a:xfrm>
          <a:off x="10528300" y="61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94,226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105409</xdr:rowOff>
    </xdr:from>
    <xdr:to>
      <xdr:col>14</xdr:col>
      <xdr:colOff>79375</xdr:colOff>
      <xdr:row>36</xdr:row>
      <xdr:rowOff>35559</xdr:rowOff>
    </xdr:to>
    <xdr:sp macro="" textlink="">
      <xdr:nvSpPr>
        <xdr:cNvPr id="309" name="円/楕円 308"/>
        <xdr:cNvSpPr/>
      </xdr:nvSpPr>
      <xdr:spPr>
        <a:xfrm>
          <a:off x="9588500" y="61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52086</xdr:rowOff>
    </xdr:from>
    <xdr:ext cx="599010" cy="259045"/>
    <xdr:sp macro="" textlink="">
      <xdr:nvSpPr>
        <xdr:cNvPr id="310" name="テキスト ボックス 309"/>
        <xdr:cNvSpPr txBox="1"/>
      </xdr:nvSpPr>
      <xdr:spPr>
        <a:xfrm>
          <a:off x="9339794" y="58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110718</xdr:rowOff>
    </xdr:from>
    <xdr:to>
      <xdr:col>12</xdr:col>
      <xdr:colOff>561975</xdr:colOff>
      <xdr:row>36</xdr:row>
      <xdr:rowOff>40868</xdr:rowOff>
    </xdr:to>
    <xdr:sp macro="" textlink="">
      <xdr:nvSpPr>
        <xdr:cNvPr id="311" name="円/楕円 310"/>
        <xdr:cNvSpPr/>
      </xdr:nvSpPr>
      <xdr:spPr>
        <a:xfrm>
          <a:off x="8699500" y="61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57395</xdr:rowOff>
    </xdr:from>
    <xdr:ext cx="599010" cy="259045"/>
    <xdr:sp macro="" textlink="">
      <xdr:nvSpPr>
        <xdr:cNvPr id="312" name="テキスト ボックス 311"/>
        <xdr:cNvSpPr txBox="1"/>
      </xdr:nvSpPr>
      <xdr:spPr>
        <a:xfrm>
          <a:off x="8450794" y="588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119912</xdr:rowOff>
    </xdr:from>
    <xdr:to>
      <xdr:col>11</xdr:col>
      <xdr:colOff>358775</xdr:colOff>
      <xdr:row>36</xdr:row>
      <xdr:rowOff>50062</xdr:rowOff>
    </xdr:to>
    <xdr:sp macro="" textlink="">
      <xdr:nvSpPr>
        <xdr:cNvPr id="313" name="円/楕円 312"/>
        <xdr:cNvSpPr/>
      </xdr:nvSpPr>
      <xdr:spPr>
        <a:xfrm>
          <a:off x="7810500" y="61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66589</xdr:rowOff>
    </xdr:from>
    <xdr:ext cx="599010" cy="259045"/>
    <xdr:sp macro="" textlink="">
      <xdr:nvSpPr>
        <xdr:cNvPr id="314" name="テキスト ボックス 313"/>
        <xdr:cNvSpPr txBox="1"/>
      </xdr:nvSpPr>
      <xdr:spPr>
        <a:xfrm>
          <a:off x="7561794" y="58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142141</xdr:rowOff>
    </xdr:from>
    <xdr:to>
      <xdr:col>10</xdr:col>
      <xdr:colOff>155575</xdr:colOff>
      <xdr:row>36</xdr:row>
      <xdr:rowOff>72291</xdr:rowOff>
    </xdr:to>
    <xdr:sp macro="" textlink="">
      <xdr:nvSpPr>
        <xdr:cNvPr id="315" name="円/楕円 314"/>
        <xdr:cNvSpPr/>
      </xdr:nvSpPr>
      <xdr:spPr>
        <a:xfrm>
          <a:off x="6921500" y="61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88818</xdr:rowOff>
    </xdr:from>
    <xdr:ext cx="599010" cy="259045"/>
    <xdr:sp macro="" textlink="">
      <xdr:nvSpPr>
        <xdr:cNvPr id="316" name="テキスト ボックス 315"/>
        <xdr:cNvSpPr txBox="1"/>
      </xdr:nvSpPr>
      <xdr:spPr>
        <a:xfrm>
          <a:off x="6672794" y="591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3318</xdr:rowOff>
    </xdr:from>
    <xdr:to>
      <xdr:col>15</xdr:col>
      <xdr:colOff>180975</xdr:colOff>
      <xdr:row>56</xdr:row>
      <xdr:rowOff>107986</xdr:rowOff>
    </xdr:to>
    <xdr:cxnSp macro="">
      <xdr:nvCxnSpPr>
        <xdr:cNvPr id="345" name="直線コネクタ 344"/>
        <xdr:cNvCxnSpPr/>
      </xdr:nvCxnSpPr>
      <xdr:spPr>
        <a:xfrm>
          <a:off x="9639300" y="9090168"/>
          <a:ext cx="838200" cy="6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3318</xdr:rowOff>
    </xdr:from>
    <xdr:to>
      <xdr:col>14</xdr:col>
      <xdr:colOff>28575</xdr:colOff>
      <xdr:row>56</xdr:row>
      <xdr:rowOff>70065</xdr:rowOff>
    </xdr:to>
    <xdr:cxnSp macro="">
      <xdr:nvCxnSpPr>
        <xdr:cNvPr id="348" name="直線コネクタ 347"/>
        <xdr:cNvCxnSpPr/>
      </xdr:nvCxnSpPr>
      <xdr:spPr>
        <a:xfrm flipV="1">
          <a:off x="8750300" y="9090168"/>
          <a:ext cx="889000" cy="5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49" name="フローチャート : 判断 348"/>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0" name="テキスト ボックス 349"/>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70065</xdr:rowOff>
    </xdr:from>
    <xdr:to>
      <xdr:col>12</xdr:col>
      <xdr:colOff>511175</xdr:colOff>
      <xdr:row>56</xdr:row>
      <xdr:rowOff>117404</xdr:rowOff>
    </xdr:to>
    <xdr:cxnSp macro="">
      <xdr:nvCxnSpPr>
        <xdr:cNvPr id="351" name="直線コネクタ 350"/>
        <xdr:cNvCxnSpPr/>
      </xdr:nvCxnSpPr>
      <xdr:spPr>
        <a:xfrm flipV="1">
          <a:off x="7861300" y="9671265"/>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52" name="フローチャート : 判断 351"/>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53" name="テキスト ボックス 352"/>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117404</xdr:rowOff>
    </xdr:from>
    <xdr:to>
      <xdr:col>11</xdr:col>
      <xdr:colOff>307975</xdr:colOff>
      <xdr:row>56</xdr:row>
      <xdr:rowOff>145000</xdr:rowOff>
    </xdr:to>
    <xdr:cxnSp macro="">
      <xdr:nvCxnSpPr>
        <xdr:cNvPr id="354" name="直線コネクタ 353"/>
        <xdr:cNvCxnSpPr/>
      </xdr:nvCxnSpPr>
      <xdr:spPr>
        <a:xfrm flipV="1">
          <a:off x="6972300" y="9718604"/>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55" name="フローチャート : 判断 354"/>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56" name="テキスト ボックス 355"/>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57" name="フローチャート : 判断 356"/>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58" name="テキスト ボックス 357"/>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57186</xdr:rowOff>
    </xdr:from>
    <xdr:to>
      <xdr:col>15</xdr:col>
      <xdr:colOff>231775</xdr:colOff>
      <xdr:row>56</xdr:row>
      <xdr:rowOff>158786</xdr:rowOff>
    </xdr:to>
    <xdr:sp macro="" textlink="">
      <xdr:nvSpPr>
        <xdr:cNvPr id="364" name="円/楕円 363"/>
        <xdr:cNvSpPr/>
      </xdr:nvSpPr>
      <xdr:spPr>
        <a:xfrm>
          <a:off x="10426700" y="96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80063</xdr:rowOff>
    </xdr:from>
    <xdr:ext cx="599010" cy="259045"/>
    <xdr:sp macro="" textlink="">
      <xdr:nvSpPr>
        <xdr:cNvPr id="365" name="普通建設事業費該当値テキスト"/>
        <xdr:cNvSpPr txBox="1"/>
      </xdr:nvSpPr>
      <xdr:spPr>
        <a:xfrm>
          <a:off x="10528300" y="95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118,324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123968</xdr:rowOff>
    </xdr:from>
    <xdr:to>
      <xdr:col>14</xdr:col>
      <xdr:colOff>79375</xdr:colOff>
      <xdr:row>53</xdr:row>
      <xdr:rowOff>54118</xdr:rowOff>
    </xdr:to>
    <xdr:sp macro="" textlink="">
      <xdr:nvSpPr>
        <xdr:cNvPr id="366" name="円/楕円 365"/>
        <xdr:cNvSpPr/>
      </xdr:nvSpPr>
      <xdr:spPr>
        <a:xfrm>
          <a:off x="9588500" y="90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70645</xdr:rowOff>
    </xdr:from>
    <xdr:ext cx="599010" cy="259045"/>
    <xdr:sp macro="" textlink="">
      <xdr:nvSpPr>
        <xdr:cNvPr id="367" name="テキスト ボックス 366"/>
        <xdr:cNvSpPr txBox="1"/>
      </xdr:nvSpPr>
      <xdr:spPr>
        <a:xfrm>
          <a:off x="9339794" y="88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19265</xdr:rowOff>
    </xdr:from>
    <xdr:to>
      <xdr:col>12</xdr:col>
      <xdr:colOff>561975</xdr:colOff>
      <xdr:row>56</xdr:row>
      <xdr:rowOff>120865</xdr:rowOff>
    </xdr:to>
    <xdr:sp macro="" textlink="">
      <xdr:nvSpPr>
        <xdr:cNvPr id="368" name="円/楕円 367"/>
        <xdr:cNvSpPr/>
      </xdr:nvSpPr>
      <xdr:spPr>
        <a:xfrm>
          <a:off x="8699500" y="96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137392</xdr:rowOff>
    </xdr:from>
    <xdr:ext cx="599010" cy="259045"/>
    <xdr:sp macro="" textlink="">
      <xdr:nvSpPr>
        <xdr:cNvPr id="369" name="テキスト ボックス 368"/>
        <xdr:cNvSpPr txBox="1"/>
      </xdr:nvSpPr>
      <xdr:spPr>
        <a:xfrm>
          <a:off x="8450794" y="939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66604</xdr:rowOff>
    </xdr:from>
    <xdr:to>
      <xdr:col>11</xdr:col>
      <xdr:colOff>358775</xdr:colOff>
      <xdr:row>56</xdr:row>
      <xdr:rowOff>168204</xdr:rowOff>
    </xdr:to>
    <xdr:sp macro="" textlink="">
      <xdr:nvSpPr>
        <xdr:cNvPr id="370" name="円/楕円 369"/>
        <xdr:cNvSpPr/>
      </xdr:nvSpPr>
      <xdr:spPr>
        <a:xfrm>
          <a:off x="7810500" y="96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13281</xdr:rowOff>
    </xdr:from>
    <xdr:ext cx="599010" cy="259045"/>
    <xdr:sp macro="" textlink="">
      <xdr:nvSpPr>
        <xdr:cNvPr id="371" name="テキスト ボックス 370"/>
        <xdr:cNvSpPr txBox="1"/>
      </xdr:nvSpPr>
      <xdr:spPr>
        <a:xfrm>
          <a:off x="7561794" y="944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94200</xdr:rowOff>
    </xdr:from>
    <xdr:to>
      <xdr:col>10</xdr:col>
      <xdr:colOff>155575</xdr:colOff>
      <xdr:row>57</xdr:row>
      <xdr:rowOff>24350</xdr:rowOff>
    </xdr:to>
    <xdr:sp macro="" textlink="">
      <xdr:nvSpPr>
        <xdr:cNvPr id="372" name="円/楕円 371"/>
        <xdr:cNvSpPr/>
      </xdr:nvSpPr>
      <xdr:spPr>
        <a:xfrm>
          <a:off x="6921500" y="96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40877</xdr:rowOff>
    </xdr:from>
    <xdr:ext cx="599010" cy="259045"/>
    <xdr:sp macro="" textlink="">
      <xdr:nvSpPr>
        <xdr:cNvPr id="373" name="テキスト ボックス 372"/>
        <xdr:cNvSpPr txBox="1"/>
      </xdr:nvSpPr>
      <xdr:spPr>
        <a:xfrm>
          <a:off x="6672794" y="947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120136</xdr:rowOff>
    </xdr:from>
    <xdr:to>
      <xdr:col>15</xdr:col>
      <xdr:colOff>180975</xdr:colOff>
      <xdr:row>77</xdr:row>
      <xdr:rowOff>25578</xdr:rowOff>
    </xdr:to>
    <xdr:cxnSp macro="">
      <xdr:nvCxnSpPr>
        <xdr:cNvPr id="400" name="直線コネクタ 399"/>
        <xdr:cNvCxnSpPr/>
      </xdr:nvCxnSpPr>
      <xdr:spPr>
        <a:xfrm>
          <a:off x="9639300" y="12978886"/>
          <a:ext cx="838200" cy="2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85527</xdr:rowOff>
    </xdr:from>
    <xdr:to>
      <xdr:col>14</xdr:col>
      <xdr:colOff>79375</xdr:colOff>
      <xdr:row>78</xdr:row>
      <xdr:rowOff>15677</xdr:rowOff>
    </xdr:to>
    <xdr:sp macro="" textlink="">
      <xdr:nvSpPr>
        <xdr:cNvPr id="403" name="フローチャート : 判断 402"/>
        <xdr:cNvSpPr/>
      </xdr:nvSpPr>
      <xdr:spPr>
        <a:xfrm>
          <a:off x="9588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6804</xdr:rowOff>
    </xdr:from>
    <xdr:ext cx="534377" cy="259045"/>
    <xdr:sp macro="" textlink="">
      <xdr:nvSpPr>
        <xdr:cNvPr id="404" name="テキスト ボックス 403"/>
        <xdr:cNvSpPr txBox="1"/>
      </xdr:nvSpPr>
      <xdr:spPr>
        <a:xfrm>
          <a:off x="9372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146228</xdr:rowOff>
    </xdr:from>
    <xdr:to>
      <xdr:col>15</xdr:col>
      <xdr:colOff>231775</xdr:colOff>
      <xdr:row>77</xdr:row>
      <xdr:rowOff>76378</xdr:rowOff>
    </xdr:to>
    <xdr:sp macro="" textlink="">
      <xdr:nvSpPr>
        <xdr:cNvPr id="410" name="円/楕円 409"/>
        <xdr:cNvSpPr/>
      </xdr:nvSpPr>
      <xdr:spPr>
        <a:xfrm>
          <a:off x="10426700" y="131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169105</xdr:rowOff>
    </xdr:from>
    <xdr:ext cx="534377" cy="259045"/>
    <xdr:sp macro="" textlink="">
      <xdr:nvSpPr>
        <xdr:cNvPr id="411" name="普通建設事業費 （ うち新規整備　）該当値テキスト"/>
        <xdr:cNvSpPr txBox="1"/>
      </xdr:nvSpPr>
      <xdr:spPr>
        <a:xfrm>
          <a:off x="10528300" y="1302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62,461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69336</xdr:rowOff>
    </xdr:from>
    <xdr:to>
      <xdr:col>14</xdr:col>
      <xdr:colOff>79375</xdr:colOff>
      <xdr:row>75</xdr:row>
      <xdr:rowOff>170935</xdr:rowOff>
    </xdr:to>
    <xdr:sp macro="" textlink="">
      <xdr:nvSpPr>
        <xdr:cNvPr id="412" name="円/楕円 411"/>
        <xdr:cNvSpPr/>
      </xdr:nvSpPr>
      <xdr:spPr>
        <a:xfrm>
          <a:off x="9588500" y="12928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16013</xdr:rowOff>
    </xdr:from>
    <xdr:ext cx="599010" cy="259045"/>
    <xdr:sp macro="" textlink="">
      <xdr:nvSpPr>
        <xdr:cNvPr id="413" name="テキスト ボックス 412"/>
        <xdr:cNvSpPr txBox="1"/>
      </xdr:nvSpPr>
      <xdr:spPr>
        <a:xfrm>
          <a:off x="9339794" y="1270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60585</xdr:rowOff>
    </xdr:from>
    <xdr:to>
      <xdr:col>15</xdr:col>
      <xdr:colOff>180975</xdr:colOff>
      <xdr:row>96</xdr:row>
      <xdr:rowOff>131169</xdr:rowOff>
    </xdr:to>
    <xdr:cxnSp macro="">
      <xdr:nvCxnSpPr>
        <xdr:cNvPr id="440" name="直線コネクタ 439"/>
        <xdr:cNvCxnSpPr/>
      </xdr:nvCxnSpPr>
      <xdr:spPr>
        <a:xfrm>
          <a:off x="9639300" y="16519785"/>
          <a:ext cx="838200" cy="7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60773</xdr:rowOff>
    </xdr:from>
    <xdr:to>
      <xdr:col>14</xdr:col>
      <xdr:colOff>79375</xdr:colOff>
      <xdr:row>96</xdr:row>
      <xdr:rowOff>162373</xdr:rowOff>
    </xdr:to>
    <xdr:sp macro="" textlink="">
      <xdr:nvSpPr>
        <xdr:cNvPr id="443" name="フローチャート : 判断 442"/>
        <xdr:cNvSpPr/>
      </xdr:nvSpPr>
      <xdr:spPr>
        <a:xfrm>
          <a:off x="9588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153500</xdr:rowOff>
    </xdr:from>
    <xdr:ext cx="534377" cy="259045"/>
    <xdr:sp macro="" textlink="">
      <xdr:nvSpPr>
        <xdr:cNvPr id="444" name="テキスト ボックス 443"/>
        <xdr:cNvSpPr txBox="1"/>
      </xdr:nvSpPr>
      <xdr:spPr>
        <a:xfrm>
          <a:off x="9372111" y="166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80369</xdr:rowOff>
    </xdr:from>
    <xdr:to>
      <xdr:col>15</xdr:col>
      <xdr:colOff>231775</xdr:colOff>
      <xdr:row>97</xdr:row>
      <xdr:rowOff>10519</xdr:rowOff>
    </xdr:to>
    <xdr:sp macro="" textlink="">
      <xdr:nvSpPr>
        <xdr:cNvPr id="450" name="円/楕円 449"/>
        <xdr:cNvSpPr/>
      </xdr:nvSpPr>
      <xdr:spPr>
        <a:xfrm>
          <a:off x="10426700" y="165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58796</xdr:rowOff>
    </xdr:from>
    <xdr:ext cx="534377" cy="259045"/>
    <xdr:sp macro="" textlink="">
      <xdr:nvSpPr>
        <xdr:cNvPr id="451" name="普通建設事業費 （ うち更新整備　）該当値テキスト"/>
        <xdr:cNvSpPr txBox="1"/>
      </xdr:nvSpPr>
      <xdr:spPr>
        <a:xfrm>
          <a:off x="10528300" y="165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9785</xdr:rowOff>
    </xdr:from>
    <xdr:to>
      <xdr:col>14</xdr:col>
      <xdr:colOff>79375</xdr:colOff>
      <xdr:row>96</xdr:row>
      <xdr:rowOff>111385</xdr:rowOff>
    </xdr:to>
    <xdr:sp macro="" textlink="">
      <xdr:nvSpPr>
        <xdr:cNvPr id="452" name="円/楕円 451"/>
        <xdr:cNvSpPr/>
      </xdr:nvSpPr>
      <xdr:spPr>
        <a:xfrm>
          <a:off x="9588500" y="16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127912</xdr:rowOff>
    </xdr:from>
    <xdr:ext cx="534377" cy="259045"/>
    <xdr:sp macro="" textlink="">
      <xdr:nvSpPr>
        <xdr:cNvPr id="453" name="テキスト ボックス 452"/>
        <xdr:cNvSpPr txBox="1"/>
      </xdr:nvSpPr>
      <xdr:spPr>
        <a:xfrm>
          <a:off x="9372111" y="162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65573</xdr:rowOff>
    </xdr:from>
    <xdr:to>
      <xdr:col>23</xdr:col>
      <xdr:colOff>517525</xdr:colOff>
      <xdr:row>35</xdr:row>
      <xdr:rowOff>157988</xdr:rowOff>
    </xdr:to>
    <xdr:cxnSp macro="">
      <xdr:nvCxnSpPr>
        <xdr:cNvPr id="482" name="直線コネクタ 481"/>
        <xdr:cNvCxnSpPr/>
      </xdr:nvCxnSpPr>
      <xdr:spPr>
        <a:xfrm>
          <a:off x="15481300" y="6066323"/>
          <a:ext cx="838200" cy="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30711</xdr:rowOff>
    </xdr:from>
    <xdr:to>
      <xdr:col>22</xdr:col>
      <xdr:colOff>365125</xdr:colOff>
      <xdr:row>35</xdr:row>
      <xdr:rowOff>65573</xdr:rowOff>
    </xdr:to>
    <xdr:cxnSp macro="">
      <xdr:nvCxnSpPr>
        <xdr:cNvPr id="485" name="直線コネクタ 484"/>
        <xdr:cNvCxnSpPr/>
      </xdr:nvCxnSpPr>
      <xdr:spPr>
        <a:xfrm>
          <a:off x="14592300" y="5688561"/>
          <a:ext cx="8890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129347</xdr:rowOff>
    </xdr:from>
    <xdr:to>
      <xdr:col>22</xdr:col>
      <xdr:colOff>415925</xdr:colOff>
      <xdr:row>39</xdr:row>
      <xdr:rowOff>59497</xdr:rowOff>
    </xdr:to>
    <xdr:sp macro="" textlink="">
      <xdr:nvSpPr>
        <xdr:cNvPr id="486" name="フローチャート : 判断 485"/>
        <xdr:cNvSpPr/>
      </xdr:nvSpPr>
      <xdr:spPr>
        <a:xfrm>
          <a:off x="15430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50624</xdr:rowOff>
    </xdr:from>
    <xdr:ext cx="469744" cy="259045"/>
    <xdr:sp macro="" textlink="">
      <xdr:nvSpPr>
        <xdr:cNvPr id="487" name="テキスト ボックス 486"/>
        <xdr:cNvSpPr txBox="1"/>
      </xdr:nvSpPr>
      <xdr:spPr>
        <a:xfrm>
          <a:off x="15246427" y="67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121069</xdr:rowOff>
    </xdr:from>
    <xdr:to>
      <xdr:col>21</xdr:col>
      <xdr:colOff>161925</xdr:colOff>
      <xdr:row>33</xdr:row>
      <xdr:rowOff>30711</xdr:rowOff>
    </xdr:to>
    <xdr:cxnSp macro="">
      <xdr:nvCxnSpPr>
        <xdr:cNvPr id="488" name="直線コネクタ 487"/>
        <xdr:cNvCxnSpPr/>
      </xdr:nvCxnSpPr>
      <xdr:spPr>
        <a:xfrm>
          <a:off x="13703300" y="5436019"/>
          <a:ext cx="889000" cy="2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121895</xdr:rowOff>
    </xdr:from>
    <xdr:to>
      <xdr:col>21</xdr:col>
      <xdr:colOff>212725</xdr:colOff>
      <xdr:row>39</xdr:row>
      <xdr:rowOff>52045</xdr:rowOff>
    </xdr:to>
    <xdr:sp macro="" textlink="">
      <xdr:nvSpPr>
        <xdr:cNvPr id="489" name="フローチャート : 判断 488"/>
        <xdr:cNvSpPr/>
      </xdr:nvSpPr>
      <xdr:spPr>
        <a:xfrm>
          <a:off x="14541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43172</xdr:rowOff>
    </xdr:from>
    <xdr:ext cx="469744" cy="259045"/>
    <xdr:sp macro="" textlink="">
      <xdr:nvSpPr>
        <xdr:cNvPr id="490" name="テキスト ボックス 489"/>
        <xdr:cNvSpPr txBox="1"/>
      </xdr:nvSpPr>
      <xdr:spPr>
        <a:xfrm>
          <a:off x="14357427" y="67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121069</xdr:rowOff>
    </xdr:from>
    <xdr:to>
      <xdr:col>19</xdr:col>
      <xdr:colOff>644525</xdr:colOff>
      <xdr:row>37</xdr:row>
      <xdr:rowOff>106142</xdr:rowOff>
    </xdr:to>
    <xdr:cxnSp macro="">
      <xdr:nvCxnSpPr>
        <xdr:cNvPr id="491" name="直線コネクタ 490"/>
        <xdr:cNvCxnSpPr/>
      </xdr:nvCxnSpPr>
      <xdr:spPr>
        <a:xfrm flipV="1">
          <a:off x="12814300" y="5436019"/>
          <a:ext cx="889000" cy="10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101039</xdr:rowOff>
    </xdr:from>
    <xdr:to>
      <xdr:col>20</xdr:col>
      <xdr:colOff>9525</xdr:colOff>
      <xdr:row>39</xdr:row>
      <xdr:rowOff>31189</xdr:rowOff>
    </xdr:to>
    <xdr:sp macro="" textlink="">
      <xdr:nvSpPr>
        <xdr:cNvPr id="492" name="フローチャート : 判断 491"/>
        <xdr:cNvSpPr/>
      </xdr:nvSpPr>
      <xdr:spPr>
        <a:xfrm>
          <a:off x="13652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22316</xdr:rowOff>
    </xdr:from>
    <xdr:ext cx="469744" cy="259045"/>
    <xdr:sp macro="" textlink="">
      <xdr:nvSpPr>
        <xdr:cNvPr id="493" name="テキスト ボックス 492"/>
        <xdr:cNvSpPr txBox="1"/>
      </xdr:nvSpPr>
      <xdr:spPr>
        <a:xfrm>
          <a:off x="13468427" y="67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116797</xdr:rowOff>
    </xdr:from>
    <xdr:to>
      <xdr:col>18</xdr:col>
      <xdr:colOff>492125</xdr:colOff>
      <xdr:row>39</xdr:row>
      <xdr:rowOff>46947</xdr:rowOff>
    </xdr:to>
    <xdr:sp macro="" textlink="">
      <xdr:nvSpPr>
        <xdr:cNvPr id="494" name="フローチャート : 判断 493"/>
        <xdr:cNvSpPr/>
      </xdr:nvSpPr>
      <xdr:spPr>
        <a:xfrm>
          <a:off x="12763500" y="663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38074</xdr:rowOff>
    </xdr:from>
    <xdr:ext cx="469744" cy="259045"/>
    <xdr:sp macro="" textlink="">
      <xdr:nvSpPr>
        <xdr:cNvPr id="495" name="テキスト ボックス 494"/>
        <xdr:cNvSpPr txBox="1"/>
      </xdr:nvSpPr>
      <xdr:spPr>
        <a:xfrm>
          <a:off x="12579427" y="67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107188</xdr:rowOff>
    </xdr:from>
    <xdr:to>
      <xdr:col>23</xdr:col>
      <xdr:colOff>568325</xdr:colOff>
      <xdr:row>36</xdr:row>
      <xdr:rowOff>37338</xdr:rowOff>
    </xdr:to>
    <xdr:sp macro="" textlink="">
      <xdr:nvSpPr>
        <xdr:cNvPr id="501" name="円/楕円 500"/>
        <xdr:cNvSpPr/>
      </xdr:nvSpPr>
      <xdr:spPr>
        <a:xfrm>
          <a:off x="16268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130065</xdr:rowOff>
    </xdr:from>
    <xdr:ext cx="534377" cy="259045"/>
    <xdr:sp macro="" textlink="">
      <xdr:nvSpPr>
        <xdr:cNvPr id="502" name="災害復旧事業費該当値テキスト"/>
        <xdr:cNvSpPr txBox="1"/>
      </xdr:nvSpPr>
      <xdr:spPr>
        <a:xfrm>
          <a:off x="16370300" y="59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75,100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14773</xdr:rowOff>
    </xdr:from>
    <xdr:to>
      <xdr:col>22</xdr:col>
      <xdr:colOff>415925</xdr:colOff>
      <xdr:row>35</xdr:row>
      <xdr:rowOff>116373</xdr:rowOff>
    </xdr:to>
    <xdr:sp macro="" textlink="">
      <xdr:nvSpPr>
        <xdr:cNvPr id="503" name="円/楕円 502"/>
        <xdr:cNvSpPr/>
      </xdr:nvSpPr>
      <xdr:spPr>
        <a:xfrm>
          <a:off x="15430500" y="60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132900</xdr:rowOff>
    </xdr:from>
    <xdr:ext cx="534377" cy="259045"/>
    <xdr:sp macro="" textlink="">
      <xdr:nvSpPr>
        <xdr:cNvPr id="504" name="テキスト ボックス 503"/>
        <xdr:cNvSpPr txBox="1"/>
      </xdr:nvSpPr>
      <xdr:spPr>
        <a:xfrm>
          <a:off x="15214111" y="57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151361</xdr:rowOff>
    </xdr:from>
    <xdr:to>
      <xdr:col>21</xdr:col>
      <xdr:colOff>212725</xdr:colOff>
      <xdr:row>33</xdr:row>
      <xdr:rowOff>81511</xdr:rowOff>
    </xdr:to>
    <xdr:sp macro="" textlink="">
      <xdr:nvSpPr>
        <xdr:cNvPr id="505" name="円/楕円 504"/>
        <xdr:cNvSpPr/>
      </xdr:nvSpPr>
      <xdr:spPr>
        <a:xfrm>
          <a:off x="14541500" y="56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98038</xdr:rowOff>
    </xdr:from>
    <xdr:ext cx="599010" cy="259045"/>
    <xdr:sp macro="" textlink="">
      <xdr:nvSpPr>
        <xdr:cNvPr id="506" name="テキスト ボックス 505"/>
        <xdr:cNvSpPr txBox="1"/>
      </xdr:nvSpPr>
      <xdr:spPr>
        <a:xfrm>
          <a:off x="14292794" y="541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136,803</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70269</xdr:rowOff>
    </xdr:from>
    <xdr:to>
      <xdr:col>20</xdr:col>
      <xdr:colOff>9525</xdr:colOff>
      <xdr:row>32</xdr:row>
      <xdr:rowOff>419</xdr:rowOff>
    </xdr:to>
    <xdr:sp macro="" textlink="">
      <xdr:nvSpPr>
        <xdr:cNvPr id="507" name="円/楕円 506"/>
        <xdr:cNvSpPr/>
      </xdr:nvSpPr>
      <xdr:spPr>
        <a:xfrm>
          <a:off x="13652500" y="53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16946</xdr:rowOff>
    </xdr:from>
    <xdr:ext cx="599010" cy="259045"/>
    <xdr:sp macro="" textlink="">
      <xdr:nvSpPr>
        <xdr:cNvPr id="508" name="テキスト ボックス 507"/>
        <xdr:cNvSpPr txBox="1"/>
      </xdr:nvSpPr>
      <xdr:spPr>
        <a:xfrm>
          <a:off x="13403794" y="516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55342</xdr:rowOff>
    </xdr:from>
    <xdr:to>
      <xdr:col>18</xdr:col>
      <xdr:colOff>492125</xdr:colOff>
      <xdr:row>37</xdr:row>
      <xdr:rowOff>156942</xdr:rowOff>
    </xdr:to>
    <xdr:sp macro="" textlink="">
      <xdr:nvSpPr>
        <xdr:cNvPr id="509" name="円/楕円 508"/>
        <xdr:cNvSpPr/>
      </xdr:nvSpPr>
      <xdr:spPr>
        <a:xfrm>
          <a:off x="12763500" y="63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2019</xdr:rowOff>
    </xdr:from>
    <xdr:ext cx="534377" cy="259045"/>
    <xdr:sp macro="" textlink="">
      <xdr:nvSpPr>
        <xdr:cNvPr id="510" name="テキスト ボックス 509"/>
        <xdr:cNvSpPr txBox="1"/>
      </xdr:nvSpPr>
      <xdr:spPr>
        <a:xfrm>
          <a:off x="12547111" y="61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17353</xdr:rowOff>
    </xdr:from>
    <xdr:to>
      <xdr:col>23</xdr:col>
      <xdr:colOff>517525</xdr:colOff>
      <xdr:row>75</xdr:row>
      <xdr:rowOff>41214</xdr:rowOff>
    </xdr:to>
    <xdr:cxnSp macro="">
      <xdr:nvCxnSpPr>
        <xdr:cNvPr id="584" name="直線コネクタ 583"/>
        <xdr:cNvCxnSpPr/>
      </xdr:nvCxnSpPr>
      <xdr:spPr>
        <a:xfrm flipV="1">
          <a:off x="15481300" y="12876103"/>
          <a:ext cx="838200" cy="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41214</xdr:rowOff>
    </xdr:from>
    <xdr:to>
      <xdr:col>22</xdr:col>
      <xdr:colOff>365125</xdr:colOff>
      <xdr:row>75</xdr:row>
      <xdr:rowOff>62599</xdr:rowOff>
    </xdr:to>
    <xdr:cxnSp macro="">
      <xdr:nvCxnSpPr>
        <xdr:cNvPr id="587" name="直線コネクタ 586"/>
        <xdr:cNvCxnSpPr/>
      </xdr:nvCxnSpPr>
      <xdr:spPr>
        <a:xfrm flipV="1">
          <a:off x="14592300" y="12899964"/>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8" name="フローチャート : 判断 587"/>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62509</xdr:rowOff>
    </xdr:from>
    <xdr:ext cx="534377" cy="259045"/>
    <xdr:sp macro="" textlink="">
      <xdr:nvSpPr>
        <xdr:cNvPr id="589" name="テキスト ボックス 588"/>
        <xdr:cNvSpPr txBox="1"/>
      </xdr:nvSpPr>
      <xdr:spPr>
        <a:xfrm>
          <a:off x="15214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62599</xdr:rowOff>
    </xdr:from>
    <xdr:to>
      <xdr:col>21</xdr:col>
      <xdr:colOff>161925</xdr:colOff>
      <xdr:row>75</xdr:row>
      <xdr:rowOff>68594</xdr:rowOff>
    </xdr:to>
    <xdr:cxnSp macro="">
      <xdr:nvCxnSpPr>
        <xdr:cNvPr id="590" name="直線コネクタ 589"/>
        <xdr:cNvCxnSpPr/>
      </xdr:nvCxnSpPr>
      <xdr:spPr>
        <a:xfrm flipV="1">
          <a:off x="13703300" y="12921349"/>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91" name="フローチャート : 判断 590"/>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60383</xdr:rowOff>
    </xdr:from>
    <xdr:ext cx="534377" cy="259045"/>
    <xdr:sp macro="" textlink="">
      <xdr:nvSpPr>
        <xdr:cNvPr id="592" name="テキスト ボックス 591"/>
        <xdr:cNvSpPr txBox="1"/>
      </xdr:nvSpPr>
      <xdr:spPr>
        <a:xfrm>
          <a:off x="14325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63313</xdr:rowOff>
    </xdr:from>
    <xdr:to>
      <xdr:col>19</xdr:col>
      <xdr:colOff>644525</xdr:colOff>
      <xdr:row>75</xdr:row>
      <xdr:rowOff>68594</xdr:rowOff>
    </xdr:to>
    <xdr:cxnSp macro="">
      <xdr:nvCxnSpPr>
        <xdr:cNvPr id="593" name="直線コネクタ 592"/>
        <xdr:cNvCxnSpPr/>
      </xdr:nvCxnSpPr>
      <xdr:spPr>
        <a:xfrm>
          <a:off x="12814300" y="12922063"/>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4" name="フローチャート : 判断 593"/>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60898</xdr:rowOff>
    </xdr:from>
    <xdr:ext cx="534377" cy="259045"/>
    <xdr:sp macro="" textlink="">
      <xdr:nvSpPr>
        <xdr:cNvPr id="595" name="テキスト ボックス 594"/>
        <xdr:cNvSpPr txBox="1"/>
      </xdr:nvSpPr>
      <xdr:spPr>
        <a:xfrm>
          <a:off x="13436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6" name="フローチャート : 判断 595"/>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53503</xdr:rowOff>
    </xdr:from>
    <xdr:ext cx="534377" cy="259045"/>
    <xdr:sp macro="" textlink="">
      <xdr:nvSpPr>
        <xdr:cNvPr id="597" name="テキスト ボックス 596"/>
        <xdr:cNvSpPr txBox="1"/>
      </xdr:nvSpPr>
      <xdr:spPr>
        <a:xfrm>
          <a:off x="12547111" y="130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138003</xdr:rowOff>
    </xdr:from>
    <xdr:to>
      <xdr:col>23</xdr:col>
      <xdr:colOff>568325</xdr:colOff>
      <xdr:row>75</xdr:row>
      <xdr:rowOff>68153</xdr:rowOff>
    </xdr:to>
    <xdr:sp macro="" textlink="">
      <xdr:nvSpPr>
        <xdr:cNvPr id="603" name="円/楕円 602"/>
        <xdr:cNvSpPr/>
      </xdr:nvSpPr>
      <xdr:spPr>
        <a:xfrm>
          <a:off x="16268700" y="128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160880</xdr:rowOff>
    </xdr:from>
    <xdr:ext cx="534377" cy="259045"/>
    <xdr:sp macro="" textlink="">
      <xdr:nvSpPr>
        <xdr:cNvPr id="604" name="公債費該当値テキスト"/>
        <xdr:cNvSpPr txBox="1"/>
      </xdr:nvSpPr>
      <xdr:spPr>
        <a:xfrm>
          <a:off x="16370300" y="12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91,408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161864</xdr:rowOff>
    </xdr:from>
    <xdr:to>
      <xdr:col>22</xdr:col>
      <xdr:colOff>415925</xdr:colOff>
      <xdr:row>75</xdr:row>
      <xdr:rowOff>92014</xdr:rowOff>
    </xdr:to>
    <xdr:sp macro="" textlink="">
      <xdr:nvSpPr>
        <xdr:cNvPr id="605" name="円/楕円 604"/>
        <xdr:cNvSpPr/>
      </xdr:nvSpPr>
      <xdr:spPr>
        <a:xfrm>
          <a:off x="15430500" y="128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108541</xdr:rowOff>
    </xdr:from>
    <xdr:ext cx="534377" cy="259045"/>
    <xdr:sp macro="" textlink="">
      <xdr:nvSpPr>
        <xdr:cNvPr id="606" name="テキスト ボックス 605"/>
        <xdr:cNvSpPr txBox="1"/>
      </xdr:nvSpPr>
      <xdr:spPr>
        <a:xfrm>
          <a:off x="15214111" y="126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11799</xdr:rowOff>
    </xdr:from>
    <xdr:to>
      <xdr:col>21</xdr:col>
      <xdr:colOff>212725</xdr:colOff>
      <xdr:row>75</xdr:row>
      <xdr:rowOff>113399</xdr:rowOff>
    </xdr:to>
    <xdr:sp macro="" textlink="">
      <xdr:nvSpPr>
        <xdr:cNvPr id="607" name="円/楕円 606"/>
        <xdr:cNvSpPr/>
      </xdr:nvSpPr>
      <xdr:spPr>
        <a:xfrm>
          <a:off x="14541500" y="128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129926</xdr:rowOff>
    </xdr:from>
    <xdr:ext cx="534377" cy="259045"/>
    <xdr:sp macro="" textlink="">
      <xdr:nvSpPr>
        <xdr:cNvPr id="608" name="テキスト ボックス 607"/>
        <xdr:cNvSpPr txBox="1"/>
      </xdr:nvSpPr>
      <xdr:spPr>
        <a:xfrm>
          <a:off x="14325111" y="126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17794</xdr:rowOff>
    </xdr:from>
    <xdr:to>
      <xdr:col>20</xdr:col>
      <xdr:colOff>9525</xdr:colOff>
      <xdr:row>75</xdr:row>
      <xdr:rowOff>119394</xdr:rowOff>
    </xdr:to>
    <xdr:sp macro="" textlink="">
      <xdr:nvSpPr>
        <xdr:cNvPr id="609" name="円/楕円 608"/>
        <xdr:cNvSpPr/>
      </xdr:nvSpPr>
      <xdr:spPr>
        <a:xfrm>
          <a:off x="13652500" y="128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135921</xdr:rowOff>
    </xdr:from>
    <xdr:ext cx="534377" cy="259045"/>
    <xdr:sp macro="" textlink="">
      <xdr:nvSpPr>
        <xdr:cNvPr id="610" name="テキスト ボックス 609"/>
        <xdr:cNvSpPr txBox="1"/>
      </xdr:nvSpPr>
      <xdr:spPr>
        <a:xfrm>
          <a:off x="13436111" y="126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12513</xdr:rowOff>
    </xdr:from>
    <xdr:to>
      <xdr:col>18</xdr:col>
      <xdr:colOff>492125</xdr:colOff>
      <xdr:row>75</xdr:row>
      <xdr:rowOff>114113</xdr:rowOff>
    </xdr:to>
    <xdr:sp macro="" textlink="">
      <xdr:nvSpPr>
        <xdr:cNvPr id="611" name="円/楕円 610"/>
        <xdr:cNvSpPr/>
      </xdr:nvSpPr>
      <xdr:spPr>
        <a:xfrm>
          <a:off x="12763500" y="128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130640</xdr:rowOff>
    </xdr:from>
    <xdr:ext cx="534377" cy="259045"/>
    <xdr:sp macro="" textlink="">
      <xdr:nvSpPr>
        <xdr:cNvPr id="612" name="テキスト ボックス 611"/>
        <xdr:cNvSpPr txBox="1"/>
      </xdr:nvSpPr>
      <xdr:spPr>
        <a:xfrm>
          <a:off x="12547111" y="126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39308</xdr:rowOff>
    </xdr:from>
    <xdr:to>
      <xdr:col>23</xdr:col>
      <xdr:colOff>517525</xdr:colOff>
      <xdr:row>98</xdr:row>
      <xdr:rowOff>80969</xdr:rowOff>
    </xdr:to>
    <xdr:cxnSp macro="">
      <xdr:nvCxnSpPr>
        <xdr:cNvPr id="639" name="直線コネクタ 638"/>
        <xdr:cNvCxnSpPr/>
      </xdr:nvCxnSpPr>
      <xdr:spPr>
        <a:xfrm flipV="1">
          <a:off x="15481300" y="16841408"/>
          <a:ext cx="838200" cy="4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114970</xdr:rowOff>
    </xdr:from>
    <xdr:to>
      <xdr:col>22</xdr:col>
      <xdr:colOff>365125</xdr:colOff>
      <xdr:row>98</xdr:row>
      <xdr:rowOff>80969</xdr:rowOff>
    </xdr:to>
    <xdr:cxnSp macro="">
      <xdr:nvCxnSpPr>
        <xdr:cNvPr id="642" name="直線コネクタ 641"/>
        <xdr:cNvCxnSpPr/>
      </xdr:nvCxnSpPr>
      <xdr:spPr>
        <a:xfrm>
          <a:off x="14592300" y="16574170"/>
          <a:ext cx="889000" cy="3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43" name="フローチャート : 判断 642"/>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44" name="テキスト ボックス 643"/>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114970</xdr:rowOff>
    </xdr:from>
    <xdr:to>
      <xdr:col>21</xdr:col>
      <xdr:colOff>161925</xdr:colOff>
      <xdr:row>98</xdr:row>
      <xdr:rowOff>60892</xdr:rowOff>
    </xdr:to>
    <xdr:cxnSp macro="">
      <xdr:nvCxnSpPr>
        <xdr:cNvPr id="645" name="直線コネクタ 644"/>
        <xdr:cNvCxnSpPr/>
      </xdr:nvCxnSpPr>
      <xdr:spPr>
        <a:xfrm flipV="1">
          <a:off x="13703300" y="16574170"/>
          <a:ext cx="889000" cy="28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46" name="フローチャート : 判断 645"/>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47" name="テキスト ボックス 646"/>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20343</xdr:rowOff>
    </xdr:from>
    <xdr:to>
      <xdr:col>19</xdr:col>
      <xdr:colOff>644525</xdr:colOff>
      <xdr:row>98</xdr:row>
      <xdr:rowOff>60892</xdr:rowOff>
    </xdr:to>
    <xdr:cxnSp macro="">
      <xdr:nvCxnSpPr>
        <xdr:cNvPr id="648" name="直線コネクタ 647"/>
        <xdr:cNvCxnSpPr/>
      </xdr:nvCxnSpPr>
      <xdr:spPr>
        <a:xfrm>
          <a:off x="12814300" y="16822443"/>
          <a:ext cx="889000" cy="4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49" name="フローチャート : 判断 648"/>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50" name="テキスト ボックス 649"/>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51" name="フローチャート : 判断 650"/>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52" name="テキスト ボックス 651"/>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159958</xdr:rowOff>
    </xdr:from>
    <xdr:to>
      <xdr:col>23</xdr:col>
      <xdr:colOff>568325</xdr:colOff>
      <xdr:row>98</xdr:row>
      <xdr:rowOff>90108</xdr:rowOff>
    </xdr:to>
    <xdr:sp macro="" textlink="">
      <xdr:nvSpPr>
        <xdr:cNvPr id="658" name="円/楕円 657"/>
        <xdr:cNvSpPr/>
      </xdr:nvSpPr>
      <xdr:spPr>
        <a:xfrm>
          <a:off x="16268700" y="167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74885</xdr:rowOff>
    </xdr:from>
    <xdr:ext cx="534377" cy="259045"/>
    <xdr:sp macro="" textlink="">
      <xdr:nvSpPr>
        <xdr:cNvPr id="659" name="積立金該当値テキスト"/>
        <xdr:cNvSpPr txBox="1"/>
      </xdr:nvSpPr>
      <xdr:spPr>
        <a:xfrm>
          <a:off x="16370300" y="167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30169</xdr:rowOff>
    </xdr:from>
    <xdr:to>
      <xdr:col>22</xdr:col>
      <xdr:colOff>415925</xdr:colOff>
      <xdr:row>98</xdr:row>
      <xdr:rowOff>131769</xdr:rowOff>
    </xdr:to>
    <xdr:sp macro="" textlink="">
      <xdr:nvSpPr>
        <xdr:cNvPr id="660" name="円/楕円 659"/>
        <xdr:cNvSpPr/>
      </xdr:nvSpPr>
      <xdr:spPr>
        <a:xfrm>
          <a:off x="15430500" y="1683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122896</xdr:rowOff>
    </xdr:from>
    <xdr:ext cx="534377" cy="259045"/>
    <xdr:sp macro="" textlink="">
      <xdr:nvSpPr>
        <xdr:cNvPr id="661" name="テキスト ボックス 660"/>
        <xdr:cNvSpPr txBox="1"/>
      </xdr:nvSpPr>
      <xdr:spPr>
        <a:xfrm>
          <a:off x="15214111" y="1692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64170</xdr:rowOff>
    </xdr:from>
    <xdr:to>
      <xdr:col>21</xdr:col>
      <xdr:colOff>212725</xdr:colOff>
      <xdr:row>96</xdr:row>
      <xdr:rowOff>165770</xdr:rowOff>
    </xdr:to>
    <xdr:sp macro="" textlink="">
      <xdr:nvSpPr>
        <xdr:cNvPr id="662" name="円/楕円 661"/>
        <xdr:cNvSpPr/>
      </xdr:nvSpPr>
      <xdr:spPr>
        <a:xfrm>
          <a:off x="14541500" y="165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10847</xdr:rowOff>
    </xdr:from>
    <xdr:ext cx="534377" cy="259045"/>
    <xdr:sp macro="" textlink="">
      <xdr:nvSpPr>
        <xdr:cNvPr id="663" name="テキスト ボックス 662"/>
        <xdr:cNvSpPr txBox="1"/>
      </xdr:nvSpPr>
      <xdr:spPr>
        <a:xfrm>
          <a:off x="14325111" y="162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10092</xdr:rowOff>
    </xdr:from>
    <xdr:to>
      <xdr:col>20</xdr:col>
      <xdr:colOff>9525</xdr:colOff>
      <xdr:row>98</xdr:row>
      <xdr:rowOff>111692</xdr:rowOff>
    </xdr:to>
    <xdr:sp macro="" textlink="">
      <xdr:nvSpPr>
        <xdr:cNvPr id="664" name="円/楕円 663"/>
        <xdr:cNvSpPr/>
      </xdr:nvSpPr>
      <xdr:spPr>
        <a:xfrm>
          <a:off x="13652500" y="168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102819</xdr:rowOff>
    </xdr:from>
    <xdr:ext cx="534377" cy="259045"/>
    <xdr:sp macro="" textlink="">
      <xdr:nvSpPr>
        <xdr:cNvPr id="665" name="テキスト ボックス 664"/>
        <xdr:cNvSpPr txBox="1"/>
      </xdr:nvSpPr>
      <xdr:spPr>
        <a:xfrm>
          <a:off x="13436111" y="169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140993</xdr:rowOff>
    </xdr:from>
    <xdr:to>
      <xdr:col>18</xdr:col>
      <xdr:colOff>492125</xdr:colOff>
      <xdr:row>98</xdr:row>
      <xdr:rowOff>71143</xdr:rowOff>
    </xdr:to>
    <xdr:sp macro="" textlink="">
      <xdr:nvSpPr>
        <xdr:cNvPr id="666" name="円/楕円 665"/>
        <xdr:cNvSpPr/>
      </xdr:nvSpPr>
      <xdr:spPr>
        <a:xfrm>
          <a:off x="12763500" y="167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62270</xdr:rowOff>
    </xdr:from>
    <xdr:ext cx="534377" cy="259045"/>
    <xdr:sp macro="" textlink="">
      <xdr:nvSpPr>
        <xdr:cNvPr id="667" name="テキスト ボックス 666"/>
        <xdr:cNvSpPr txBox="1"/>
      </xdr:nvSpPr>
      <xdr:spPr>
        <a:xfrm>
          <a:off x="12547111" y="1686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10922</xdr:rowOff>
    </xdr:from>
    <xdr:to>
      <xdr:col>31</xdr:col>
      <xdr:colOff>85725</xdr:colOff>
      <xdr:row>38</xdr:row>
      <xdr:rowOff>112522</xdr:rowOff>
    </xdr:to>
    <xdr:sp macro="" textlink="">
      <xdr:nvSpPr>
        <xdr:cNvPr id="700" name="フローチャート : 判断 699"/>
        <xdr:cNvSpPr/>
      </xdr:nvSpPr>
      <xdr:spPr>
        <a:xfrm>
          <a:off x="21272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129049</xdr:rowOff>
    </xdr:from>
    <xdr:ext cx="469744" cy="259045"/>
    <xdr:sp macro="" textlink="">
      <xdr:nvSpPr>
        <xdr:cNvPr id="701" name="テキスト ボックス 700"/>
        <xdr:cNvSpPr txBox="1"/>
      </xdr:nvSpPr>
      <xdr:spPr>
        <a:xfrm>
          <a:off x="21088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153162</xdr:rowOff>
    </xdr:from>
    <xdr:to>
      <xdr:col>29</xdr:col>
      <xdr:colOff>568325</xdr:colOff>
      <xdr:row>38</xdr:row>
      <xdr:rowOff>83312</xdr:rowOff>
    </xdr:to>
    <xdr:sp macro="" textlink="">
      <xdr:nvSpPr>
        <xdr:cNvPr id="703" name="フローチャート : 判断 702"/>
        <xdr:cNvSpPr/>
      </xdr:nvSpPr>
      <xdr:spPr>
        <a:xfrm>
          <a:off x="20383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99839</xdr:rowOff>
    </xdr:from>
    <xdr:ext cx="469744" cy="259045"/>
    <xdr:sp macro="" textlink="">
      <xdr:nvSpPr>
        <xdr:cNvPr id="704" name="テキスト ボックス 703"/>
        <xdr:cNvSpPr txBox="1"/>
      </xdr:nvSpPr>
      <xdr:spPr>
        <a:xfrm>
          <a:off x="20199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xdr:rowOff>
    </xdr:from>
    <xdr:to>
      <xdr:col>28</xdr:col>
      <xdr:colOff>365125</xdr:colOff>
      <xdr:row>38</xdr:row>
      <xdr:rowOff>116713</xdr:rowOff>
    </xdr:to>
    <xdr:sp macro="" textlink="">
      <xdr:nvSpPr>
        <xdr:cNvPr id="706" name="フローチャート : 判断 705"/>
        <xdr:cNvSpPr/>
      </xdr:nvSpPr>
      <xdr:spPr>
        <a:xfrm>
          <a:off x="19494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133240</xdr:rowOff>
    </xdr:from>
    <xdr:ext cx="469744" cy="259045"/>
    <xdr:sp macro="" textlink="">
      <xdr:nvSpPr>
        <xdr:cNvPr id="707" name="テキスト ボックス 706"/>
        <xdr:cNvSpPr txBox="1"/>
      </xdr:nvSpPr>
      <xdr:spPr>
        <a:xfrm>
          <a:off x="19310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49022</xdr:rowOff>
    </xdr:from>
    <xdr:to>
      <xdr:col>27</xdr:col>
      <xdr:colOff>161925</xdr:colOff>
      <xdr:row>38</xdr:row>
      <xdr:rowOff>150622</xdr:rowOff>
    </xdr:to>
    <xdr:sp macro="" textlink="">
      <xdr:nvSpPr>
        <xdr:cNvPr id="708" name="フローチャート : 判断 707"/>
        <xdr:cNvSpPr/>
      </xdr:nvSpPr>
      <xdr:spPr>
        <a:xfrm>
          <a:off x="18605500" y="65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167149</xdr:rowOff>
    </xdr:from>
    <xdr:ext cx="378565" cy="259045"/>
    <xdr:sp macro="" textlink="">
      <xdr:nvSpPr>
        <xdr:cNvPr id="709" name="テキスト ボックス 708"/>
        <xdr:cNvSpPr txBox="1"/>
      </xdr:nvSpPr>
      <xdr:spPr>
        <a:xfrm>
          <a:off x="18467017" y="63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98552</xdr:rowOff>
    </xdr:from>
    <xdr:to>
      <xdr:col>32</xdr:col>
      <xdr:colOff>187325</xdr:colOff>
      <xdr:row>59</xdr:row>
      <xdr:rowOff>44450</xdr:rowOff>
    </xdr:to>
    <xdr:cxnSp macro="">
      <xdr:nvCxnSpPr>
        <xdr:cNvPr id="753" name="直線コネクタ 752"/>
        <xdr:cNvCxnSpPr/>
      </xdr:nvCxnSpPr>
      <xdr:spPr>
        <a:xfrm flipV="1">
          <a:off x="21323300" y="9871202"/>
          <a:ext cx="8382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141622</xdr:rowOff>
    </xdr:from>
    <xdr:ext cx="469744" cy="259045"/>
    <xdr:sp macro="" textlink="">
      <xdr:nvSpPr>
        <xdr:cNvPr id="754" name="貸付金平均値テキスト"/>
        <xdr:cNvSpPr txBox="1"/>
      </xdr:nvSpPr>
      <xdr:spPr>
        <a:xfrm>
          <a:off x="22212300"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75870</xdr:rowOff>
    </xdr:from>
    <xdr:to>
      <xdr:col>31</xdr:col>
      <xdr:colOff>85725</xdr:colOff>
      <xdr:row>58</xdr:row>
      <xdr:rowOff>6020</xdr:rowOff>
    </xdr:to>
    <xdr:sp macro="" textlink="">
      <xdr:nvSpPr>
        <xdr:cNvPr id="757" name="フローチャート : 判断 756"/>
        <xdr:cNvSpPr/>
      </xdr:nvSpPr>
      <xdr:spPr>
        <a:xfrm>
          <a:off x="21272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22547</xdr:rowOff>
    </xdr:from>
    <xdr:ext cx="469744" cy="259045"/>
    <xdr:sp macro="" textlink="">
      <xdr:nvSpPr>
        <xdr:cNvPr id="758" name="テキスト ボックス 757"/>
        <xdr:cNvSpPr txBox="1"/>
      </xdr:nvSpPr>
      <xdr:spPr>
        <a:xfrm>
          <a:off x="21088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72136</xdr:rowOff>
    </xdr:from>
    <xdr:to>
      <xdr:col>29</xdr:col>
      <xdr:colOff>568325</xdr:colOff>
      <xdr:row>58</xdr:row>
      <xdr:rowOff>2286</xdr:rowOff>
    </xdr:to>
    <xdr:sp macro="" textlink="">
      <xdr:nvSpPr>
        <xdr:cNvPr id="760" name="フローチャート : 判断 759"/>
        <xdr:cNvSpPr/>
      </xdr:nvSpPr>
      <xdr:spPr>
        <a:xfrm>
          <a:off x="20383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18813</xdr:rowOff>
    </xdr:from>
    <xdr:ext cx="469744" cy="259045"/>
    <xdr:sp macro="" textlink="">
      <xdr:nvSpPr>
        <xdr:cNvPr id="761" name="テキスト ボックス 760"/>
        <xdr:cNvSpPr txBox="1"/>
      </xdr:nvSpPr>
      <xdr:spPr>
        <a:xfrm>
          <a:off x="20199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50876</xdr:rowOff>
    </xdr:from>
    <xdr:to>
      <xdr:col>28</xdr:col>
      <xdr:colOff>365125</xdr:colOff>
      <xdr:row>57</xdr:row>
      <xdr:rowOff>152476</xdr:rowOff>
    </xdr:to>
    <xdr:sp macro="" textlink="">
      <xdr:nvSpPr>
        <xdr:cNvPr id="763" name="フローチャート : 判断 762"/>
        <xdr:cNvSpPr/>
      </xdr:nvSpPr>
      <xdr:spPr>
        <a:xfrm>
          <a:off x="19494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169003</xdr:rowOff>
    </xdr:from>
    <xdr:ext cx="469744" cy="259045"/>
    <xdr:sp macro="" textlink="">
      <xdr:nvSpPr>
        <xdr:cNvPr id="764" name="テキスト ボックス 763"/>
        <xdr:cNvSpPr txBox="1"/>
      </xdr:nvSpPr>
      <xdr:spPr>
        <a:xfrm>
          <a:off x="19310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64897</xdr:rowOff>
    </xdr:from>
    <xdr:to>
      <xdr:col>27</xdr:col>
      <xdr:colOff>161925</xdr:colOff>
      <xdr:row>57</xdr:row>
      <xdr:rowOff>166497</xdr:rowOff>
    </xdr:to>
    <xdr:sp macro="" textlink="">
      <xdr:nvSpPr>
        <xdr:cNvPr id="765" name="フローチャート : 判断 764"/>
        <xdr:cNvSpPr/>
      </xdr:nvSpPr>
      <xdr:spPr>
        <a:xfrm>
          <a:off x="18605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11574</xdr:rowOff>
    </xdr:from>
    <xdr:ext cx="469744" cy="259045"/>
    <xdr:sp macro="" textlink="">
      <xdr:nvSpPr>
        <xdr:cNvPr id="766" name="テキスト ボックス 765"/>
        <xdr:cNvSpPr txBox="1"/>
      </xdr:nvSpPr>
      <xdr:spPr>
        <a:xfrm>
          <a:off x="18421427"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47752</xdr:rowOff>
    </xdr:from>
    <xdr:to>
      <xdr:col>32</xdr:col>
      <xdr:colOff>238125</xdr:colOff>
      <xdr:row>57</xdr:row>
      <xdr:rowOff>149352</xdr:rowOff>
    </xdr:to>
    <xdr:sp macro="" textlink="">
      <xdr:nvSpPr>
        <xdr:cNvPr id="772" name="円/楕円 771"/>
        <xdr:cNvSpPr/>
      </xdr:nvSpPr>
      <xdr:spPr>
        <a:xfrm>
          <a:off x="22110700" y="98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70629</xdr:rowOff>
    </xdr:from>
    <xdr:ext cx="469744" cy="259045"/>
    <xdr:sp macro="" textlink="">
      <xdr:nvSpPr>
        <xdr:cNvPr id="773" name="貸付金該当値テキスト"/>
        <xdr:cNvSpPr txBox="1"/>
      </xdr:nvSpPr>
      <xdr:spPr>
        <a:xfrm>
          <a:off x="22212300" y="96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96982</xdr:rowOff>
    </xdr:from>
    <xdr:to>
      <xdr:col>32</xdr:col>
      <xdr:colOff>187325</xdr:colOff>
      <xdr:row>74</xdr:row>
      <xdr:rowOff>78450</xdr:rowOff>
    </xdr:to>
    <xdr:cxnSp macro="">
      <xdr:nvCxnSpPr>
        <xdr:cNvPr id="810" name="直線コネクタ 809"/>
        <xdr:cNvCxnSpPr/>
      </xdr:nvCxnSpPr>
      <xdr:spPr>
        <a:xfrm>
          <a:off x="21323300" y="12612832"/>
          <a:ext cx="838200" cy="15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96982</xdr:rowOff>
    </xdr:from>
    <xdr:to>
      <xdr:col>31</xdr:col>
      <xdr:colOff>34925</xdr:colOff>
      <xdr:row>74</xdr:row>
      <xdr:rowOff>151145</xdr:rowOff>
    </xdr:to>
    <xdr:cxnSp macro="">
      <xdr:nvCxnSpPr>
        <xdr:cNvPr id="813" name="直線コネクタ 812"/>
        <xdr:cNvCxnSpPr/>
      </xdr:nvCxnSpPr>
      <xdr:spPr>
        <a:xfrm flipV="1">
          <a:off x="20434300" y="12612832"/>
          <a:ext cx="889000" cy="2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14" name="フローチャート : 判断 813"/>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15" name="テキスト ボックス 814"/>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142374</xdr:rowOff>
    </xdr:from>
    <xdr:to>
      <xdr:col>29</xdr:col>
      <xdr:colOff>517525</xdr:colOff>
      <xdr:row>74</xdr:row>
      <xdr:rowOff>151145</xdr:rowOff>
    </xdr:to>
    <xdr:cxnSp macro="">
      <xdr:nvCxnSpPr>
        <xdr:cNvPr id="816" name="直線コネクタ 815"/>
        <xdr:cNvCxnSpPr/>
      </xdr:nvCxnSpPr>
      <xdr:spPr>
        <a:xfrm>
          <a:off x="19545300" y="12658224"/>
          <a:ext cx="889000" cy="1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17" name="フローチャート : 判断 816"/>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18" name="テキスト ボックス 817"/>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142374</xdr:rowOff>
    </xdr:from>
    <xdr:to>
      <xdr:col>28</xdr:col>
      <xdr:colOff>314325</xdr:colOff>
      <xdr:row>75</xdr:row>
      <xdr:rowOff>34818</xdr:rowOff>
    </xdr:to>
    <xdr:cxnSp macro="">
      <xdr:nvCxnSpPr>
        <xdr:cNvPr id="819" name="直線コネクタ 818"/>
        <xdr:cNvCxnSpPr/>
      </xdr:nvCxnSpPr>
      <xdr:spPr>
        <a:xfrm flipV="1">
          <a:off x="18656300" y="12658224"/>
          <a:ext cx="889000" cy="2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20" name="フローチャート : 判断 819"/>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21" name="テキスト ボックス 820"/>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22" name="フローチャート : 判断 821"/>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23" name="テキスト ボックス 822"/>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27650</xdr:rowOff>
    </xdr:from>
    <xdr:to>
      <xdr:col>32</xdr:col>
      <xdr:colOff>238125</xdr:colOff>
      <xdr:row>74</xdr:row>
      <xdr:rowOff>129250</xdr:rowOff>
    </xdr:to>
    <xdr:sp macro="" textlink="">
      <xdr:nvSpPr>
        <xdr:cNvPr id="829" name="円/楕円 828"/>
        <xdr:cNvSpPr/>
      </xdr:nvSpPr>
      <xdr:spPr>
        <a:xfrm>
          <a:off x="22110700" y="127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50527</xdr:rowOff>
    </xdr:from>
    <xdr:ext cx="599010" cy="259045"/>
    <xdr:sp macro="" textlink="">
      <xdr:nvSpPr>
        <xdr:cNvPr id="830" name="繰出金該当値テキスト"/>
        <xdr:cNvSpPr txBox="1"/>
      </xdr:nvSpPr>
      <xdr:spPr>
        <a:xfrm>
          <a:off x="22212300" y="1256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108,038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46182</xdr:rowOff>
    </xdr:from>
    <xdr:to>
      <xdr:col>31</xdr:col>
      <xdr:colOff>85725</xdr:colOff>
      <xdr:row>73</xdr:row>
      <xdr:rowOff>147782</xdr:rowOff>
    </xdr:to>
    <xdr:sp macro="" textlink="">
      <xdr:nvSpPr>
        <xdr:cNvPr id="831" name="円/楕円 830"/>
        <xdr:cNvSpPr/>
      </xdr:nvSpPr>
      <xdr:spPr>
        <a:xfrm>
          <a:off x="21272500" y="125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164309</xdr:rowOff>
    </xdr:from>
    <xdr:ext cx="599010" cy="259045"/>
    <xdr:sp macro="" textlink="">
      <xdr:nvSpPr>
        <xdr:cNvPr id="832" name="テキスト ボックス 831"/>
        <xdr:cNvSpPr txBox="1"/>
      </xdr:nvSpPr>
      <xdr:spPr>
        <a:xfrm>
          <a:off x="21023794" y="1233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100345</xdr:rowOff>
    </xdr:from>
    <xdr:to>
      <xdr:col>29</xdr:col>
      <xdr:colOff>568325</xdr:colOff>
      <xdr:row>75</xdr:row>
      <xdr:rowOff>30495</xdr:rowOff>
    </xdr:to>
    <xdr:sp macro="" textlink="">
      <xdr:nvSpPr>
        <xdr:cNvPr id="833" name="円/楕円 832"/>
        <xdr:cNvSpPr/>
      </xdr:nvSpPr>
      <xdr:spPr>
        <a:xfrm>
          <a:off x="20383500" y="127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47022</xdr:rowOff>
    </xdr:from>
    <xdr:ext cx="534377" cy="259045"/>
    <xdr:sp macro="" textlink="">
      <xdr:nvSpPr>
        <xdr:cNvPr id="834" name="テキスト ボックス 833"/>
        <xdr:cNvSpPr txBox="1"/>
      </xdr:nvSpPr>
      <xdr:spPr>
        <a:xfrm>
          <a:off x="20167111" y="125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91574</xdr:rowOff>
    </xdr:from>
    <xdr:to>
      <xdr:col>28</xdr:col>
      <xdr:colOff>365125</xdr:colOff>
      <xdr:row>74</xdr:row>
      <xdr:rowOff>21724</xdr:rowOff>
    </xdr:to>
    <xdr:sp macro="" textlink="">
      <xdr:nvSpPr>
        <xdr:cNvPr id="835" name="円/楕円 834"/>
        <xdr:cNvSpPr/>
      </xdr:nvSpPr>
      <xdr:spPr>
        <a:xfrm>
          <a:off x="19494500" y="126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38251</xdr:rowOff>
    </xdr:from>
    <xdr:ext cx="599010" cy="259045"/>
    <xdr:sp macro="" textlink="">
      <xdr:nvSpPr>
        <xdr:cNvPr id="836" name="テキスト ボックス 835"/>
        <xdr:cNvSpPr txBox="1"/>
      </xdr:nvSpPr>
      <xdr:spPr>
        <a:xfrm>
          <a:off x="19245794" y="123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155468</xdr:rowOff>
    </xdr:from>
    <xdr:to>
      <xdr:col>27</xdr:col>
      <xdr:colOff>161925</xdr:colOff>
      <xdr:row>75</xdr:row>
      <xdr:rowOff>85618</xdr:rowOff>
    </xdr:to>
    <xdr:sp macro="" textlink="">
      <xdr:nvSpPr>
        <xdr:cNvPr id="837" name="円/楕円 836"/>
        <xdr:cNvSpPr/>
      </xdr:nvSpPr>
      <xdr:spPr>
        <a:xfrm>
          <a:off x="18605500" y="128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102145</xdr:rowOff>
    </xdr:from>
    <xdr:ext cx="534377" cy="259045"/>
    <xdr:sp macro="" textlink="">
      <xdr:nvSpPr>
        <xdr:cNvPr id="838" name="テキスト ボックス 837"/>
        <xdr:cNvSpPr txBox="1"/>
      </xdr:nvSpPr>
      <xdr:spPr>
        <a:xfrm>
          <a:off x="18389111" y="126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9" name="直線コネクタ 84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0" name="テキスト ボックス 84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1" name="直線コネクタ 85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2" name="テキスト ボックス 85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4" name="テキスト ボックス 85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6" name="テキスト ボックス 85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7" name="直線コネクタ 85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8" name="テキスト ボックス 85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0" name="テキスト ボックス 85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2" name="直線コネクタ 86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4" name="直線コネクタ 86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6" name="直線コネクタ 86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7" name="直線コネクタ 86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9" name="フローチャート : 判断 86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0" name="直線コネクタ 86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1" name="フローチャート : 判断 870"/>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2" name="テキスト ボックス 871"/>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3" name="直線コネクタ 87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4" name="フローチャート : 判断 87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5" name="テキスト ボックス 87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6" name="直線コネクタ 87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7" name="フローチャート : 判断 87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8" name="テキスト ボックス 87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9" name="フローチャート : 判断 87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0" name="テキスト ボックス 87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円/楕円 88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8" name="円/楕円 88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0" name="円/楕円 88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1" name="テキスト ボックス 89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2" name="円/楕円 89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3" name="テキスト ボックス 89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4" name="円/楕円 89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5" name="テキスト ボックス 89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７９５，１９２千円となっている。主な構成項目である人件費は、住民一人当たり１４３，３９４円となっており、平成２３年度から１１０，０００円程度で推移してきたが、</a:t>
          </a:r>
          <a:r>
            <a:rPr kumimoji="1" lang="ja-JP" altLang="en-US" sz="1200">
              <a:latin typeface="ＭＳ Ｐゴシック"/>
            </a:rPr>
            <a:t>平成２７年度から</a:t>
          </a:r>
          <a:r>
            <a:rPr kumimoji="1" lang="ja-JP" altLang="ja-JP" sz="1200">
              <a:solidFill>
                <a:schemeClr val="dk1"/>
              </a:solidFill>
              <a:latin typeface="+mn-lt"/>
              <a:ea typeface="+mn-ea"/>
              <a:cs typeface="+mn-cs"/>
            </a:rPr>
            <a:t>報徳病院の診療所化に伴い企業会計を廃止し、一般会計へ編入したこと</a:t>
          </a:r>
          <a:r>
            <a:rPr kumimoji="1" lang="ja-JP" altLang="en-US" sz="1200">
              <a:solidFill>
                <a:schemeClr val="dk1"/>
              </a:solidFill>
              <a:latin typeface="+mn-lt"/>
              <a:ea typeface="+mn-ea"/>
              <a:cs typeface="+mn-cs"/>
            </a:rPr>
            <a:t>により、類似団体平均と比べて高い水準となった。　</a:t>
          </a:r>
          <a:r>
            <a:rPr lang="ja-JP" altLang="ja-JP" sz="1300" b="0" i="0" baseline="0">
              <a:solidFill>
                <a:schemeClr val="dk1"/>
              </a:solidFill>
              <a:latin typeface="+mn-lt"/>
              <a:ea typeface="+mn-ea"/>
              <a:cs typeface="+mn-cs"/>
            </a:rPr>
            <a:t>今後は、引き続き勧奨退職制度の推進や、技能労務職員と民間の老人保健施設へ派遣している医療職員（看護師）の退職不補充、業務の民間委託の推進を実施しつつ、一般行政職員の新規採用者の抑制</a:t>
          </a:r>
          <a:r>
            <a:rPr lang="ja-JP" altLang="en-US" sz="1300" b="0" i="0" baseline="0">
              <a:solidFill>
                <a:schemeClr val="dk1"/>
              </a:solidFill>
              <a:latin typeface="+mn-lt"/>
              <a:ea typeface="+mn-ea"/>
              <a:cs typeface="+mn-cs"/>
            </a:rPr>
            <a:t>を行うなど</a:t>
          </a:r>
          <a:r>
            <a:rPr lang="ja-JP" altLang="ja-JP" sz="1300" b="0" i="0" baseline="0">
              <a:solidFill>
                <a:schemeClr val="dk1"/>
              </a:solidFill>
              <a:latin typeface="+mn-lt"/>
              <a:ea typeface="+mn-ea"/>
              <a:cs typeface="+mn-cs"/>
            </a:rPr>
            <a:t>、一層の定員管理に努める</a:t>
          </a:r>
          <a:r>
            <a:rPr lang="ja-JP" altLang="en-US" sz="1300" b="0" i="0" baseline="0">
              <a:solidFill>
                <a:schemeClr val="dk1"/>
              </a:solidFill>
              <a:latin typeface="+mn-lt"/>
              <a:ea typeface="+mn-ea"/>
              <a:cs typeface="+mn-cs"/>
            </a:rPr>
            <a:t>。</a:t>
          </a:r>
          <a:endParaRPr kumimoji="1" lang="en-US" altLang="ja-JP" sz="1300">
            <a:solidFill>
              <a:schemeClr val="dk1"/>
            </a:solidFill>
            <a:latin typeface="+mn-lt"/>
            <a:ea typeface="+mn-ea"/>
            <a:cs typeface="+mn-cs"/>
          </a:endParaRPr>
        </a:p>
        <a:p>
          <a:pPr rtl="0" fontAlgn="base"/>
          <a:r>
            <a:rPr kumimoji="1" lang="ja-JP" altLang="en-US" sz="1300">
              <a:latin typeface="ＭＳ Ｐゴシック"/>
            </a:rPr>
            <a:t>　公債費は住民一人当たり９１，４０８円となっており、類似団体と比較して一人当たりコストが高い状況となっている。これは、</a:t>
          </a:r>
          <a:r>
            <a:rPr lang="ja-JP" altLang="ja-JP" sz="1300" b="0" i="0" baseline="0">
              <a:solidFill>
                <a:schemeClr val="dk1"/>
              </a:solidFill>
              <a:latin typeface="+mn-lt"/>
              <a:ea typeface="+mn-ea"/>
              <a:cs typeface="+mn-cs"/>
            </a:rPr>
            <a:t>大台厚生</a:t>
          </a:r>
          <a:r>
            <a:rPr lang="ja-JP" altLang="en-US" sz="1300" b="0" i="0" baseline="0">
              <a:solidFill>
                <a:schemeClr val="dk1"/>
              </a:solidFill>
              <a:latin typeface="+mn-lt"/>
              <a:ea typeface="+mn-ea"/>
              <a:cs typeface="+mn-cs"/>
            </a:rPr>
            <a:t>新病院整備に対する</a:t>
          </a:r>
          <a:r>
            <a:rPr lang="ja-JP" altLang="ja-JP" sz="1300" b="0" i="0" baseline="0">
              <a:solidFill>
                <a:schemeClr val="dk1"/>
              </a:solidFill>
              <a:latin typeface="+mn-lt"/>
              <a:ea typeface="+mn-ea"/>
              <a:cs typeface="+mn-cs"/>
            </a:rPr>
            <a:t>支援、メディカルセンターの整備事業</a:t>
          </a:r>
          <a:r>
            <a:rPr lang="ja-JP" altLang="en-US" sz="1300" b="0" i="0" baseline="0">
              <a:solidFill>
                <a:schemeClr val="dk1"/>
              </a:solidFill>
              <a:latin typeface="+mn-lt"/>
              <a:ea typeface="+mn-ea"/>
              <a:cs typeface="+mn-cs"/>
            </a:rPr>
            <a:t>など</a:t>
          </a:r>
          <a:r>
            <a:rPr lang="ja-JP" altLang="ja-JP" sz="1300" b="0" i="0" baseline="0">
              <a:solidFill>
                <a:schemeClr val="dk1"/>
              </a:solidFill>
              <a:latin typeface="+mn-lt"/>
              <a:ea typeface="+mn-ea"/>
              <a:cs typeface="+mn-cs"/>
            </a:rPr>
            <a:t>に要した公債費の増によ</a:t>
          </a:r>
          <a:r>
            <a:rPr lang="ja-JP" altLang="en-US" sz="1300" b="0" i="0" baseline="0">
              <a:solidFill>
                <a:schemeClr val="dk1"/>
              </a:solidFill>
              <a:latin typeface="+mn-lt"/>
              <a:ea typeface="+mn-ea"/>
              <a:cs typeface="+mn-cs"/>
            </a:rPr>
            <a:t>るものであるが、</a:t>
          </a:r>
          <a:r>
            <a:rPr lang="ja-JP" altLang="ja-JP" sz="1300" b="0" i="0" baseline="0">
              <a:solidFill>
                <a:schemeClr val="dk1"/>
              </a:solidFill>
              <a:latin typeface="+mn-lt"/>
              <a:ea typeface="+mn-ea"/>
              <a:cs typeface="+mn-cs"/>
            </a:rPr>
            <a:t>公債費のピークは平成</a:t>
          </a:r>
          <a:r>
            <a:rPr lang="ja-JP" altLang="en-US" sz="1300" b="0" i="0" baseline="0">
              <a:solidFill>
                <a:schemeClr val="dk1"/>
              </a:solidFill>
              <a:latin typeface="+mn-lt"/>
              <a:ea typeface="+mn-ea"/>
              <a:cs typeface="+mn-cs"/>
            </a:rPr>
            <a:t>３３年度に</a:t>
          </a:r>
          <a:r>
            <a:rPr lang="ja-JP" altLang="ja-JP" sz="1300" b="0" i="0" baseline="0">
              <a:solidFill>
                <a:schemeClr val="dk1"/>
              </a:solidFill>
              <a:latin typeface="+mn-lt"/>
              <a:ea typeface="+mn-ea"/>
              <a:cs typeface="+mn-cs"/>
            </a:rPr>
            <a:t>なると見込まれ、今後益々厳しい財政運営となることが予想される</a:t>
          </a:r>
          <a:r>
            <a:rPr lang="ja-JP" altLang="en-US" sz="1300" b="0" i="0" baseline="0">
              <a:solidFill>
                <a:schemeClr val="dk1"/>
              </a:solidFill>
              <a:latin typeface="+mn-lt"/>
              <a:ea typeface="+mn-ea"/>
              <a:cs typeface="+mn-cs"/>
            </a:rPr>
            <a:t>ため、</a:t>
          </a:r>
          <a:r>
            <a:rPr lang="ja-JP" altLang="ja-JP" sz="1300" b="0" i="0" baseline="0">
              <a:solidFill>
                <a:schemeClr val="dk1"/>
              </a:solidFill>
              <a:latin typeface="+mn-lt"/>
              <a:ea typeface="+mn-ea"/>
              <a:cs typeface="+mn-cs"/>
            </a:rPr>
            <a:t>緊急性と住民のニーズを把握した事業の選択と集中により、計画的な町債発行に努める必要がある。</a:t>
          </a:r>
          <a:endParaRPr lang="ja-JP" altLang="ja-JP" sz="1300">
            <a:solidFill>
              <a:schemeClr val="dk1"/>
            </a:solidFill>
            <a:latin typeface="+mn-lt"/>
            <a:ea typeface="+mn-ea"/>
            <a:cs typeface="+mn-cs"/>
          </a:endParaRPr>
        </a:p>
        <a:p>
          <a:r>
            <a:rPr kumimoji="1" lang="ja-JP" altLang="en-US" sz="1300">
              <a:latin typeface="ＭＳ Ｐゴシック"/>
            </a:rPr>
            <a:t>　繰出金は住民一人当たり１０８，０３８円</a:t>
          </a:r>
          <a:r>
            <a:rPr kumimoji="1" lang="ja-JP" altLang="ja-JP" sz="1300">
              <a:solidFill>
                <a:schemeClr val="dk1"/>
              </a:solidFill>
              <a:latin typeface="+mn-lt"/>
              <a:ea typeface="+mn-ea"/>
              <a:cs typeface="+mn-cs"/>
            </a:rPr>
            <a:t>となっており、類似団体と比較して一人当たりコストが高い状況となっている。これは、</a:t>
          </a:r>
          <a:r>
            <a:rPr kumimoji="1" lang="ja-JP" altLang="en-US" sz="1300">
              <a:solidFill>
                <a:schemeClr val="dk1"/>
              </a:solidFill>
              <a:latin typeface="+mn-lt"/>
              <a:ea typeface="+mn-ea"/>
              <a:cs typeface="+mn-cs"/>
            </a:rPr>
            <a:t>簡易水道事業特別会計において、平成２２年度から着手した</a:t>
          </a:r>
          <a:r>
            <a:rPr lang="ja-JP" altLang="ja-JP" sz="1300" b="0" i="0" baseline="0">
              <a:solidFill>
                <a:schemeClr val="dk1"/>
              </a:solidFill>
              <a:latin typeface="+mn-lt"/>
              <a:ea typeface="+mn-ea"/>
              <a:cs typeface="+mn-cs"/>
            </a:rPr>
            <a:t>統合簡易水道整備</a:t>
          </a:r>
          <a:r>
            <a:rPr lang="ja-JP" altLang="en-US" sz="1300" b="0" i="0" baseline="0">
              <a:solidFill>
                <a:schemeClr val="dk1"/>
              </a:solidFill>
              <a:latin typeface="+mn-lt"/>
              <a:ea typeface="+mn-ea"/>
              <a:cs typeface="+mn-cs"/>
            </a:rPr>
            <a:t>事業に要した繰出金の増に伴うものであるが、平成２９年度からの上水道移行と企業会計導入を契機に、一層の合理化を図り、経営改善を目指すこととしている。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9,894
9,821
362.86
8,203,987
7,867,631
273,523
4,801,596
9,621,351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125476</xdr:rowOff>
    </xdr:from>
    <xdr:to>
      <xdr:col>6</xdr:col>
      <xdr:colOff>511175</xdr:colOff>
      <xdr:row>37</xdr:row>
      <xdr:rowOff>156464</xdr:rowOff>
    </xdr:to>
    <xdr:cxnSp macro="">
      <xdr:nvCxnSpPr>
        <xdr:cNvPr id="61" name="直線コネクタ 60"/>
        <xdr:cNvCxnSpPr/>
      </xdr:nvCxnSpPr>
      <xdr:spPr>
        <a:xfrm flipV="1">
          <a:off x="3797300" y="6469126"/>
          <a:ext cx="8382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156464</xdr:rowOff>
    </xdr:from>
    <xdr:to>
      <xdr:col>5</xdr:col>
      <xdr:colOff>358775</xdr:colOff>
      <xdr:row>38</xdr:row>
      <xdr:rowOff>59309</xdr:rowOff>
    </xdr:to>
    <xdr:cxnSp macro="">
      <xdr:nvCxnSpPr>
        <xdr:cNvPr id="64" name="直線コネクタ 63"/>
        <xdr:cNvCxnSpPr/>
      </xdr:nvCxnSpPr>
      <xdr:spPr>
        <a:xfrm flipV="1">
          <a:off x="2908300" y="650011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7874</xdr:rowOff>
    </xdr:from>
    <xdr:to>
      <xdr:col>5</xdr:col>
      <xdr:colOff>409575</xdr:colOff>
      <xdr:row>38</xdr:row>
      <xdr:rowOff>109474</xdr:rowOff>
    </xdr:to>
    <xdr:sp macro="" textlink="">
      <xdr:nvSpPr>
        <xdr:cNvPr id="65" name="フローチャート : 判断 64"/>
        <xdr:cNvSpPr/>
      </xdr:nvSpPr>
      <xdr:spPr>
        <a:xfrm>
          <a:off x="3746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100601</xdr:rowOff>
    </xdr:from>
    <xdr:ext cx="469744" cy="259045"/>
    <xdr:sp macro="" textlink="">
      <xdr:nvSpPr>
        <xdr:cNvPr id="66" name="テキスト ボックス 65"/>
        <xdr:cNvSpPr txBox="1"/>
      </xdr:nvSpPr>
      <xdr:spPr>
        <a:xfrm>
          <a:off x="3562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59309</xdr:rowOff>
    </xdr:from>
    <xdr:to>
      <xdr:col>4</xdr:col>
      <xdr:colOff>155575</xdr:colOff>
      <xdr:row>38</xdr:row>
      <xdr:rowOff>70104</xdr:rowOff>
    </xdr:to>
    <xdr:cxnSp macro="">
      <xdr:nvCxnSpPr>
        <xdr:cNvPr id="67" name="直線コネクタ 66"/>
        <xdr:cNvCxnSpPr/>
      </xdr:nvCxnSpPr>
      <xdr:spPr>
        <a:xfrm flipV="1">
          <a:off x="2019300" y="6574409"/>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21844</xdr:rowOff>
    </xdr:from>
    <xdr:to>
      <xdr:col>4</xdr:col>
      <xdr:colOff>206375</xdr:colOff>
      <xdr:row>38</xdr:row>
      <xdr:rowOff>123444</xdr:rowOff>
    </xdr:to>
    <xdr:sp macro="" textlink="">
      <xdr:nvSpPr>
        <xdr:cNvPr id="68" name="フローチャート : 判断 67"/>
        <xdr:cNvSpPr/>
      </xdr:nvSpPr>
      <xdr:spPr>
        <a:xfrm>
          <a:off x="2857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114571</xdr:rowOff>
    </xdr:from>
    <xdr:ext cx="469744" cy="259045"/>
    <xdr:sp macro="" textlink="">
      <xdr:nvSpPr>
        <xdr:cNvPr id="69" name="テキスト ボックス 68"/>
        <xdr:cNvSpPr txBox="1"/>
      </xdr:nvSpPr>
      <xdr:spPr>
        <a:xfrm>
          <a:off x="2673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149098</xdr:rowOff>
    </xdr:from>
    <xdr:to>
      <xdr:col>2</xdr:col>
      <xdr:colOff>638175</xdr:colOff>
      <xdr:row>38</xdr:row>
      <xdr:rowOff>70104</xdr:rowOff>
    </xdr:to>
    <xdr:cxnSp macro="">
      <xdr:nvCxnSpPr>
        <xdr:cNvPr id="70" name="直線コネクタ 69"/>
        <xdr:cNvCxnSpPr/>
      </xdr:nvCxnSpPr>
      <xdr:spPr>
        <a:xfrm>
          <a:off x="1130300" y="6492748"/>
          <a:ext cx="889000"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1397</xdr:rowOff>
    </xdr:from>
    <xdr:to>
      <xdr:col>3</xdr:col>
      <xdr:colOff>3175</xdr:colOff>
      <xdr:row>38</xdr:row>
      <xdr:rowOff>102997</xdr:rowOff>
    </xdr:to>
    <xdr:sp macro="" textlink="">
      <xdr:nvSpPr>
        <xdr:cNvPr id="71" name="フローチャート : 判断 70"/>
        <xdr:cNvSpPr/>
      </xdr:nvSpPr>
      <xdr:spPr>
        <a:xfrm>
          <a:off x="1968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119524</xdr:rowOff>
    </xdr:from>
    <xdr:ext cx="469744" cy="259045"/>
    <xdr:sp macro="" textlink="">
      <xdr:nvSpPr>
        <xdr:cNvPr id="72" name="テキスト ボックス 71"/>
        <xdr:cNvSpPr txBox="1"/>
      </xdr:nvSpPr>
      <xdr:spPr>
        <a:xfrm>
          <a:off x="1784427"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50165</xdr:rowOff>
    </xdr:from>
    <xdr:to>
      <xdr:col>1</xdr:col>
      <xdr:colOff>485775</xdr:colOff>
      <xdr:row>37</xdr:row>
      <xdr:rowOff>151765</xdr:rowOff>
    </xdr:to>
    <xdr:sp macro="" textlink="">
      <xdr:nvSpPr>
        <xdr:cNvPr id="73" name="フローチャート : 判断 72"/>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168292</xdr:rowOff>
    </xdr:from>
    <xdr:ext cx="469744" cy="259045"/>
    <xdr:sp macro="" textlink="">
      <xdr:nvSpPr>
        <xdr:cNvPr id="74" name="テキスト ボックス 73"/>
        <xdr:cNvSpPr txBox="1"/>
      </xdr:nvSpPr>
      <xdr:spPr>
        <a:xfrm>
          <a:off x="895427"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74676</xdr:rowOff>
    </xdr:from>
    <xdr:to>
      <xdr:col>6</xdr:col>
      <xdr:colOff>561975</xdr:colOff>
      <xdr:row>38</xdr:row>
      <xdr:rowOff>4826</xdr:rowOff>
    </xdr:to>
    <xdr:sp macro="" textlink="">
      <xdr:nvSpPr>
        <xdr:cNvPr id="80" name="円/楕円 79"/>
        <xdr:cNvSpPr/>
      </xdr:nvSpPr>
      <xdr:spPr>
        <a:xfrm>
          <a:off x="45847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161053</xdr:rowOff>
    </xdr:from>
    <xdr:ext cx="469744" cy="259045"/>
    <xdr:sp macro="" textlink="">
      <xdr:nvSpPr>
        <xdr:cNvPr id="81" name="議会費該当値テキスト"/>
        <xdr:cNvSpPr txBox="1"/>
      </xdr:nvSpPr>
      <xdr:spPr>
        <a:xfrm>
          <a:off x="4686300"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105664</xdr:rowOff>
    </xdr:from>
    <xdr:to>
      <xdr:col>5</xdr:col>
      <xdr:colOff>409575</xdr:colOff>
      <xdr:row>38</xdr:row>
      <xdr:rowOff>35814</xdr:rowOff>
    </xdr:to>
    <xdr:sp macro="" textlink="">
      <xdr:nvSpPr>
        <xdr:cNvPr id="82" name="円/楕円 81"/>
        <xdr:cNvSpPr/>
      </xdr:nvSpPr>
      <xdr:spPr>
        <a:xfrm>
          <a:off x="3746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52341</xdr:rowOff>
    </xdr:from>
    <xdr:ext cx="469744" cy="259045"/>
    <xdr:sp macro="" textlink="">
      <xdr:nvSpPr>
        <xdr:cNvPr id="83" name="テキスト ボックス 82"/>
        <xdr:cNvSpPr txBox="1"/>
      </xdr:nvSpPr>
      <xdr:spPr>
        <a:xfrm>
          <a:off x="3562427"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8509</xdr:rowOff>
    </xdr:from>
    <xdr:to>
      <xdr:col>4</xdr:col>
      <xdr:colOff>206375</xdr:colOff>
      <xdr:row>38</xdr:row>
      <xdr:rowOff>110109</xdr:rowOff>
    </xdr:to>
    <xdr:sp macro="" textlink="">
      <xdr:nvSpPr>
        <xdr:cNvPr id="84" name="円/楕円 83"/>
        <xdr:cNvSpPr/>
      </xdr:nvSpPr>
      <xdr:spPr>
        <a:xfrm>
          <a:off x="2857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126636</xdr:rowOff>
    </xdr:from>
    <xdr:ext cx="469744" cy="259045"/>
    <xdr:sp macro="" textlink="">
      <xdr:nvSpPr>
        <xdr:cNvPr id="85" name="テキスト ボックス 84"/>
        <xdr:cNvSpPr txBox="1"/>
      </xdr:nvSpPr>
      <xdr:spPr>
        <a:xfrm>
          <a:off x="2673427" y="62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19304</xdr:rowOff>
    </xdr:from>
    <xdr:to>
      <xdr:col>3</xdr:col>
      <xdr:colOff>3175</xdr:colOff>
      <xdr:row>38</xdr:row>
      <xdr:rowOff>120904</xdr:rowOff>
    </xdr:to>
    <xdr:sp macro="" textlink="">
      <xdr:nvSpPr>
        <xdr:cNvPr id="86" name="円/楕円 85"/>
        <xdr:cNvSpPr/>
      </xdr:nvSpPr>
      <xdr:spPr>
        <a:xfrm>
          <a:off x="1968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112031</xdr:rowOff>
    </xdr:from>
    <xdr:ext cx="469744" cy="259045"/>
    <xdr:sp macro="" textlink="">
      <xdr:nvSpPr>
        <xdr:cNvPr id="87" name="テキスト ボックス 86"/>
        <xdr:cNvSpPr txBox="1"/>
      </xdr:nvSpPr>
      <xdr:spPr>
        <a:xfrm>
          <a:off x="1784427" y="66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98298</xdr:rowOff>
    </xdr:from>
    <xdr:to>
      <xdr:col>1</xdr:col>
      <xdr:colOff>485775</xdr:colOff>
      <xdr:row>38</xdr:row>
      <xdr:rowOff>28448</xdr:rowOff>
    </xdr:to>
    <xdr:sp macro="" textlink="">
      <xdr:nvSpPr>
        <xdr:cNvPr id="88" name="円/楕円 87"/>
        <xdr:cNvSpPr/>
      </xdr:nvSpPr>
      <xdr:spPr>
        <a:xfrm>
          <a:off x="10795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19575</xdr:rowOff>
    </xdr:from>
    <xdr:ext cx="469744" cy="259045"/>
    <xdr:sp macro="" textlink="">
      <xdr:nvSpPr>
        <xdr:cNvPr id="89" name="テキスト ボックス 88"/>
        <xdr:cNvSpPr txBox="1"/>
      </xdr:nvSpPr>
      <xdr:spPr>
        <a:xfrm>
          <a:off x="895427" y="653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124161</xdr:rowOff>
    </xdr:from>
    <xdr:to>
      <xdr:col>6</xdr:col>
      <xdr:colOff>511175</xdr:colOff>
      <xdr:row>57</xdr:row>
      <xdr:rowOff>127450</xdr:rowOff>
    </xdr:to>
    <xdr:cxnSp macro="">
      <xdr:nvCxnSpPr>
        <xdr:cNvPr id="120" name="直線コネクタ 119"/>
        <xdr:cNvCxnSpPr/>
      </xdr:nvCxnSpPr>
      <xdr:spPr>
        <a:xfrm flipV="1">
          <a:off x="3797300" y="9896811"/>
          <a:ext cx="8382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86988</xdr:rowOff>
    </xdr:from>
    <xdr:to>
      <xdr:col>5</xdr:col>
      <xdr:colOff>358775</xdr:colOff>
      <xdr:row>57</xdr:row>
      <xdr:rowOff>127450</xdr:rowOff>
    </xdr:to>
    <xdr:cxnSp macro="">
      <xdr:nvCxnSpPr>
        <xdr:cNvPr id="123" name="直線コネクタ 122"/>
        <xdr:cNvCxnSpPr/>
      </xdr:nvCxnSpPr>
      <xdr:spPr>
        <a:xfrm>
          <a:off x="2908300" y="9688188"/>
          <a:ext cx="889000" cy="2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86988</xdr:rowOff>
    </xdr:from>
    <xdr:to>
      <xdr:col>4</xdr:col>
      <xdr:colOff>155575</xdr:colOff>
      <xdr:row>57</xdr:row>
      <xdr:rowOff>81694</xdr:rowOff>
    </xdr:to>
    <xdr:cxnSp macro="">
      <xdr:nvCxnSpPr>
        <xdr:cNvPr id="126" name="直線コネクタ 125"/>
        <xdr:cNvCxnSpPr/>
      </xdr:nvCxnSpPr>
      <xdr:spPr>
        <a:xfrm flipV="1">
          <a:off x="2019300" y="9688188"/>
          <a:ext cx="889000" cy="1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81694</xdr:rowOff>
    </xdr:from>
    <xdr:to>
      <xdr:col>2</xdr:col>
      <xdr:colOff>638175</xdr:colOff>
      <xdr:row>57</xdr:row>
      <xdr:rowOff>113150</xdr:rowOff>
    </xdr:to>
    <xdr:cxnSp macro="">
      <xdr:nvCxnSpPr>
        <xdr:cNvPr id="129" name="直線コネクタ 128"/>
        <xdr:cNvCxnSpPr/>
      </xdr:nvCxnSpPr>
      <xdr:spPr>
        <a:xfrm flipV="1">
          <a:off x="1130300" y="9854344"/>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73361</xdr:rowOff>
    </xdr:from>
    <xdr:to>
      <xdr:col>6</xdr:col>
      <xdr:colOff>561975</xdr:colOff>
      <xdr:row>58</xdr:row>
      <xdr:rowOff>3511</xdr:rowOff>
    </xdr:to>
    <xdr:sp macro="" textlink="">
      <xdr:nvSpPr>
        <xdr:cNvPr id="139" name="円/楕円 138"/>
        <xdr:cNvSpPr/>
      </xdr:nvSpPr>
      <xdr:spPr>
        <a:xfrm>
          <a:off x="4584700" y="984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51788</xdr:rowOff>
    </xdr:from>
    <xdr:ext cx="534377" cy="259045"/>
    <xdr:sp macro="" textlink="">
      <xdr:nvSpPr>
        <xdr:cNvPr id="140" name="総務費該当値テキスト"/>
        <xdr:cNvSpPr txBox="1"/>
      </xdr:nvSpPr>
      <xdr:spPr>
        <a:xfrm>
          <a:off x="4686300" y="98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76650</xdr:rowOff>
    </xdr:from>
    <xdr:to>
      <xdr:col>5</xdr:col>
      <xdr:colOff>409575</xdr:colOff>
      <xdr:row>58</xdr:row>
      <xdr:rowOff>6800</xdr:rowOff>
    </xdr:to>
    <xdr:sp macro="" textlink="">
      <xdr:nvSpPr>
        <xdr:cNvPr id="141" name="円/楕円 140"/>
        <xdr:cNvSpPr/>
      </xdr:nvSpPr>
      <xdr:spPr>
        <a:xfrm>
          <a:off x="3746500" y="98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169377</xdr:rowOff>
    </xdr:from>
    <xdr:ext cx="534377" cy="259045"/>
    <xdr:sp macro="" textlink="">
      <xdr:nvSpPr>
        <xdr:cNvPr id="142" name="テキスト ボックス 141"/>
        <xdr:cNvSpPr txBox="1"/>
      </xdr:nvSpPr>
      <xdr:spPr>
        <a:xfrm>
          <a:off x="3530111" y="99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36188</xdr:rowOff>
    </xdr:from>
    <xdr:to>
      <xdr:col>4</xdr:col>
      <xdr:colOff>206375</xdr:colOff>
      <xdr:row>56</xdr:row>
      <xdr:rowOff>137788</xdr:rowOff>
    </xdr:to>
    <xdr:sp macro="" textlink="">
      <xdr:nvSpPr>
        <xdr:cNvPr id="143" name="円/楕円 142"/>
        <xdr:cNvSpPr/>
      </xdr:nvSpPr>
      <xdr:spPr>
        <a:xfrm>
          <a:off x="2857500" y="96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154315</xdr:rowOff>
    </xdr:from>
    <xdr:ext cx="599010" cy="259045"/>
    <xdr:sp macro="" textlink="">
      <xdr:nvSpPr>
        <xdr:cNvPr id="144" name="テキスト ボックス 143"/>
        <xdr:cNvSpPr txBox="1"/>
      </xdr:nvSpPr>
      <xdr:spPr>
        <a:xfrm>
          <a:off x="2608794" y="941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30894</xdr:rowOff>
    </xdr:from>
    <xdr:to>
      <xdr:col>3</xdr:col>
      <xdr:colOff>3175</xdr:colOff>
      <xdr:row>57</xdr:row>
      <xdr:rowOff>132494</xdr:rowOff>
    </xdr:to>
    <xdr:sp macro="" textlink="">
      <xdr:nvSpPr>
        <xdr:cNvPr id="145" name="円/楕円 144"/>
        <xdr:cNvSpPr/>
      </xdr:nvSpPr>
      <xdr:spPr>
        <a:xfrm>
          <a:off x="1968500" y="98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149021</xdr:rowOff>
    </xdr:from>
    <xdr:ext cx="599010" cy="259045"/>
    <xdr:sp macro="" textlink="">
      <xdr:nvSpPr>
        <xdr:cNvPr id="146" name="テキスト ボックス 145"/>
        <xdr:cNvSpPr txBox="1"/>
      </xdr:nvSpPr>
      <xdr:spPr>
        <a:xfrm>
          <a:off x="1719794" y="957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62350</xdr:rowOff>
    </xdr:from>
    <xdr:to>
      <xdr:col>1</xdr:col>
      <xdr:colOff>485775</xdr:colOff>
      <xdr:row>57</xdr:row>
      <xdr:rowOff>163950</xdr:rowOff>
    </xdr:to>
    <xdr:sp macro="" textlink="">
      <xdr:nvSpPr>
        <xdr:cNvPr id="147" name="円/楕円 146"/>
        <xdr:cNvSpPr/>
      </xdr:nvSpPr>
      <xdr:spPr>
        <a:xfrm>
          <a:off x="1079500" y="98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9027</xdr:rowOff>
    </xdr:from>
    <xdr:ext cx="599010" cy="259045"/>
    <xdr:sp macro="" textlink="">
      <xdr:nvSpPr>
        <xdr:cNvPr id="148" name="テキスト ボックス 147"/>
        <xdr:cNvSpPr txBox="1"/>
      </xdr:nvSpPr>
      <xdr:spPr>
        <a:xfrm>
          <a:off x="830794" y="961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12498</xdr:rowOff>
    </xdr:from>
    <xdr:to>
      <xdr:col>6</xdr:col>
      <xdr:colOff>511175</xdr:colOff>
      <xdr:row>75</xdr:row>
      <xdr:rowOff>93148</xdr:rowOff>
    </xdr:to>
    <xdr:cxnSp macro="">
      <xdr:nvCxnSpPr>
        <xdr:cNvPr id="176" name="直線コネクタ 175"/>
        <xdr:cNvCxnSpPr/>
      </xdr:nvCxnSpPr>
      <xdr:spPr>
        <a:xfrm flipV="1">
          <a:off x="3797300" y="12871248"/>
          <a:ext cx="8382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93148</xdr:rowOff>
    </xdr:from>
    <xdr:to>
      <xdr:col>5</xdr:col>
      <xdr:colOff>358775</xdr:colOff>
      <xdr:row>76</xdr:row>
      <xdr:rowOff>117892</xdr:rowOff>
    </xdr:to>
    <xdr:cxnSp macro="">
      <xdr:nvCxnSpPr>
        <xdr:cNvPr id="179" name="直線コネクタ 178"/>
        <xdr:cNvCxnSpPr/>
      </xdr:nvCxnSpPr>
      <xdr:spPr>
        <a:xfrm flipV="1">
          <a:off x="2908300" y="12951898"/>
          <a:ext cx="889000" cy="1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67613</xdr:rowOff>
    </xdr:from>
    <xdr:to>
      <xdr:col>5</xdr:col>
      <xdr:colOff>409575</xdr:colOff>
      <xdr:row>76</xdr:row>
      <xdr:rowOff>169213</xdr:rowOff>
    </xdr:to>
    <xdr:sp macro="" textlink="">
      <xdr:nvSpPr>
        <xdr:cNvPr id="180" name="フローチャート : 判断 179"/>
        <xdr:cNvSpPr/>
      </xdr:nvSpPr>
      <xdr:spPr>
        <a:xfrm>
          <a:off x="3746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160340</xdr:rowOff>
    </xdr:from>
    <xdr:ext cx="599010" cy="259045"/>
    <xdr:sp macro="" textlink="">
      <xdr:nvSpPr>
        <xdr:cNvPr id="181" name="テキスト ボックス 180"/>
        <xdr:cNvSpPr txBox="1"/>
      </xdr:nvSpPr>
      <xdr:spPr>
        <a:xfrm>
          <a:off x="3497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117892</xdr:rowOff>
    </xdr:from>
    <xdr:to>
      <xdr:col>4</xdr:col>
      <xdr:colOff>155575</xdr:colOff>
      <xdr:row>76</xdr:row>
      <xdr:rowOff>165523</xdr:rowOff>
    </xdr:to>
    <xdr:cxnSp macro="">
      <xdr:nvCxnSpPr>
        <xdr:cNvPr id="182" name="直線コネクタ 181"/>
        <xdr:cNvCxnSpPr/>
      </xdr:nvCxnSpPr>
      <xdr:spPr>
        <a:xfrm flipV="1">
          <a:off x="2019300" y="13148092"/>
          <a:ext cx="889000" cy="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1310</xdr:rowOff>
    </xdr:from>
    <xdr:to>
      <xdr:col>4</xdr:col>
      <xdr:colOff>206375</xdr:colOff>
      <xdr:row>77</xdr:row>
      <xdr:rowOff>102910</xdr:rowOff>
    </xdr:to>
    <xdr:sp macro="" textlink="">
      <xdr:nvSpPr>
        <xdr:cNvPr id="183" name="フローチャート : 判断 182"/>
        <xdr:cNvSpPr/>
      </xdr:nvSpPr>
      <xdr:spPr>
        <a:xfrm>
          <a:off x="2857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94037</xdr:rowOff>
    </xdr:from>
    <xdr:ext cx="599010" cy="259045"/>
    <xdr:sp macro="" textlink="">
      <xdr:nvSpPr>
        <xdr:cNvPr id="184" name="テキスト ボックス 183"/>
        <xdr:cNvSpPr txBox="1"/>
      </xdr:nvSpPr>
      <xdr:spPr>
        <a:xfrm>
          <a:off x="2608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158848</xdr:rowOff>
    </xdr:from>
    <xdr:to>
      <xdr:col>2</xdr:col>
      <xdr:colOff>638175</xdr:colOff>
      <xdr:row>76</xdr:row>
      <xdr:rowOff>165523</xdr:rowOff>
    </xdr:to>
    <xdr:cxnSp macro="">
      <xdr:nvCxnSpPr>
        <xdr:cNvPr id="185" name="直線コネクタ 184"/>
        <xdr:cNvCxnSpPr/>
      </xdr:nvCxnSpPr>
      <xdr:spPr>
        <a:xfrm>
          <a:off x="1130300" y="13189048"/>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10948</xdr:rowOff>
    </xdr:from>
    <xdr:to>
      <xdr:col>3</xdr:col>
      <xdr:colOff>3175</xdr:colOff>
      <xdr:row>77</xdr:row>
      <xdr:rowOff>112548</xdr:rowOff>
    </xdr:to>
    <xdr:sp macro="" textlink="">
      <xdr:nvSpPr>
        <xdr:cNvPr id="186" name="フローチャート : 判断 185"/>
        <xdr:cNvSpPr/>
      </xdr:nvSpPr>
      <xdr:spPr>
        <a:xfrm>
          <a:off x="1968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103675</xdr:rowOff>
    </xdr:from>
    <xdr:ext cx="599010" cy="259045"/>
    <xdr:sp macro="" textlink="">
      <xdr:nvSpPr>
        <xdr:cNvPr id="187" name="テキスト ボックス 186"/>
        <xdr:cNvSpPr txBox="1"/>
      </xdr:nvSpPr>
      <xdr:spPr>
        <a:xfrm>
          <a:off x="1719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15089</xdr:rowOff>
    </xdr:from>
    <xdr:to>
      <xdr:col>1</xdr:col>
      <xdr:colOff>485775</xdr:colOff>
      <xdr:row>77</xdr:row>
      <xdr:rowOff>116689</xdr:rowOff>
    </xdr:to>
    <xdr:sp macro="" textlink="">
      <xdr:nvSpPr>
        <xdr:cNvPr id="188" name="フローチャート : 判断 187"/>
        <xdr:cNvSpPr/>
      </xdr:nvSpPr>
      <xdr:spPr>
        <a:xfrm>
          <a:off x="1079500" y="132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107816</xdr:rowOff>
    </xdr:from>
    <xdr:ext cx="599010" cy="259045"/>
    <xdr:sp macro="" textlink="">
      <xdr:nvSpPr>
        <xdr:cNvPr id="189" name="テキスト ボックス 188"/>
        <xdr:cNvSpPr txBox="1"/>
      </xdr:nvSpPr>
      <xdr:spPr>
        <a:xfrm>
          <a:off x="830794" y="133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133148</xdr:rowOff>
    </xdr:from>
    <xdr:to>
      <xdr:col>6</xdr:col>
      <xdr:colOff>561975</xdr:colOff>
      <xdr:row>75</xdr:row>
      <xdr:rowOff>63298</xdr:rowOff>
    </xdr:to>
    <xdr:sp macro="" textlink="">
      <xdr:nvSpPr>
        <xdr:cNvPr id="195" name="円/楕円 194"/>
        <xdr:cNvSpPr/>
      </xdr:nvSpPr>
      <xdr:spPr>
        <a:xfrm>
          <a:off x="4584700" y="1282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156025</xdr:rowOff>
    </xdr:from>
    <xdr:ext cx="599010" cy="259045"/>
    <xdr:sp macro="" textlink="">
      <xdr:nvSpPr>
        <xdr:cNvPr id="196" name="民生費該当値テキスト"/>
        <xdr:cNvSpPr txBox="1"/>
      </xdr:nvSpPr>
      <xdr:spPr>
        <a:xfrm>
          <a:off x="4686300" y="1267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42348</xdr:rowOff>
    </xdr:from>
    <xdr:to>
      <xdr:col>5</xdr:col>
      <xdr:colOff>409575</xdr:colOff>
      <xdr:row>75</xdr:row>
      <xdr:rowOff>143948</xdr:rowOff>
    </xdr:to>
    <xdr:sp macro="" textlink="">
      <xdr:nvSpPr>
        <xdr:cNvPr id="197" name="円/楕円 196"/>
        <xdr:cNvSpPr/>
      </xdr:nvSpPr>
      <xdr:spPr>
        <a:xfrm>
          <a:off x="3746500" y="12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160475</xdr:rowOff>
    </xdr:from>
    <xdr:ext cx="599010" cy="259045"/>
    <xdr:sp macro="" textlink="">
      <xdr:nvSpPr>
        <xdr:cNvPr id="198" name="テキスト ボックス 197"/>
        <xdr:cNvSpPr txBox="1"/>
      </xdr:nvSpPr>
      <xdr:spPr>
        <a:xfrm>
          <a:off x="3497794" y="1267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67092</xdr:rowOff>
    </xdr:from>
    <xdr:to>
      <xdr:col>4</xdr:col>
      <xdr:colOff>206375</xdr:colOff>
      <xdr:row>76</xdr:row>
      <xdr:rowOff>168692</xdr:rowOff>
    </xdr:to>
    <xdr:sp macro="" textlink="">
      <xdr:nvSpPr>
        <xdr:cNvPr id="199" name="円/楕円 198"/>
        <xdr:cNvSpPr/>
      </xdr:nvSpPr>
      <xdr:spPr>
        <a:xfrm>
          <a:off x="2857500" y="130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13768</xdr:rowOff>
    </xdr:from>
    <xdr:ext cx="599010" cy="259045"/>
    <xdr:sp macro="" textlink="">
      <xdr:nvSpPr>
        <xdr:cNvPr id="200" name="テキスト ボックス 199"/>
        <xdr:cNvSpPr txBox="1"/>
      </xdr:nvSpPr>
      <xdr:spPr>
        <a:xfrm>
          <a:off x="2608794" y="1287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114723</xdr:rowOff>
    </xdr:from>
    <xdr:to>
      <xdr:col>3</xdr:col>
      <xdr:colOff>3175</xdr:colOff>
      <xdr:row>77</xdr:row>
      <xdr:rowOff>44873</xdr:rowOff>
    </xdr:to>
    <xdr:sp macro="" textlink="">
      <xdr:nvSpPr>
        <xdr:cNvPr id="201" name="円/楕円 200"/>
        <xdr:cNvSpPr/>
      </xdr:nvSpPr>
      <xdr:spPr>
        <a:xfrm>
          <a:off x="1968500" y="131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61399</xdr:rowOff>
    </xdr:from>
    <xdr:ext cx="599010" cy="259045"/>
    <xdr:sp macro="" textlink="">
      <xdr:nvSpPr>
        <xdr:cNvPr id="202" name="テキスト ボックス 201"/>
        <xdr:cNvSpPr txBox="1"/>
      </xdr:nvSpPr>
      <xdr:spPr>
        <a:xfrm>
          <a:off x="1719794" y="1292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108048</xdr:rowOff>
    </xdr:from>
    <xdr:to>
      <xdr:col>1</xdr:col>
      <xdr:colOff>485775</xdr:colOff>
      <xdr:row>77</xdr:row>
      <xdr:rowOff>38198</xdr:rowOff>
    </xdr:to>
    <xdr:sp macro="" textlink="">
      <xdr:nvSpPr>
        <xdr:cNvPr id="203" name="円/楕円 202"/>
        <xdr:cNvSpPr/>
      </xdr:nvSpPr>
      <xdr:spPr>
        <a:xfrm>
          <a:off x="1079500" y="131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54725</xdr:rowOff>
    </xdr:from>
    <xdr:ext cx="599010" cy="259045"/>
    <xdr:sp macro="" textlink="">
      <xdr:nvSpPr>
        <xdr:cNvPr id="204" name="テキスト ボックス 203"/>
        <xdr:cNvSpPr txBox="1"/>
      </xdr:nvSpPr>
      <xdr:spPr>
        <a:xfrm>
          <a:off x="830794" y="129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164667</xdr:rowOff>
    </xdr:from>
    <xdr:to>
      <xdr:col>6</xdr:col>
      <xdr:colOff>510540</xdr:colOff>
      <xdr:row>98</xdr:row>
      <xdr:rowOff>32153</xdr:rowOff>
    </xdr:to>
    <xdr:cxnSp macro="">
      <xdr:nvCxnSpPr>
        <xdr:cNvPr id="226" name="直線コネクタ 225"/>
        <xdr:cNvCxnSpPr/>
      </xdr:nvCxnSpPr>
      <xdr:spPr>
        <a:xfrm flipV="1">
          <a:off x="4633595" y="15938067"/>
          <a:ext cx="1270" cy="8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35980</xdr:rowOff>
    </xdr:from>
    <xdr:ext cx="534377" cy="259045"/>
    <xdr:sp macro="" textlink="">
      <xdr:nvSpPr>
        <xdr:cNvPr id="227" name="衛生費最小値テキスト"/>
        <xdr:cNvSpPr txBox="1"/>
      </xdr:nvSpPr>
      <xdr:spPr>
        <a:xfrm>
          <a:off x="4686300" y="16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32153</xdr:rowOff>
    </xdr:from>
    <xdr:to>
      <xdr:col>6</xdr:col>
      <xdr:colOff>600075</xdr:colOff>
      <xdr:row>98</xdr:row>
      <xdr:rowOff>32153</xdr:rowOff>
    </xdr:to>
    <xdr:cxnSp macro="">
      <xdr:nvCxnSpPr>
        <xdr:cNvPr id="228" name="直線コネクタ 227"/>
        <xdr:cNvCxnSpPr/>
      </xdr:nvCxnSpPr>
      <xdr:spPr>
        <a:xfrm>
          <a:off x="4546600" y="168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111344</xdr:rowOff>
    </xdr:from>
    <xdr:ext cx="599010" cy="259045"/>
    <xdr:sp macro="" textlink="">
      <xdr:nvSpPr>
        <xdr:cNvPr id="229" name="衛生費最大値テキスト"/>
        <xdr:cNvSpPr txBox="1"/>
      </xdr:nvSpPr>
      <xdr:spPr>
        <a:xfrm>
          <a:off x="4686300" y="157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92</xdr:row>
      <xdr:rowOff>164667</xdr:rowOff>
    </xdr:from>
    <xdr:to>
      <xdr:col>6</xdr:col>
      <xdr:colOff>600075</xdr:colOff>
      <xdr:row>92</xdr:row>
      <xdr:rowOff>164667</xdr:rowOff>
    </xdr:to>
    <xdr:cxnSp macro="">
      <xdr:nvCxnSpPr>
        <xdr:cNvPr id="230" name="直線コネクタ 229"/>
        <xdr:cNvCxnSpPr/>
      </xdr:nvCxnSpPr>
      <xdr:spPr>
        <a:xfrm>
          <a:off x="4546600" y="1593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8781</xdr:rowOff>
    </xdr:from>
    <xdr:to>
      <xdr:col>6</xdr:col>
      <xdr:colOff>511175</xdr:colOff>
      <xdr:row>95</xdr:row>
      <xdr:rowOff>167891</xdr:rowOff>
    </xdr:to>
    <xdr:cxnSp macro="">
      <xdr:nvCxnSpPr>
        <xdr:cNvPr id="231" name="直線コネクタ 230"/>
        <xdr:cNvCxnSpPr/>
      </xdr:nvCxnSpPr>
      <xdr:spPr>
        <a:xfrm>
          <a:off x="3797300" y="15782181"/>
          <a:ext cx="838200" cy="67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86772</xdr:rowOff>
    </xdr:from>
    <xdr:ext cx="534377" cy="259045"/>
    <xdr:sp macro="" textlink="">
      <xdr:nvSpPr>
        <xdr:cNvPr id="232" name="衛生費平均値テキスト"/>
        <xdr:cNvSpPr txBox="1"/>
      </xdr:nvSpPr>
      <xdr:spPr>
        <a:xfrm>
          <a:off x="4686300" y="16545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108345</xdr:rowOff>
    </xdr:from>
    <xdr:to>
      <xdr:col>6</xdr:col>
      <xdr:colOff>561975</xdr:colOff>
      <xdr:row>97</xdr:row>
      <xdr:rowOff>38495</xdr:rowOff>
    </xdr:to>
    <xdr:sp macro="" textlink="">
      <xdr:nvSpPr>
        <xdr:cNvPr id="233" name="フローチャート : 判断 232"/>
        <xdr:cNvSpPr/>
      </xdr:nvSpPr>
      <xdr:spPr>
        <a:xfrm>
          <a:off x="45847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8781</xdr:rowOff>
    </xdr:from>
    <xdr:to>
      <xdr:col>5</xdr:col>
      <xdr:colOff>358775</xdr:colOff>
      <xdr:row>95</xdr:row>
      <xdr:rowOff>57998</xdr:rowOff>
    </xdr:to>
    <xdr:cxnSp macro="">
      <xdr:nvCxnSpPr>
        <xdr:cNvPr id="234" name="直線コネクタ 233"/>
        <xdr:cNvCxnSpPr/>
      </xdr:nvCxnSpPr>
      <xdr:spPr>
        <a:xfrm flipV="1">
          <a:off x="2908300" y="15782181"/>
          <a:ext cx="889000" cy="5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19172</xdr:rowOff>
    </xdr:from>
    <xdr:to>
      <xdr:col>5</xdr:col>
      <xdr:colOff>409575</xdr:colOff>
      <xdr:row>97</xdr:row>
      <xdr:rowOff>120772</xdr:rowOff>
    </xdr:to>
    <xdr:sp macro="" textlink="">
      <xdr:nvSpPr>
        <xdr:cNvPr id="235" name="フローチャート : 判断 234"/>
        <xdr:cNvSpPr/>
      </xdr:nvSpPr>
      <xdr:spPr>
        <a:xfrm>
          <a:off x="3746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111899</xdr:rowOff>
    </xdr:from>
    <xdr:ext cx="534377" cy="259045"/>
    <xdr:sp macro="" textlink="">
      <xdr:nvSpPr>
        <xdr:cNvPr id="236" name="テキスト ボックス 235"/>
        <xdr:cNvSpPr txBox="1"/>
      </xdr:nvSpPr>
      <xdr:spPr>
        <a:xfrm>
          <a:off x="3530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57998</xdr:rowOff>
    </xdr:from>
    <xdr:to>
      <xdr:col>4</xdr:col>
      <xdr:colOff>155575</xdr:colOff>
      <xdr:row>95</xdr:row>
      <xdr:rowOff>62370</xdr:rowOff>
    </xdr:to>
    <xdr:cxnSp macro="">
      <xdr:nvCxnSpPr>
        <xdr:cNvPr id="237" name="直線コネクタ 236"/>
        <xdr:cNvCxnSpPr/>
      </xdr:nvCxnSpPr>
      <xdr:spPr>
        <a:xfrm flipV="1">
          <a:off x="2019300" y="16345748"/>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36807</xdr:rowOff>
    </xdr:from>
    <xdr:to>
      <xdr:col>4</xdr:col>
      <xdr:colOff>206375</xdr:colOff>
      <xdr:row>97</xdr:row>
      <xdr:rowOff>138407</xdr:rowOff>
    </xdr:to>
    <xdr:sp macro="" textlink="">
      <xdr:nvSpPr>
        <xdr:cNvPr id="238" name="フローチャート : 判断 237"/>
        <xdr:cNvSpPr/>
      </xdr:nvSpPr>
      <xdr:spPr>
        <a:xfrm>
          <a:off x="2857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129534</xdr:rowOff>
    </xdr:from>
    <xdr:ext cx="534377" cy="259045"/>
    <xdr:sp macro="" textlink="">
      <xdr:nvSpPr>
        <xdr:cNvPr id="239" name="テキスト ボックス 238"/>
        <xdr:cNvSpPr txBox="1"/>
      </xdr:nvSpPr>
      <xdr:spPr>
        <a:xfrm>
          <a:off x="2641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62370</xdr:rowOff>
    </xdr:from>
    <xdr:to>
      <xdr:col>2</xdr:col>
      <xdr:colOff>638175</xdr:colOff>
      <xdr:row>96</xdr:row>
      <xdr:rowOff>40260</xdr:rowOff>
    </xdr:to>
    <xdr:cxnSp macro="">
      <xdr:nvCxnSpPr>
        <xdr:cNvPr id="240" name="直線コネクタ 239"/>
        <xdr:cNvCxnSpPr/>
      </xdr:nvCxnSpPr>
      <xdr:spPr>
        <a:xfrm flipV="1">
          <a:off x="1130300" y="16350120"/>
          <a:ext cx="889000" cy="1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44963</xdr:rowOff>
    </xdr:from>
    <xdr:to>
      <xdr:col>3</xdr:col>
      <xdr:colOff>3175</xdr:colOff>
      <xdr:row>97</xdr:row>
      <xdr:rowOff>146563</xdr:rowOff>
    </xdr:to>
    <xdr:sp macro="" textlink="">
      <xdr:nvSpPr>
        <xdr:cNvPr id="241" name="フローチャート : 判断 240"/>
        <xdr:cNvSpPr/>
      </xdr:nvSpPr>
      <xdr:spPr>
        <a:xfrm>
          <a:off x="1968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137690</xdr:rowOff>
    </xdr:from>
    <xdr:ext cx="534377" cy="259045"/>
    <xdr:sp macro="" textlink="">
      <xdr:nvSpPr>
        <xdr:cNvPr id="242" name="テキスト ボックス 241"/>
        <xdr:cNvSpPr txBox="1"/>
      </xdr:nvSpPr>
      <xdr:spPr>
        <a:xfrm>
          <a:off x="1752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36373</xdr:rowOff>
    </xdr:from>
    <xdr:to>
      <xdr:col>1</xdr:col>
      <xdr:colOff>485775</xdr:colOff>
      <xdr:row>97</xdr:row>
      <xdr:rowOff>137973</xdr:rowOff>
    </xdr:to>
    <xdr:sp macro="" textlink="">
      <xdr:nvSpPr>
        <xdr:cNvPr id="243" name="フローチャート : 判断 242"/>
        <xdr:cNvSpPr/>
      </xdr:nvSpPr>
      <xdr:spPr>
        <a:xfrm>
          <a:off x="1079500" y="1666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129100</xdr:rowOff>
    </xdr:from>
    <xdr:ext cx="534377" cy="259045"/>
    <xdr:sp macro="" textlink="">
      <xdr:nvSpPr>
        <xdr:cNvPr id="244" name="テキスト ボックス 243"/>
        <xdr:cNvSpPr txBox="1"/>
      </xdr:nvSpPr>
      <xdr:spPr>
        <a:xfrm>
          <a:off x="863111" y="167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117091</xdr:rowOff>
    </xdr:from>
    <xdr:to>
      <xdr:col>6</xdr:col>
      <xdr:colOff>561975</xdr:colOff>
      <xdr:row>96</xdr:row>
      <xdr:rowOff>47241</xdr:rowOff>
    </xdr:to>
    <xdr:sp macro="" textlink="">
      <xdr:nvSpPr>
        <xdr:cNvPr id="250" name="円/楕円 249"/>
        <xdr:cNvSpPr/>
      </xdr:nvSpPr>
      <xdr:spPr>
        <a:xfrm>
          <a:off x="4584700" y="164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139968</xdr:rowOff>
    </xdr:from>
    <xdr:ext cx="599010" cy="259045"/>
    <xdr:sp macro="" textlink="">
      <xdr:nvSpPr>
        <xdr:cNvPr id="251" name="衛生費該当値テキスト"/>
        <xdr:cNvSpPr txBox="1"/>
      </xdr:nvSpPr>
      <xdr:spPr>
        <a:xfrm>
          <a:off x="4686300" y="162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106,334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129431</xdr:rowOff>
    </xdr:from>
    <xdr:to>
      <xdr:col>5</xdr:col>
      <xdr:colOff>409575</xdr:colOff>
      <xdr:row>92</xdr:row>
      <xdr:rowOff>59581</xdr:rowOff>
    </xdr:to>
    <xdr:sp macro="" textlink="">
      <xdr:nvSpPr>
        <xdr:cNvPr id="252" name="円/楕円 251"/>
        <xdr:cNvSpPr/>
      </xdr:nvSpPr>
      <xdr:spPr>
        <a:xfrm>
          <a:off x="3746500" y="157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76108</xdr:rowOff>
    </xdr:from>
    <xdr:ext cx="599010" cy="259045"/>
    <xdr:sp macro="" textlink="">
      <xdr:nvSpPr>
        <xdr:cNvPr id="253" name="テキスト ボックス 252"/>
        <xdr:cNvSpPr txBox="1"/>
      </xdr:nvSpPr>
      <xdr:spPr>
        <a:xfrm>
          <a:off x="3497794" y="1550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7198</xdr:rowOff>
    </xdr:from>
    <xdr:to>
      <xdr:col>4</xdr:col>
      <xdr:colOff>206375</xdr:colOff>
      <xdr:row>95</xdr:row>
      <xdr:rowOff>108798</xdr:rowOff>
    </xdr:to>
    <xdr:sp macro="" textlink="">
      <xdr:nvSpPr>
        <xdr:cNvPr id="254" name="円/楕円 253"/>
        <xdr:cNvSpPr/>
      </xdr:nvSpPr>
      <xdr:spPr>
        <a:xfrm>
          <a:off x="2857500" y="162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125325</xdr:rowOff>
    </xdr:from>
    <xdr:ext cx="599010" cy="259045"/>
    <xdr:sp macro="" textlink="">
      <xdr:nvSpPr>
        <xdr:cNvPr id="255" name="テキスト ボックス 254"/>
        <xdr:cNvSpPr txBox="1"/>
      </xdr:nvSpPr>
      <xdr:spPr>
        <a:xfrm>
          <a:off x="2608794" y="160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11570</xdr:rowOff>
    </xdr:from>
    <xdr:to>
      <xdr:col>3</xdr:col>
      <xdr:colOff>3175</xdr:colOff>
      <xdr:row>95</xdr:row>
      <xdr:rowOff>113170</xdr:rowOff>
    </xdr:to>
    <xdr:sp macro="" textlink="">
      <xdr:nvSpPr>
        <xdr:cNvPr id="256" name="円/楕円 255"/>
        <xdr:cNvSpPr/>
      </xdr:nvSpPr>
      <xdr:spPr>
        <a:xfrm>
          <a:off x="1968500" y="162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129697</xdr:rowOff>
    </xdr:from>
    <xdr:ext cx="599010" cy="259045"/>
    <xdr:sp macro="" textlink="">
      <xdr:nvSpPr>
        <xdr:cNvPr id="257" name="テキスト ボックス 256"/>
        <xdr:cNvSpPr txBox="1"/>
      </xdr:nvSpPr>
      <xdr:spPr>
        <a:xfrm>
          <a:off x="1719794" y="1607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160910</xdr:rowOff>
    </xdr:from>
    <xdr:to>
      <xdr:col>1</xdr:col>
      <xdr:colOff>485775</xdr:colOff>
      <xdr:row>96</xdr:row>
      <xdr:rowOff>91060</xdr:rowOff>
    </xdr:to>
    <xdr:sp macro="" textlink="">
      <xdr:nvSpPr>
        <xdr:cNvPr id="258" name="円/楕円 257"/>
        <xdr:cNvSpPr/>
      </xdr:nvSpPr>
      <xdr:spPr>
        <a:xfrm>
          <a:off x="10795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107587</xdr:rowOff>
    </xdr:from>
    <xdr:ext cx="534377" cy="259045"/>
    <xdr:sp macro="" textlink="">
      <xdr:nvSpPr>
        <xdr:cNvPr id="259" name="テキスト ボックス 258"/>
        <xdr:cNvSpPr txBox="1"/>
      </xdr:nvSpPr>
      <xdr:spPr>
        <a:xfrm>
          <a:off x="863111" y="162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3" name="直線コネクタ 282"/>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86"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87" name="直線コネクタ 286"/>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58700</xdr:rowOff>
    </xdr:from>
    <xdr:to>
      <xdr:col>15</xdr:col>
      <xdr:colOff>180975</xdr:colOff>
      <xdr:row>38</xdr:row>
      <xdr:rowOff>788</xdr:rowOff>
    </xdr:to>
    <xdr:cxnSp macro="">
      <xdr:nvCxnSpPr>
        <xdr:cNvPr id="288" name="直線コネクタ 287"/>
        <xdr:cNvCxnSpPr/>
      </xdr:nvCxnSpPr>
      <xdr:spPr>
        <a:xfrm flipV="1">
          <a:off x="9639300" y="6402350"/>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89"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0" name="フローチャート : 判断 289"/>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788</xdr:rowOff>
    </xdr:from>
    <xdr:to>
      <xdr:col>14</xdr:col>
      <xdr:colOff>28575</xdr:colOff>
      <xdr:row>38</xdr:row>
      <xdr:rowOff>18314</xdr:rowOff>
    </xdr:to>
    <xdr:cxnSp macro="">
      <xdr:nvCxnSpPr>
        <xdr:cNvPr id="291" name="直線コネクタ 290"/>
        <xdr:cNvCxnSpPr/>
      </xdr:nvCxnSpPr>
      <xdr:spPr>
        <a:xfrm flipV="1">
          <a:off x="8750300" y="651588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100102</xdr:rowOff>
    </xdr:from>
    <xdr:to>
      <xdr:col>14</xdr:col>
      <xdr:colOff>79375</xdr:colOff>
      <xdr:row>39</xdr:row>
      <xdr:rowOff>30252</xdr:rowOff>
    </xdr:to>
    <xdr:sp macro="" textlink="">
      <xdr:nvSpPr>
        <xdr:cNvPr id="292" name="フローチャート : 判断 291"/>
        <xdr:cNvSpPr/>
      </xdr:nvSpPr>
      <xdr:spPr>
        <a:xfrm>
          <a:off x="9588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21379</xdr:rowOff>
    </xdr:from>
    <xdr:ext cx="378565" cy="259045"/>
    <xdr:sp macro="" textlink="">
      <xdr:nvSpPr>
        <xdr:cNvPr id="293" name="テキスト ボックス 292"/>
        <xdr:cNvSpPr txBox="1"/>
      </xdr:nvSpPr>
      <xdr:spPr>
        <a:xfrm>
          <a:off x="9450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18314</xdr:rowOff>
    </xdr:from>
    <xdr:to>
      <xdr:col>12</xdr:col>
      <xdr:colOff>511175</xdr:colOff>
      <xdr:row>38</xdr:row>
      <xdr:rowOff>79883</xdr:rowOff>
    </xdr:to>
    <xdr:cxnSp macro="">
      <xdr:nvCxnSpPr>
        <xdr:cNvPr id="294" name="直線コネクタ 293"/>
        <xdr:cNvCxnSpPr/>
      </xdr:nvCxnSpPr>
      <xdr:spPr>
        <a:xfrm flipV="1">
          <a:off x="7861300" y="6533414"/>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47981</xdr:rowOff>
    </xdr:from>
    <xdr:to>
      <xdr:col>12</xdr:col>
      <xdr:colOff>561975</xdr:colOff>
      <xdr:row>38</xdr:row>
      <xdr:rowOff>149581</xdr:rowOff>
    </xdr:to>
    <xdr:sp macro="" textlink="">
      <xdr:nvSpPr>
        <xdr:cNvPr id="295" name="フローチャート : 判断 294"/>
        <xdr:cNvSpPr/>
      </xdr:nvSpPr>
      <xdr:spPr>
        <a:xfrm>
          <a:off x="8699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140708</xdr:rowOff>
    </xdr:from>
    <xdr:ext cx="469744" cy="259045"/>
    <xdr:sp macro="" textlink="">
      <xdr:nvSpPr>
        <xdr:cNvPr id="296" name="テキスト ボックス 295"/>
        <xdr:cNvSpPr txBox="1"/>
      </xdr:nvSpPr>
      <xdr:spPr>
        <a:xfrm>
          <a:off x="8515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72796</xdr:rowOff>
    </xdr:from>
    <xdr:to>
      <xdr:col>11</xdr:col>
      <xdr:colOff>307975</xdr:colOff>
      <xdr:row>38</xdr:row>
      <xdr:rowOff>79883</xdr:rowOff>
    </xdr:to>
    <xdr:cxnSp macro="">
      <xdr:nvCxnSpPr>
        <xdr:cNvPr id="297" name="直線コネクタ 296"/>
        <xdr:cNvCxnSpPr/>
      </xdr:nvCxnSpPr>
      <xdr:spPr>
        <a:xfrm>
          <a:off x="6972300" y="658789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7214</xdr:rowOff>
    </xdr:from>
    <xdr:to>
      <xdr:col>11</xdr:col>
      <xdr:colOff>358775</xdr:colOff>
      <xdr:row>38</xdr:row>
      <xdr:rowOff>108814</xdr:rowOff>
    </xdr:to>
    <xdr:sp macro="" textlink="">
      <xdr:nvSpPr>
        <xdr:cNvPr id="298" name="フローチャート : 判断 297"/>
        <xdr:cNvSpPr/>
      </xdr:nvSpPr>
      <xdr:spPr>
        <a:xfrm>
          <a:off x="7810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125341</xdr:rowOff>
    </xdr:from>
    <xdr:ext cx="469744" cy="259045"/>
    <xdr:sp macro="" textlink="">
      <xdr:nvSpPr>
        <xdr:cNvPr id="299" name="テキスト ボックス 298"/>
        <xdr:cNvSpPr txBox="1"/>
      </xdr:nvSpPr>
      <xdr:spPr>
        <a:xfrm>
          <a:off x="7626427"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94158</xdr:rowOff>
    </xdr:from>
    <xdr:to>
      <xdr:col>10</xdr:col>
      <xdr:colOff>155575</xdr:colOff>
      <xdr:row>38</xdr:row>
      <xdr:rowOff>24308</xdr:rowOff>
    </xdr:to>
    <xdr:sp macro="" textlink="">
      <xdr:nvSpPr>
        <xdr:cNvPr id="300" name="フローチャート : 判断 299"/>
        <xdr:cNvSpPr/>
      </xdr:nvSpPr>
      <xdr:spPr>
        <a:xfrm>
          <a:off x="6921500" y="643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40835</xdr:rowOff>
    </xdr:from>
    <xdr:ext cx="469744" cy="259045"/>
    <xdr:sp macro="" textlink="">
      <xdr:nvSpPr>
        <xdr:cNvPr id="301" name="テキスト ボックス 300"/>
        <xdr:cNvSpPr txBox="1"/>
      </xdr:nvSpPr>
      <xdr:spPr>
        <a:xfrm>
          <a:off x="6737427" y="62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7900</xdr:rowOff>
    </xdr:from>
    <xdr:to>
      <xdr:col>15</xdr:col>
      <xdr:colOff>231775</xdr:colOff>
      <xdr:row>37</xdr:row>
      <xdr:rowOff>109500</xdr:rowOff>
    </xdr:to>
    <xdr:sp macro="" textlink="">
      <xdr:nvSpPr>
        <xdr:cNvPr id="307" name="円/楕円 306"/>
        <xdr:cNvSpPr/>
      </xdr:nvSpPr>
      <xdr:spPr>
        <a:xfrm>
          <a:off x="10426700" y="63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30777</xdr:rowOff>
    </xdr:from>
    <xdr:ext cx="469744" cy="259045"/>
    <xdr:sp macro="" textlink="">
      <xdr:nvSpPr>
        <xdr:cNvPr id="308" name="労働費該当値テキスト"/>
        <xdr:cNvSpPr txBox="1"/>
      </xdr:nvSpPr>
      <xdr:spPr>
        <a:xfrm>
          <a:off x="10528300" y="62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121438</xdr:rowOff>
    </xdr:from>
    <xdr:to>
      <xdr:col>14</xdr:col>
      <xdr:colOff>79375</xdr:colOff>
      <xdr:row>38</xdr:row>
      <xdr:rowOff>51588</xdr:rowOff>
    </xdr:to>
    <xdr:sp macro="" textlink="">
      <xdr:nvSpPr>
        <xdr:cNvPr id="309" name="円/楕円 308"/>
        <xdr:cNvSpPr/>
      </xdr:nvSpPr>
      <xdr:spPr>
        <a:xfrm>
          <a:off x="9588500" y="64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68115</xdr:rowOff>
    </xdr:from>
    <xdr:ext cx="469744" cy="259045"/>
    <xdr:sp macro="" textlink="">
      <xdr:nvSpPr>
        <xdr:cNvPr id="310" name="テキスト ボックス 309"/>
        <xdr:cNvSpPr txBox="1"/>
      </xdr:nvSpPr>
      <xdr:spPr>
        <a:xfrm>
          <a:off x="9404427" y="62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138963</xdr:rowOff>
    </xdr:from>
    <xdr:to>
      <xdr:col>12</xdr:col>
      <xdr:colOff>561975</xdr:colOff>
      <xdr:row>38</xdr:row>
      <xdr:rowOff>69114</xdr:rowOff>
    </xdr:to>
    <xdr:sp macro="" textlink="">
      <xdr:nvSpPr>
        <xdr:cNvPr id="311" name="円/楕円 310"/>
        <xdr:cNvSpPr/>
      </xdr:nvSpPr>
      <xdr:spPr>
        <a:xfrm>
          <a:off x="8699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85640</xdr:rowOff>
    </xdr:from>
    <xdr:ext cx="469744" cy="259045"/>
    <xdr:sp macro="" textlink="">
      <xdr:nvSpPr>
        <xdr:cNvPr id="312" name="テキスト ボックス 311"/>
        <xdr:cNvSpPr txBox="1"/>
      </xdr:nvSpPr>
      <xdr:spPr>
        <a:xfrm>
          <a:off x="8515427" y="62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29083</xdr:rowOff>
    </xdr:from>
    <xdr:to>
      <xdr:col>11</xdr:col>
      <xdr:colOff>358775</xdr:colOff>
      <xdr:row>38</xdr:row>
      <xdr:rowOff>130683</xdr:rowOff>
    </xdr:to>
    <xdr:sp macro="" textlink="">
      <xdr:nvSpPr>
        <xdr:cNvPr id="313" name="円/楕円 312"/>
        <xdr:cNvSpPr/>
      </xdr:nvSpPr>
      <xdr:spPr>
        <a:xfrm>
          <a:off x="7810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121810</xdr:rowOff>
    </xdr:from>
    <xdr:ext cx="469744" cy="259045"/>
    <xdr:sp macro="" textlink="">
      <xdr:nvSpPr>
        <xdr:cNvPr id="314" name="テキスト ボックス 313"/>
        <xdr:cNvSpPr txBox="1"/>
      </xdr:nvSpPr>
      <xdr:spPr>
        <a:xfrm>
          <a:off x="7626427" y="663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21996</xdr:rowOff>
    </xdr:from>
    <xdr:to>
      <xdr:col>10</xdr:col>
      <xdr:colOff>155575</xdr:colOff>
      <xdr:row>38</xdr:row>
      <xdr:rowOff>123596</xdr:rowOff>
    </xdr:to>
    <xdr:sp macro="" textlink="">
      <xdr:nvSpPr>
        <xdr:cNvPr id="315" name="円/楕円 314"/>
        <xdr:cNvSpPr/>
      </xdr:nvSpPr>
      <xdr:spPr>
        <a:xfrm>
          <a:off x="6921500" y="65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114723</xdr:rowOff>
    </xdr:from>
    <xdr:ext cx="469744" cy="259045"/>
    <xdr:sp macro="" textlink="">
      <xdr:nvSpPr>
        <xdr:cNvPr id="316" name="テキスト ボックス 315"/>
        <xdr:cNvSpPr txBox="1"/>
      </xdr:nvSpPr>
      <xdr:spPr>
        <a:xfrm>
          <a:off x="6737427" y="66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38" name="直線コネクタ 337"/>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39"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0" name="直線コネクタ 339"/>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1"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2" name="直線コネクタ 341"/>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61820</xdr:rowOff>
    </xdr:from>
    <xdr:to>
      <xdr:col>15</xdr:col>
      <xdr:colOff>180975</xdr:colOff>
      <xdr:row>56</xdr:row>
      <xdr:rowOff>78253</xdr:rowOff>
    </xdr:to>
    <xdr:cxnSp macro="">
      <xdr:nvCxnSpPr>
        <xdr:cNvPr id="343" name="直線コネクタ 342"/>
        <xdr:cNvCxnSpPr/>
      </xdr:nvCxnSpPr>
      <xdr:spPr>
        <a:xfrm flipV="1">
          <a:off x="9639300" y="9663020"/>
          <a:ext cx="8382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4"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5" name="フローチャート : 判断 344"/>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59754</xdr:rowOff>
    </xdr:from>
    <xdr:to>
      <xdr:col>14</xdr:col>
      <xdr:colOff>28575</xdr:colOff>
      <xdr:row>56</xdr:row>
      <xdr:rowOff>78253</xdr:rowOff>
    </xdr:to>
    <xdr:cxnSp macro="">
      <xdr:nvCxnSpPr>
        <xdr:cNvPr id="346" name="直線コネクタ 345"/>
        <xdr:cNvCxnSpPr/>
      </xdr:nvCxnSpPr>
      <xdr:spPr>
        <a:xfrm>
          <a:off x="8750300" y="966095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8734</xdr:rowOff>
    </xdr:from>
    <xdr:to>
      <xdr:col>14</xdr:col>
      <xdr:colOff>79375</xdr:colOff>
      <xdr:row>57</xdr:row>
      <xdr:rowOff>110334</xdr:rowOff>
    </xdr:to>
    <xdr:sp macro="" textlink="">
      <xdr:nvSpPr>
        <xdr:cNvPr id="347" name="フローチャート : 判断 346"/>
        <xdr:cNvSpPr/>
      </xdr:nvSpPr>
      <xdr:spPr>
        <a:xfrm>
          <a:off x="9588500" y="97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101461</xdr:rowOff>
    </xdr:from>
    <xdr:ext cx="534377" cy="259045"/>
    <xdr:sp macro="" textlink="">
      <xdr:nvSpPr>
        <xdr:cNvPr id="348" name="テキスト ボックス 347"/>
        <xdr:cNvSpPr txBox="1"/>
      </xdr:nvSpPr>
      <xdr:spPr>
        <a:xfrm>
          <a:off x="9372111" y="98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59754</xdr:rowOff>
    </xdr:from>
    <xdr:to>
      <xdr:col>12</xdr:col>
      <xdr:colOff>511175</xdr:colOff>
      <xdr:row>56</xdr:row>
      <xdr:rowOff>75500</xdr:rowOff>
    </xdr:to>
    <xdr:cxnSp macro="">
      <xdr:nvCxnSpPr>
        <xdr:cNvPr id="349" name="直線コネクタ 348"/>
        <xdr:cNvCxnSpPr/>
      </xdr:nvCxnSpPr>
      <xdr:spPr>
        <a:xfrm flipV="1">
          <a:off x="7861300" y="9660954"/>
          <a:ext cx="8890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5196</xdr:rowOff>
    </xdr:from>
    <xdr:to>
      <xdr:col>12</xdr:col>
      <xdr:colOff>561975</xdr:colOff>
      <xdr:row>57</xdr:row>
      <xdr:rowOff>106796</xdr:rowOff>
    </xdr:to>
    <xdr:sp macro="" textlink="">
      <xdr:nvSpPr>
        <xdr:cNvPr id="350" name="フローチャート : 判断 349"/>
        <xdr:cNvSpPr/>
      </xdr:nvSpPr>
      <xdr:spPr>
        <a:xfrm>
          <a:off x="8699500" y="977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97923</xdr:rowOff>
    </xdr:from>
    <xdr:ext cx="534377" cy="259045"/>
    <xdr:sp macro="" textlink="">
      <xdr:nvSpPr>
        <xdr:cNvPr id="351" name="テキスト ボックス 350"/>
        <xdr:cNvSpPr txBox="1"/>
      </xdr:nvSpPr>
      <xdr:spPr>
        <a:xfrm>
          <a:off x="8483111" y="9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75500</xdr:rowOff>
    </xdr:from>
    <xdr:to>
      <xdr:col>11</xdr:col>
      <xdr:colOff>307975</xdr:colOff>
      <xdr:row>56</xdr:row>
      <xdr:rowOff>112671</xdr:rowOff>
    </xdr:to>
    <xdr:cxnSp macro="">
      <xdr:nvCxnSpPr>
        <xdr:cNvPr id="352" name="直線コネクタ 351"/>
        <xdr:cNvCxnSpPr/>
      </xdr:nvCxnSpPr>
      <xdr:spPr>
        <a:xfrm flipV="1">
          <a:off x="6972300" y="9676700"/>
          <a:ext cx="8890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27068</xdr:rowOff>
    </xdr:from>
    <xdr:to>
      <xdr:col>11</xdr:col>
      <xdr:colOff>358775</xdr:colOff>
      <xdr:row>57</xdr:row>
      <xdr:rowOff>128668</xdr:rowOff>
    </xdr:to>
    <xdr:sp macro="" textlink="">
      <xdr:nvSpPr>
        <xdr:cNvPr id="353" name="フローチャート : 判断 352"/>
        <xdr:cNvSpPr/>
      </xdr:nvSpPr>
      <xdr:spPr>
        <a:xfrm>
          <a:off x="7810500" y="979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119795</xdr:rowOff>
    </xdr:from>
    <xdr:ext cx="534377" cy="259045"/>
    <xdr:sp macro="" textlink="">
      <xdr:nvSpPr>
        <xdr:cNvPr id="354" name="テキスト ボックス 353"/>
        <xdr:cNvSpPr txBox="1"/>
      </xdr:nvSpPr>
      <xdr:spPr>
        <a:xfrm>
          <a:off x="7594111" y="98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24216</xdr:rowOff>
    </xdr:from>
    <xdr:to>
      <xdr:col>10</xdr:col>
      <xdr:colOff>155575</xdr:colOff>
      <xdr:row>57</xdr:row>
      <xdr:rowOff>125816</xdr:rowOff>
    </xdr:to>
    <xdr:sp macro="" textlink="">
      <xdr:nvSpPr>
        <xdr:cNvPr id="355" name="フローチャート : 判断 354"/>
        <xdr:cNvSpPr/>
      </xdr:nvSpPr>
      <xdr:spPr>
        <a:xfrm>
          <a:off x="6921500" y="979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116943</xdr:rowOff>
    </xdr:from>
    <xdr:ext cx="534377" cy="259045"/>
    <xdr:sp macro="" textlink="">
      <xdr:nvSpPr>
        <xdr:cNvPr id="356" name="テキスト ボックス 355"/>
        <xdr:cNvSpPr txBox="1"/>
      </xdr:nvSpPr>
      <xdr:spPr>
        <a:xfrm>
          <a:off x="6705111" y="988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11020</xdr:rowOff>
    </xdr:from>
    <xdr:to>
      <xdr:col>15</xdr:col>
      <xdr:colOff>231775</xdr:colOff>
      <xdr:row>56</xdr:row>
      <xdr:rowOff>112620</xdr:rowOff>
    </xdr:to>
    <xdr:sp macro="" textlink="">
      <xdr:nvSpPr>
        <xdr:cNvPr id="362" name="円/楕円 361"/>
        <xdr:cNvSpPr/>
      </xdr:nvSpPr>
      <xdr:spPr>
        <a:xfrm>
          <a:off x="10426700" y="96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33897</xdr:rowOff>
    </xdr:from>
    <xdr:ext cx="534377" cy="259045"/>
    <xdr:sp macro="" textlink="">
      <xdr:nvSpPr>
        <xdr:cNvPr id="363" name="農林水産業費該当値テキスト"/>
        <xdr:cNvSpPr txBox="1"/>
      </xdr:nvSpPr>
      <xdr:spPr>
        <a:xfrm>
          <a:off x="10528300" y="946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27453</xdr:rowOff>
    </xdr:from>
    <xdr:to>
      <xdr:col>14</xdr:col>
      <xdr:colOff>79375</xdr:colOff>
      <xdr:row>56</xdr:row>
      <xdr:rowOff>129053</xdr:rowOff>
    </xdr:to>
    <xdr:sp macro="" textlink="">
      <xdr:nvSpPr>
        <xdr:cNvPr id="364" name="円/楕円 363"/>
        <xdr:cNvSpPr/>
      </xdr:nvSpPr>
      <xdr:spPr>
        <a:xfrm>
          <a:off x="9588500" y="96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145580</xdr:rowOff>
    </xdr:from>
    <xdr:ext cx="534377" cy="259045"/>
    <xdr:sp macro="" textlink="">
      <xdr:nvSpPr>
        <xdr:cNvPr id="365" name="テキスト ボックス 364"/>
        <xdr:cNvSpPr txBox="1"/>
      </xdr:nvSpPr>
      <xdr:spPr>
        <a:xfrm>
          <a:off x="9372111" y="940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8954</xdr:rowOff>
    </xdr:from>
    <xdr:to>
      <xdr:col>12</xdr:col>
      <xdr:colOff>561975</xdr:colOff>
      <xdr:row>56</xdr:row>
      <xdr:rowOff>110554</xdr:rowOff>
    </xdr:to>
    <xdr:sp macro="" textlink="">
      <xdr:nvSpPr>
        <xdr:cNvPr id="366" name="円/楕円 365"/>
        <xdr:cNvSpPr/>
      </xdr:nvSpPr>
      <xdr:spPr>
        <a:xfrm>
          <a:off x="8699500" y="96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127081</xdr:rowOff>
    </xdr:from>
    <xdr:ext cx="534377" cy="259045"/>
    <xdr:sp macro="" textlink="">
      <xdr:nvSpPr>
        <xdr:cNvPr id="367" name="テキスト ボックス 366"/>
        <xdr:cNvSpPr txBox="1"/>
      </xdr:nvSpPr>
      <xdr:spPr>
        <a:xfrm>
          <a:off x="8483111" y="93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24700</xdr:rowOff>
    </xdr:from>
    <xdr:to>
      <xdr:col>11</xdr:col>
      <xdr:colOff>358775</xdr:colOff>
      <xdr:row>56</xdr:row>
      <xdr:rowOff>126300</xdr:rowOff>
    </xdr:to>
    <xdr:sp macro="" textlink="">
      <xdr:nvSpPr>
        <xdr:cNvPr id="368" name="円/楕円 367"/>
        <xdr:cNvSpPr/>
      </xdr:nvSpPr>
      <xdr:spPr>
        <a:xfrm>
          <a:off x="7810500" y="96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142827</xdr:rowOff>
    </xdr:from>
    <xdr:ext cx="534377" cy="259045"/>
    <xdr:sp macro="" textlink="">
      <xdr:nvSpPr>
        <xdr:cNvPr id="369" name="テキスト ボックス 368"/>
        <xdr:cNvSpPr txBox="1"/>
      </xdr:nvSpPr>
      <xdr:spPr>
        <a:xfrm>
          <a:off x="7594111" y="94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61871</xdr:rowOff>
    </xdr:from>
    <xdr:to>
      <xdr:col>10</xdr:col>
      <xdr:colOff>155575</xdr:colOff>
      <xdr:row>56</xdr:row>
      <xdr:rowOff>163471</xdr:rowOff>
    </xdr:to>
    <xdr:sp macro="" textlink="">
      <xdr:nvSpPr>
        <xdr:cNvPr id="370" name="円/楕円 369"/>
        <xdr:cNvSpPr/>
      </xdr:nvSpPr>
      <xdr:spPr>
        <a:xfrm>
          <a:off x="6921500" y="96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8548</xdr:rowOff>
    </xdr:from>
    <xdr:ext cx="534377" cy="259045"/>
    <xdr:sp macro="" textlink="">
      <xdr:nvSpPr>
        <xdr:cNvPr id="371" name="テキスト ボックス 370"/>
        <xdr:cNvSpPr txBox="1"/>
      </xdr:nvSpPr>
      <xdr:spPr>
        <a:xfrm>
          <a:off x="6705111" y="94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397" name="直線コネクタ 396"/>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398"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399" name="直線コネクタ 398"/>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0"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1" name="直線コネクタ 400"/>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12032</xdr:rowOff>
    </xdr:from>
    <xdr:to>
      <xdr:col>15</xdr:col>
      <xdr:colOff>180975</xdr:colOff>
      <xdr:row>78</xdr:row>
      <xdr:rowOff>144033</xdr:rowOff>
    </xdr:to>
    <xdr:cxnSp macro="">
      <xdr:nvCxnSpPr>
        <xdr:cNvPr id="402" name="直線コネクタ 401"/>
        <xdr:cNvCxnSpPr/>
      </xdr:nvCxnSpPr>
      <xdr:spPr>
        <a:xfrm flipV="1">
          <a:off x="9639300" y="13385132"/>
          <a:ext cx="838200" cy="1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3"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4" name="フローチャート : 判断 403"/>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144033</xdr:rowOff>
    </xdr:from>
    <xdr:to>
      <xdr:col>14</xdr:col>
      <xdr:colOff>28575</xdr:colOff>
      <xdr:row>78</xdr:row>
      <xdr:rowOff>163551</xdr:rowOff>
    </xdr:to>
    <xdr:cxnSp macro="">
      <xdr:nvCxnSpPr>
        <xdr:cNvPr id="405" name="直線コネクタ 404"/>
        <xdr:cNvCxnSpPr/>
      </xdr:nvCxnSpPr>
      <xdr:spPr>
        <a:xfrm flipV="1">
          <a:off x="8750300" y="13517133"/>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84872</xdr:rowOff>
    </xdr:from>
    <xdr:to>
      <xdr:col>14</xdr:col>
      <xdr:colOff>79375</xdr:colOff>
      <xdr:row>79</xdr:row>
      <xdr:rowOff>15022</xdr:rowOff>
    </xdr:to>
    <xdr:sp macro="" textlink="">
      <xdr:nvSpPr>
        <xdr:cNvPr id="406" name="フローチャート : 判断 405"/>
        <xdr:cNvSpPr/>
      </xdr:nvSpPr>
      <xdr:spPr>
        <a:xfrm>
          <a:off x="9588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31549</xdr:rowOff>
    </xdr:from>
    <xdr:ext cx="534377" cy="259045"/>
    <xdr:sp macro="" textlink="">
      <xdr:nvSpPr>
        <xdr:cNvPr id="407" name="テキスト ボックス 406"/>
        <xdr:cNvSpPr txBox="1"/>
      </xdr:nvSpPr>
      <xdr:spPr>
        <a:xfrm>
          <a:off x="9372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163551</xdr:rowOff>
    </xdr:from>
    <xdr:to>
      <xdr:col>12</xdr:col>
      <xdr:colOff>511175</xdr:colOff>
      <xdr:row>78</xdr:row>
      <xdr:rowOff>165053</xdr:rowOff>
    </xdr:to>
    <xdr:cxnSp macro="">
      <xdr:nvCxnSpPr>
        <xdr:cNvPr id="408" name="直線コネクタ 407"/>
        <xdr:cNvCxnSpPr/>
      </xdr:nvCxnSpPr>
      <xdr:spPr>
        <a:xfrm flipV="1">
          <a:off x="7861300" y="1353665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88943</xdr:rowOff>
    </xdr:from>
    <xdr:to>
      <xdr:col>12</xdr:col>
      <xdr:colOff>561975</xdr:colOff>
      <xdr:row>79</xdr:row>
      <xdr:rowOff>19093</xdr:rowOff>
    </xdr:to>
    <xdr:sp macro="" textlink="">
      <xdr:nvSpPr>
        <xdr:cNvPr id="409" name="フローチャート : 判断 408"/>
        <xdr:cNvSpPr/>
      </xdr:nvSpPr>
      <xdr:spPr>
        <a:xfrm>
          <a:off x="8699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35620</xdr:rowOff>
    </xdr:from>
    <xdr:ext cx="534377" cy="259045"/>
    <xdr:sp macro="" textlink="">
      <xdr:nvSpPr>
        <xdr:cNvPr id="410" name="テキスト ボックス 409"/>
        <xdr:cNvSpPr txBox="1"/>
      </xdr:nvSpPr>
      <xdr:spPr>
        <a:xfrm>
          <a:off x="8483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141365</xdr:rowOff>
    </xdr:from>
    <xdr:to>
      <xdr:col>11</xdr:col>
      <xdr:colOff>307975</xdr:colOff>
      <xdr:row>78</xdr:row>
      <xdr:rowOff>165053</xdr:rowOff>
    </xdr:to>
    <xdr:cxnSp macro="">
      <xdr:nvCxnSpPr>
        <xdr:cNvPr id="411" name="直線コネクタ 410"/>
        <xdr:cNvCxnSpPr/>
      </xdr:nvCxnSpPr>
      <xdr:spPr>
        <a:xfrm>
          <a:off x="6972300" y="13514465"/>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93799</xdr:rowOff>
    </xdr:from>
    <xdr:to>
      <xdr:col>11</xdr:col>
      <xdr:colOff>358775</xdr:colOff>
      <xdr:row>79</xdr:row>
      <xdr:rowOff>23949</xdr:rowOff>
    </xdr:to>
    <xdr:sp macro="" textlink="">
      <xdr:nvSpPr>
        <xdr:cNvPr id="412" name="フローチャート : 判断 411"/>
        <xdr:cNvSpPr/>
      </xdr:nvSpPr>
      <xdr:spPr>
        <a:xfrm>
          <a:off x="7810500" y="13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40476</xdr:rowOff>
    </xdr:from>
    <xdr:ext cx="534377" cy="259045"/>
    <xdr:sp macro="" textlink="">
      <xdr:nvSpPr>
        <xdr:cNvPr id="413" name="テキスト ボックス 412"/>
        <xdr:cNvSpPr txBox="1"/>
      </xdr:nvSpPr>
      <xdr:spPr>
        <a:xfrm>
          <a:off x="7594111" y="13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90075</xdr:rowOff>
    </xdr:from>
    <xdr:to>
      <xdr:col>10</xdr:col>
      <xdr:colOff>155575</xdr:colOff>
      <xdr:row>79</xdr:row>
      <xdr:rowOff>20225</xdr:rowOff>
    </xdr:to>
    <xdr:sp macro="" textlink="">
      <xdr:nvSpPr>
        <xdr:cNvPr id="414" name="フローチャート : 判断 413"/>
        <xdr:cNvSpPr/>
      </xdr:nvSpPr>
      <xdr:spPr>
        <a:xfrm>
          <a:off x="6921500" y="134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36752</xdr:rowOff>
    </xdr:from>
    <xdr:ext cx="534377" cy="259045"/>
    <xdr:sp macro="" textlink="">
      <xdr:nvSpPr>
        <xdr:cNvPr id="415" name="テキスト ボックス 414"/>
        <xdr:cNvSpPr txBox="1"/>
      </xdr:nvSpPr>
      <xdr:spPr>
        <a:xfrm>
          <a:off x="6705111" y="132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132682</xdr:rowOff>
    </xdr:from>
    <xdr:to>
      <xdr:col>15</xdr:col>
      <xdr:colOff>231775</xdr:colOff>
      <xdr:row>78</xdr:row>
      <xdr:rowOff>62832</xdr:rowOff>
    </xdr:to>
    <xdr:sp macro="" textlink="">
      <xdr:nvSpPr>
        <xdr:cNvPr id="421" name="円/楕円 420"/>
        <xdr:cNvSpPr/>
      </xdr:nvSpPr>
      <xdr:spPr>
        <a:xfrm>
          <a:off x="10426700" y="133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111109</xdr:rowOff>
    </xdr:from>
    <xdr:ext cx="534377" cy="259045"/>
    <xdr:sp macro="" textlink="">
      <xdr:nvSpPr>
        <xdr:cNvPr id="422" name="商工費該当値テキスト"/>
        <xdr:cNvSpPr txBox="1"/>
      </xdr:nvSpPr>
      <xdr:spPr>
        <a:xfrm>
          <a:off x="10528300" y="133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93233</xdr:rowOff>
    </xdr:from>
    <xdr:to>
      <xdr:col>14</xdr:col>
      <xdr:colOff>79375</xdr:colOff>
      <xdr:row>79</xdr:row>
      <xdr:rowOff>23383</xdr:rowOff>
    </xdr:to>
    <xdr:sp macro="" textlink="">
      <xdr:nvSpPr>
        <xdr:cNvPr id="423" name="円/楕円 422"/>
        <xdr:cNvSpPr/>
      </xdr:nvSpPr>
      <xdr:spPr>
        <a:xfrm>
          <a:off x="9588500" y="13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14510</xdr:rowOff>
    </xdr:from>
    <xdr:ext cx="534377" cy="259045"/>
    <xdr:sp macro="" textlink="">
      <xdr:nvSpPr>
        <xdr:cNvPr id="424" name="テキスト ボックス 423"/>
        <xdr:cNvSpPr txBox="1"/>
      </xdr:nvSpPr>
      <xdr:spPr>
        <a:xfrm>
          <a:off x="9372111" y="135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112751</xdr:rowOff>
    </xdr:from>
    <xdr:to>
      <xdr:col>12</xdr:col>
      <xdr:colOff>561975</xdr:colOff>
      <xdr:row>79</xdr:row>
      <xdr:rowOff>42901</xdr:rowOff>
    </xdr:to>
    <xdr:sp macro="" textlink="">
      <xdr:nvSpPr>
        <xdr:cNvPr id="425" name="円/楕円 424"/>
        <xdr:cNvSpPr/>
      </xdr:nvSpPr>
      <xdr:spPr>
        <a:xfrm>
          <a:off x="8699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34028</xdr:rowOff>
    </xdr:from>
    <xdr:ext cx="469744" cy="259045"/>
    <xdr:sp macro="" textlink="">
      <xdr:nvSpPr>
        <xdr:cNvPr id="426" name="テキスト ボックス 425"/>
        <xdr:cNvSpPr txBox="1"/>
      </xdr:nvSpPr>
      <xdr:spPr>
        <a:xfrm>
          <a:off x="8515427"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114253</xdr:rowOff>
    </xdr:from>
    <xdr:to>
      <xdr:col>11</xdr:col>
      <xdr:colOff>358775</xdr:colOff>
      <xdr:row>79</xdr:row>
      <xdr:rowOff>44403</xdr:rowOff>
    </xdr:to>
    <xdr:sp macro="" textlink="">
      <xdr:nvSpPr>
        <xdr:cNvPr id="427" name="円/楕円 426"/>
        <xdr:cNvSpPr/>
      </xdr:nvSpPr>
      <xdr:spPr>
        <a:xfrm>
          <a:off x="7810500" y="1348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35530</xdr:rowOff>
    </xdr:from>
    <xdr:ext cx="469744" cy="259045"/>
    <xdr:sp macro="" textlink="">
      <xdr:nvSpPr>
        <xdr:cNvPr id="428" name="テキスト ボックス 427"/>
        <xdr:cNvSpPr txBox="1"/>
      </xdr:nvSpPr>
      <xdr:spPr>
        <a:xfrm>
          <a:off x="7626427" y="1358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90565</xdr:rowOff>
    </xdr:from>
    <xdr:to>
      <xdr:col>10</xdr:col>
      <xdr:colOff>155575</xdr:colOff>
      <xdr:row>79</xdr:row>
      <xdr:rowOff>20715</xdr:rowOff>
    </xdr:to>
    <xdr:sp macro="" textlink="">
      <xdr:nvSpPr>
        <xdr:cNvPr id="429" name="円/楕円 428"/>
        <xdr:cNvSpPr/>
      </xdr:nvSpPr>
      <xdr:spPr>
        <a:xfrm>
          <a:off x="6921500" y="13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11842</xdr:rowOff>
    </xdr:from>
    <xdr:ext cx="534377" cy="259045"/>
    <xdr:sp macro="" textlink="">
      <xdr:nvSpPr>
        <xdr:cNvPr id="430" name="テキスト ボックス 429"/>
        <xdr:cNvSpPr txBox="1"/>
      </xdr:nvSpPr>
      <xdr:spPr>
        <a:xfrm>
          <a:off x="6705111" y="135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2" name="直線コネクタ 451"/>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3"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4" name="直線コネクタ 453"/>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5"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56" name="直線コネクタ 455"/>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12694</xdr:rowOff>
    </xdr:from>
    <xdr:to>
      <xdr:col>15</xdr:col>
      <xdr:colOff>180975</xdr:colOff>
      <xdr:row>97</xdr:row>
      <xdr:rowOff>26777</xdr:rowOff>
    </xdr:to>
    <xdr:cxnSp macro="">
      <xdr:nvCxnSpPr>
        <xdr:cNvPr id="457" name="直線コネクタ 456"/>
        <xdr:cNvCxnSpPr/>
      </xdr:nvCxnSpPr>
      <xdr:spPr>
        <a:xfrm flipV="1">
          <a:off x="9639300" y="16643344"/>
          <a:ext cx="8382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58"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59" name="フローチャート : 判断 458"/>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26777</xdr:rowOff>
    </xdr:from>
    <xdr:to>
      <xdr:col>14</xdr:col>
      <xdr:colOff>28575</xdr:colOff>
      <xdr:row>97</xdr:row>
      <xdr:rowOff>65675</xdr:rowOff>
    </xdr:to>
    <xdr:cxnSp macro="">
      <xdr:nvCxnSpPr>
        <xdr:cNvPr id="460" name="直線コネクタ 459"/>
        <xdr:cNvCxnSpPr/>
      </xdr:nvCxnSpPr>
      <xdr:spPr>
        <a:xfrm flipV="1">
          <a:off x="8750300" y="16657427"/>
          <a:ext cx="8890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1" name="フローチャート : 判断 460"/>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2" name="テキスト ボックス 461"/>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33479</xdr:rowOff>
    </xdr:from>
    <xdr:to>
      <xdr:col>12</xdr:col>
      <xdr:colOff>511175</xdr:colOff>
      <xdr:row>97</xdr:row>
      <xdr:rowOff>65675</xdr:rowOff>
    </xdr:to>
    <xdr:cxnSp macro="">
      <xdr:nvCxnSpPr>
        <xdr:cNvPr id="463" name="直線コネクタ 462"/>
        <xdr:cNvCxnSpPr/>
      </xdr:nvCxnSpPr>
      <xdr:spPr>
        <a:xfrm>
          <a:off x="7861300" y="16664129"/>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4" name="フローチャート : 判断 463"/>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5" name="テキスト ボックス 464"/>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15039</xdr:rowOff>
    </xdr:from>
    <xdr:to>
      <xdr:col>11</xdr:col>
      <xdr:colOff>307975</xdr:colOff>
      <xdr:row>97</xdr:row>
      <xdr:rowOff>33479</xdr:rowOff>
    </xdr:to>
    <xdr:cxnSp macro="">
      <xdr:nvCxnSpPr>
        <xdr:cNvPr id="466" name="直線コネクタ 465"/>
        <xdr:cNvCxnSpPr/>
      </xdr:nvCxnSpPr>
      <xdr:spPr>
        <a:xfrm>
          <a:off x="6972300" y="16645689"/>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67" name="フローチャート : 判断 466"/>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68" name="テキスト ボックス 467"/>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69" name="フローチャート : 判断 468"/>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0" name="テキスト ボックス 469"/>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133344</xdr:rowOff>
    </xdr:from>
    <xdr:to>
      <xdr:col>15</xdr:col>
      <xdr:colOff>231775</xdr:colOff>
      <xdr:row>97</xdr:row>
      <xdr:rowOff>63494</xdr:rowOff>
    </xdr:to>
    <xdr:sp macro="" textlink="">
      <xdr:nvSpPr>
        <xdr:cNvPr id="476" name="円/楕円 475"/>
        <xdr:cNvSpPr/>
      </xdr:nvSpPr>
      <xdr:spPr>
        <a:xfrm>
          <a:off x="104267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111771</xdr:rowOff>
    </xdr:from>
    <xdr:ext cx="534377" cy="259045"/>
    <xdr:sp macro="" textlink="">
      <xdr:nvSpPr>
        <xdr:cNvPr id="477" name="土木費該当値テキスト"/>
        <xdr:cNvSpPr txBox="1"/>
      </xdr:nvSpPr>
      <xdr:spPr>
        <a:xfrm>
          <a:off x="10528300" y="165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147427</xdr:rowOff>
    </xdr:from>
    <xdr:to>
      <xdr:col>14</xdr:col>
      <xdr:colOff>79375</xdr:colOff>
      <xdr:row>97</xdr:row>
      <xdr:rowOff>77577</xdr:rowOff>
    </xdr:to>
    <xdr:sp macro="" textlink="">
      <xdr:nvSpPr>
        <xdr:cNvPr id="478" name="円/楕円 477"/>
        <xdr:cNvSpPr/>
      </xdr:nvSpPr>
      <xdr:spPr>
        <a:xfrm>
          <a:off x="9588500" y="166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94104</xdr:rowOff>
    </xdr:from>
    <xdr:ext cx="534377" cy="259045"/>
    <xdr:sp macro="" textlink="">
      <xdr:nvSpPr>
        <xdr:cNvPr id="479" name="テキスト ボックス 478"/>
        <xdr:cNvSpPr txBox="1"/>
      </xdr:nvSpPr>
      <xdr:spPr>
        <a:xfrm>
          <a:off x="9372111" y="163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14875</xdr:rowOff>
    </xdr:from>
    <xdr:to>
      <xdr:col>12</xdr:col>
      <xdr:colOff>561975</xdr:colOff>
      <xdr:row>97</xdr:row>
      <xdr:rowOff>116475</xdr:rowOff>
    </xdr:to>
    <xdr:sp macro="" textlink="">
      <xdr:nvSpPr>
        <xdr:cNvPr id="480" name="円/楕円 479"/>
        <xdr:cNvSpPr/>
      </xdr:nvSpPr>
      <xdr:spPr>
        <a:xfrm>
          <a:off x="8699500" y="166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107602</xdr:rowOff>
    </xdr:from>
    <xdr:ext cx="534377" cy="259045"/>
    <xdr:sp macro="" textlink="">
      <xdr:nvSpPr>
        <xdr:cNvPr id="481" name="テキスト ボックス 480"/>
        <xdr:cNvSpPr txBox="1"/>
      </xdr:nvSpPr>
      <xdr:spPr>
        <a:xfrm>
          <a:off x="8483111" y="167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154129</xdr:rowOff>
    </xdr:from>
    <xdr:to>
      <xdr:col>11</xdr:col>
      <xdr:colOff>358775</xdr:colOff>
      <xdr:row>97</xdr:row>
      <xdr:rowOff>84279</xdr:rowOff>
    </xdr:to>
    <xdr:sp macro="" textlink="">
      <xdr:nvSpPr>
        <xdr:cNvPr id="482" name="円/楕円 481"/>
        <xdr:cNvSpPr/>
      </xdr:nvSpPr>
      <xdr:spPr>
        <a:xfrm>
          <a:off x="7810500" y="166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100806</xdr:rowOff>
    </xdr:from>
    <xdr:ext cx="534377" cy="259045"/>
    <xdr:sp macro="" textlink="">
      <xdr:nvSpPr>
        <xdr:cNvPr id="483" name="テキスト ボックス 482"/>
        <xdr:cNvSpPr txBox="1"/>
      </xdr:nvSpPr>
      <xdr:spPr>
        <a:xfrm>
          <a:off x="7594111" y="163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135689</xdr:rowOff>
    </xdr:from>
    <xdr:to>
      <xdr:col>10</xdr:col>
      <xdr:colOff>155575</xdr:colOff>
      <xdr:row>97</xdr:row>
      <xdr:rowOff>65839</xdr:rowOff>
    </xdr:to>
    <xdr:sp macro="" textlink="">
      <xdr:nvSpPr>
        <xdr:cNvPr id="484" name="円/楕円 483"/>
        <xdr:cNvSpPr/>
      </xdr:nvSpPr>
      <xdr:spPr>
        <a:xfrm>
          <a:off x="6921500" y="1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82366</xdr:rowOff>
    </xdr:from>
    <xdr:ext cx="534377" cy="259045"/>
    <xdr:sp macro="" textlink="">
      <xdr:nvSpPr>
        <xdr:cNvPr id="485" name="テキスト ボックス 484"/>
        <xdr:cNvSpPr txBox="1"/>
      </xdr:nvSpPr>
      <xdr:spPr>
        <a:xfrm>
          <a:off x="6705111" y="163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0" name="直線コネクタ 509"/>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1"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2" name="直線コネクタ 511"/>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3"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4" name="直線コネクタ 513"/>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10293</xdr:rowOff>
    </xdr:from>
    <xdr:to>
      <xdr:col>23</xdr:col>
      <xdr:colOff>517525</xdr:colOff>
      <xdr:row>35</xdr:row>
      <xdr:rowOff>65424</xdr:rowOff>
    </xdr:to>
    <xdr:cxnSp macro="">
      <xdr:nvCxnSpPr>
        <xdr:cNvPr id="515" name="直線コネクタ 514"/>
        <xdr:cNvCxnSpPr/>
      </xdr:nvCxnSpPr>
      <xdr:spPr>
        <a:xfrm flipV="1">
          <a:off x="15481300" y="6011043"/>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16"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17" name="フローチャート : 判断 516"/>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65424</xdr:rowOff>
    </xdr:from>
    <xdr:to>
      <xdr:col>22</xdr:col>
      <xdr:colOff>365125</xdr:colOff>
      <xdr:row>36</xdr:row>
      <xdr:rowOff>168446</xdr:rowOff>
    </xdr:to>
    <xdr:cxnSp macro="">
      <xdr:nvCxnSpPr>
        <xdr:cNvPr id="518" name="直線コネクタ 517"/>
        <xdr:cNvCxnSpPr/>
      </xdr:nvCxnSpPr>
      <xdr:spPr>
        <a:xfrm flipV="1">
          <a:off x="14592300" y="6066174"/>
          <a:ext cx="889000" cy="27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4318</xdr:rowOff>
    </xdr:from>
    <xdr:to>
      <xdr:col>22</xdr:col>
      <xdr:colOff>415925</xdr:colOff>
      <xdr:row>38</xdr:row>
      <xdr:rowOff>105918</xdr:rowOff>
    </xdr:to>
    <xdr:sp macro="" textlink="">
      <xdr:nvSpPr>
        <xdr:cNvPr id="519" name="フローチャート : 判断 518"/>
        <xdr:cNvSpPr/>
      </xdr:nvSpPr>
      <xdr:spPr>
        <a:xfrm>
          <a:off x="15430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97045</xdr:rowOff>
    </xdr:from>
    <xdr:ext cx="534377" cy="259045"/>
    <xdr:sp macro="" textlink="">
      <xdr:nvSpPr>
        <xdr:cNvPr id="520" name="テキスト ボックス 519"/>
        <xdr:cNvSpPr txBox="1"/>
      </xdr:nvSpPr>
      <xdr:spPr>
        <a:xfrm>
          <a:off x="15214111" y="66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168446</xdr:rowOff>
    </xdr:from>
    <xdr:to>
      <xdr:col>21</xdr:col>
      <xdr:colOff>161925</xdr:colOff>
      <xdr:row>37</xdr:row>
      <xdr:rowOff>2883</xdr:rowOff>
    </xdr:to>
    <xdr:cxnSp macro="">
      <xdr:nvCxnSpPr>
        <xdr:cNvPr id="521" name="直線コネクタ 520"/>
        <xdr:cNvCxnSpPr/>
      </xdr:nvCxnSpPr>
      <xdr:spPr>
        <a:xfrm flipV="1">
          <a:off x="13703300" y="6340646"/>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8813</xdr:rowOff>
    </xdr:from>
    <xdr:to>
      <xdr:col>21</xdr:col>
      <xdr:colOff>212725</xdr:colOff>
      <xdr:row>38</xdr:row>
      <xdr:rowOff>110413</xdr:rowOff>
    </xdr:to>
    <xdr:sp macro="" textlink="">
      <xdr:nvSpPr>
        <xdr:cNvPr id="522" name="フローチャート : 判断 521"/>
        <xdr:cNvSpPr/>
      </xdr:nvSpPr>
      <xdr:spPr>
        <a:xfrm>
          <a:off x="14541500" y="65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101540</xdr:rowOff>
    </xdr:from>
    <xdr:ext cx="534377" cy="259045"/>
    <xdr:sp macro="" textlink="">
      <xdr:nvSpPr>
        <xdr:cNvPr id="523" name="テキスト ボックス 522"/>
        <xdr:cNvSpPr txBox="1"/>
      </xdr:nvSpPr>
      <xdr:spPr>
        <a:xfrm>
          <a:off x="14325111" y="66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2826</xdr:rowOff>
    </xdr:from>
    <xdr:to>
      <xdr:col>19</xdr:col>
      <xdr:colOff>644525</xdr:colOff>
      <xdr:row>37</xdr:row>
      <xdr:rowOff>2883</xdr:rowOff>
    </xdr:to>
    <xdr:cxnSp macro="">
      <xdr:nvCxnSpPr>
        <xdr:cNvPr id="524" name="直線コネクタ 523"/>
        <xdr:cNvCxnSpPr/>
      </xdr:nvCxnSpPr>
      <xdr:spPr>
        <a:xfrm>
          <a:off x="12814300" y="63464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84271</xdr:rowOff>
    </xdr:from>
    <xdr:to>
      <xdr:col>20</xdr:col>
      <xdr:colOff>9525</xdr:colOff>
      <xdr:row>39</xdr:row>
      <xdr:rowOff>14421</xdr:rowOff>
    </xdr:to>
    <xdr:sp macro="" textlink="">
      <xdr:nvSpPr>
        <xdr:cNvPr id="525" name="フローチャート : 判断 524"/>
        <xdr:cNvSpPr/>
      </xdr:nvSpPr>
      <xdr:spPr>
        <a:xfrm>
          <a:off x="13652500" y="65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5548</xdr:rowOff>
    </xdr:from>
    <xdr:ext cx="534377" cy="259045"/>
    <xdr:sp macro="" textlink="">
      <xdr:nvSpPr>
        <xdr:cNvPr id="526" name="テキスト ボックス 525"/>
        <xdr:cNvSpPr txBox="1"/>
      </xdr:nvSpPr>
      <xdr:spPr>
        <a:xfrm>
          <a:off x="13436111" y="66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113361</xdr:rowOff>
    </xdr:from>
    <xdr:to>
      <xdr:col>18</xdr:col>
      <xdr:colOff>492125</xdr:colOff>
      <xdr:row>39</xdr:row>
      <xdr:rowOff>43511</xdr:rowOff>
    </xdr:to>
    <xdr:sp macro="" textlink="">
      <xdr:nvSpPr>
        <xdr:cNvPr id="527" name="フローチャート : 判断 526"/>
        <xdr:cNvSpPr/>
      </xdr:nvSpPr>
      <xdr:spPr>
        <a:xfrm>
          <a:off x="12763500" y="662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34638</xdr:rowOff>
    </xdr:from>
    <xdr:ext cx="534377" cy="259045"/>
    <xdr:sp macro="" textlink="">
      <xdr:nvSpPr>
        <xdr:cNvPr id="528" name="テキスト ボックス 527"/>
        <xdr:cNvSpPr txBox="1"/>
      </xdr:nvSpPr>
      <xdr:spPr>
        <a:xfrm>
          <a:off x="12547111" y="67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130943</xdr:rowOff>
    </xdr:from>
    <xdr:to>
      <xdr:col>23</xdr:col>
      <xdr:colOff>568325</xdr:colOff>
      <xdr:row>35</xdr:row>
      <xdr:rowOff>61093</xdr:rowOff>
    </xdr:to>
    <xdr:sp macro="" textlink="">
      <xdr:nvSpPr>
        <xdr:cNvPr id="534" name="円/楕円 533"/>
        <xdr:cNvSpPr/>
      </xdr:nvSpPr>
      <xdr:spPr>
        <a:xfrm>
          <a:off x="16268700" y="59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153820</xdr:rowOff>
    </xdr:from>
    <xdr:ext cx="534377" cy="259045"/>
    <xdr:sp macro="" textlink="">
      <xdr:nvSpPr>
        <xdr:cNvPr id="535" name="消防費該当値テキスト"/>
        <xdr:cNvSpPr txBox="1"/>
      </xdr:nvSpPr>
      <xdr:spPr>
        <a:xfrm>
          <a:off x="16370300" y="58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57,793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14624</xdr:rowOff>
    </xdr:from>
    <xdr:to>
      <xdr:col>22</xdr:col>
      <xdr:colOff>415925</xdr:colOff>
      <xdr:row>35</xdr:row>
      <xdr:rowOff>116224</xdr:rowOff>
    </xdr:to>
    <xdr:sp macro="" textlink="">
      <xdr:nvSpPr>
        <xdr:cNvPr id="536" name="円/楕円 535"/>
        <xdr:cNvSpPr/>
      </xdr:nvSpPr>
      <xdr:spPr>
        <a:xfrm>
          <a:off x="15430500" y="60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132751</xdr:rowOff>
    </xdr:from>
    <xdr:ext cx="534377" cy="259045"/>
    <xdr:sp macro="" textlink="">
      <xdr:nvSpPr>
        <xdr:cNvPr id="537" name="テキスト ボックス 536"/>
        <xdr:cNvSpPr txBox="1"/>
      </xdr:nvSpPr>
      <xdr:spPr>
        <a:xfrm>
          <a:off x="15214111" y="57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117646</xdr:rowOff>
    </xdr:from>
    <xdr:to>
      <xdr:col>21</xdr:col>
      <xdr:colOff>212725</xdr:colOff>
      <xdr:row>37</xdr:row>
      <xdr:rowOff>47796</xdr:rowOff>
    </xdr:to>
    <xdr:sp macro="" textlink="">
      <xdr:nvSpPr>
        <xdr:cNvPr id="538" name="円/楕円 537"/>
        <xdr:cNvSpPr/>
      </xdr:nvSpPr>
      <xdr:spPr>
        <a:xfrm>
          <a:off x="14541500" y="62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64323</xdr:rowOff>
    </xdr:from>
    <xdr:ext cx="534377" cy="259045"/>
    <xdr:sp macro="" textlink="">
      <xdr:nvSpPr>
        <xdr:cNvPr id="539" name="テキスト ボックス 538"/>
        <xdr:cNvSpPr txBox="1"/>
      </xdr:nvSpPr>
      <xdr:spPr>
        <a:xfrm>
          <a:off x="14325111" y="60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123533</xdr:rowOff>
    </xdr:from>
    <xdr:to>
      <xdr:col>20</xdr:col>
      <xdr:colOff>9525</xdr:colOff>
      <xdr:row>37</xdr:row>
      <xdr:rowOff>53683</xdr:rowOff>
    </xdr:to>
    <xdr:sp macro="" textlink="">
      <xdr:nvSpPr>
        <xdr:cNvPr id="540" name="円/楕円 539"/>
        <xdr:cNvSpPr/>
      </xdr:nvSpPr>
      <xdr:spPr>
        <a:xfrm>
          <a:off x="13652500" y="62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70210</xdr:rowOff>
    </xdr:from>
    <xdr:ext cx="534377" cy="259045"/>
    <xdr:sp macro="" textlink="">
      <xdr:nvSpPr>
        <xdr:cNvPr id="541" name="テキスト ボックス 540"/>
        <xdr:cNvSpPr txBox="1"/>
      </xdr:nvSpPr>
      <xdr:spPr>
        <a:xfrm>
          <a:off x="13436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123476</xdr:rowOff>
    </xdr:from>
    <xdr:to>
      <xdr:col>18</xdr:col>
      <xdr:colOff>492125</xdr:colOff>
      <xdr:row>37</xdr:row>
      <xdr:rowOff>53626</xdr:rowOff>
    </xdr:to>
    <xdr:sp macro="" textlink="">
      <xdr:nvSpPr>
        <xdr:cNvPr id="542" name="円/楕円 541"/>
        <xdr:cNvSpPr/>
      </xdr:nvSpPr>
      <xdr:spPr>
        <a:xfrm>
          <a:off x="12763500" y="62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70153</xdr:rowOff>
    </xdr:from>
    <xdr:ext cx="534377" cy="259045"/>
    <xdr:sp macro="" textlink="">
      <xdr:nvSpPr>
        <xdr:cNvPr id="543" name="テキスト ボックス 542"/>
        <xdr:cNvSpPr txBox="1"/>
      </xdr:nvSpPr>
      <xdr:spPr>
        <a:xfrm>
          <a:off x="12547111" y="607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67" name="直線コネクタ 566"/>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68"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69" name="直線コネクタ 568"/>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0"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1" name="直線コネクタ 570"/>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108195</xdr:rowOff>
    </xdr:from>
    <xdr:to>
      <xdr:col>23</xdr:col>
      <xdr:colOff>517525</xdr:colOff>
      <xdr:row>58</xdr:row>
      <xdr:rowOff>26387</xdr:rowOff>
    </xdr:to>
    <xdr:cxnSp macro="">
      <xdr:nvCxnSpPr>
        <xdr:cNvPr id="572" name="直線コネクタ 571"/>
        <xdr:cNvCxnSpPr/>
      </xdr:nvCxnSpPr>
      <xdr:spPr>
        <a:xfrm>
          <a:off x="15481300" y="9880845"/>
          <a:ext cx="838200" cy="8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3"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4" name="フローチャート : 判断 573"/>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108195</xdr:rowOff>
    </xdr:from>
    <xdr:to>
      <xdr:col>22</xdr:col>
      <xdr:colOff>365125</xdr:colOff>
      <xdr:row>58</xdr:row>
      <xdr:rowOff>36007</xdr:rowOff>
    </xdr:to>
    <xdr:cxnSp macro="">
      <xdr:nvCxnSpPr>
        <xdr:cNvPr id="575" name="直線コネクタ 574"/>
        <xdr:cNvCxnSpPr/>
      </xdr:nvCxnSpPr>
      <xdr:spPr>
        <a:xfrm flipV="1">
          <a:off x="14592300" y="9880845"/>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6" name="フローチャート : 判断 575"/>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77" name="テキスト ボックス 576"/>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34730</xdr:rowOff>
    </xdr:from>
    <xdr:to>
      <xdr:col>21</xdr:col>
      <xdr:colOff>161925</xdr:colOff>
      <xdr:row>58</xdr:row>
      <xdr:rowOff>36007</xdr:rowOff>
    </xdr:to>
    <xdr:cxnSp macro="">
      <xdr:nvCxnSpPr>
        <xdr:cNvPr id="578" name="直線コネクタ 577"/>
        <xdr:cNvCxnSpPr/>
      </xdr:nvCxnSpPr>
      <xdr:spPr>
        <a:xfrm>
          <a:off x="13703300" y="9978830"/>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79" name="フローチャート : 判断 578"/>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0" name="テキスト ボックス 579"/>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22185</xdr:rowOff>
    </xdr:from>
    <xdr:to>
      <xdr:col>19</xdr:col>
      <xdr:colOff>644525</xdr:colOff>
      <xdr:row>58</xdr:row>
      <xdr:rowOff>34730</xdr:rowOff>
    </xdr:to>
    <xdr:cxnSp macro="">
      <xdr:nvCxnSpPr>
        <xdr:cNvPr id="581" name="直線コネクタ 580"/>
        <xdr:cNvCxnSpPr/>
      </xdr:nvCxnSpPr>
      <xdr:spPr>
        <a:xfrm>
          <a:off x="12814300" y="9966285"/>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2" name="フローチャート : 判断 581"/>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3" name="テキスト ボックス 582"/>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4" name="フローチャート : 判断 583"/>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5" name="テキスト ボックス 584"/>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147037</xdr:rowOff>
    </xdr:from>
    <xdr:to>
      <xdr:col>23</xdr:col>
      <xdr:colOff>568325</xdr:colOff>
      <xdr:row>58</xdr:row>
      <xdr:rowOff>77187</xdr:rowOff>
    </xdr:to>
    <xdr:sp macro="" textlink="">
      <xdr:nvSpPr>
        <xdr:cNvPr id="591" name="円/楕円 590"/>
        <xdr:cNvSpPr/>
      </xdr:nvSpPr>
      <xdr:spPr>
        <a:xfrm>
          <a:off x="16268700" y="99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61964</xdr:rowOff>
    </xdr:from>
    <xdr:ext cx="534377" cy="259045"/>
    <xdr:sp macro="" textlink="">
      <xdr:nvSpPr>
        <xdr:cNvPr id="592" name="教育費該当値テキスト"/>
        <xdr:cNvSpPr txBox="1"/>
      </xdr:nvSpPr>
      <xdr:spPr>
        <a:xfrm>
          <a:off x="16370300" y="983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57395</xdr:rowOff>
    </xdr:from>
    <xdr:to>
      <xdr:col>22</xdr:col>
      <xdr:colOff>415925</xdr:colOff>
      <xdr:row>57</xdr:row>
      <xdr:rowOff>158995</xdr:rowOff>
    </xdr:to>
    <xdr:sp macro="" textlink="">
      <xdr:nvSpPr>
        <xdr:cNvPr id="593" name="円/楕円 592"/>
        <xdr:cNvSpPr/>
      </xdr:nvSpPr>
      <xdr:spPr>
        <a:xfrm>
          <a:off x="15430500" y="98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4072</xdr:rowOff>
    </xdr:from>
    <xdr:ext cx="534377" cy="259045"/>
    <xdr:sp macro="" textlink="">
      <xdr:nvSpPr>
        <xdr:cNvPr id="594" name="テキスト ボックス 593"/>
        <xdr:cNvSpPr txBox="1"/>
      </xdr:nvSpPr>
      <xdr:spPr>
        <a:xfrm>
          <a:off x="15214111" y="96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156657</xdr:rowOff>
    </xdr:from>
    <xdr:to>
      <xdr:col>21</xdr:col>
      <xdr:colOff>212725</xdr:colOff>
      <xdr:row>58</xdr:row>
      <xdr:rowOff>86807</xdr:rowOff>
    </xdr:to>
    <xdr:sp macro="" textlink="">
      <xdr:nvSpPr>
        <xdr:cNvPr id="595" name="円/楕円 594"/>
        <xdr:cNvSpPr/>
      </xdr:nvSpPr>
      <xdr:spPr>
        <a:xfrm>
          <a:off x="14541500" y="992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77934</xdr:rowOff>
    </xdr:from>
    <xdr:ext cx="534377" cy="259045"/>
    <xdr:sp macro="" textlink="">
      <xdr:nvSpPr>
        <xdr:cNvPr id="596" name="テキスト ボックス 595"/>
        <xdr:cNvSpPr txBox="1"/>
      </xdr:nvSpPr>
      <xdr:spPr>
        <a:xfrm>
          <a:off x="14325111" y="1002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155380</xdr:rowOff>
    </xdr:from>
    <xdr:to>
      <xdr:col>20</xdr:col>
      <xdr:colOff>9525</xdr:colOff>
      <xdr:row>58</xdr:row>
      <xdr:rowOff>85530</xdr:rowOff>
    </xdr:to>
    <xdr:sp macro="" textlink="">
      <xdr:nvSpPr>
        <xdr:cNvPr id="597" name="円/楕円 596"/>
        <xdr:cNvSpPr/>
      </xdr:nvSpPr>
      <xdr:spPr>
        <a:xfrm>
          <a:off x="13652500" y="9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76657</xdr:rowOff>
    </xdr:from>
    <xdr:ext cx="534377" cy="259045"/>
    <xdr:sp macro="" textlink="">
      <xdr:nvSpPr>
        <xdr:cNvPr id="598" name="テキスト ボックス 597"/>
        <xdr:cNvSpPr txBox="1"/>
      </xdr:nvSpPr>
      <xdr:spPr>
        <a:xfrm>
          <a:off x="13436111" y="100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142835</xdr:rowOff>
    </xdr:from>
    <xdr:to>
      <xdr:col>18</xdr:col>
      <xdr:colOff>492125</xdr:colOff>
      <xdr:row>58</xdr:row>
      <xdr:rowOff>72985</xdr:rowOff>
    </xdr:to>
    <xdr:sp macro="" textlink="">
      <xdr:nvSpPr>
        <xdr:cNvPr id="599" name="円/楕円 598"/>
        <xdr:cNvSpPr/>
      </xdr:nvSpPr>
      <xdr:spPr>
        <a:xfrm>
          <a:off x="12763500" y="9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64112</xdr:rowOff>
    </xdr:from>
    <xdr:ext cx="534377" cy="259045"/>
    <xdr:sp macro="" textlink="">
      <xdr:nvSpPr>
        <xdr:cNvPr id="600" name="テキスト ボックス 599"/>
        <xdr:cNvSpPr txBox="1"/>
      </xdr:nvSpPr>
      <xdr:spPr>
        <a:xfrm>
          <a:off x="12547111" y="100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4" name="直線コネクタ 623"/>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27"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28" name="直線コネクタ 627"/>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65573</xdr:rowOff>
    </xdr:from>
    <xdr:to>
      <xdr:col>23</xdr:col>
      <xdr:colOff>517525</xdr:colOff>
      <xdr:row>75</xdr:row>
      <xdr:rowOff>157987</xdr:rowOff>
    </xdr:to>
    <xdr:cxnSp macro="">
      <xdr:nvCxnSpPr>
        <xdr:cNvPr id="629" name="直線コネクタ 628"/>
        <xdr:cNvCxnSpPr/>
      </xdr:nvCxnSpPr>
      <xdr:spPr>
        <a:xfrm>
          <a:off x="15481300" y="12924323"/>
          <a:ext cx="838200" cy="9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0"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1" name="フローチャート : 判断 630"/>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30711</xdr:rowOff>
    </xdr:from>
    <xdr:to>
      <xdr:col>22</xdr:col>
      <xdr:colOff>365125</xdr:colOff>
      <xdr:row>75</xdr:row>
      <xdr:rowOff>65573</xdr:rowOff>
    </xdr:to>
    <xdr:cxnSp macro="">
      <xdr:nvCxnSpPr>
        <xdr:cNvPr id="632" name="直線コネクタ 631"/>
        <xdr:cNvCxnSpPr/>
      </xdr:nvCxnSpPr>
      <xdr:spPr>
        <a:xfrm>
          <a:off x="14592300" y="12546561"/>
          <a:ext cx="8890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129347</xdr:rowOff>
    </xdr:from>
    <xdr:to>
      <xdr:col>22</xdr:col>
      <xdr:colOff>415925</xdr:colOff>
      <xdr:row>79</xdr:row>
      <xdr:rowOff>59497</xdr:rowOff>
    </xdr:to>
    <xdr:sp macro="" textlink="">
      <xdr:nvSpPr>
        <xdr:cNvPr id="633" name="フローチャート : 判断 632"/>
        <xdr:cNvSpPr/>
      </xdr:nvSpPr>
      <xdr:spPr>
        <a:xfrm>
          <a:off x="15430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50624</xdr:rowOff>
    </xdr:from>
    <xdr:ext cx="469744" cy="259045"/>
    <xdr:sp macro="" textlink="">
      <xdr:nvSpPr>
        <xdr:cNvPr id="634" name="テキスト ボックス 633"/>
        <xdr:cNvSpPr txBox="1"/>
      </xdr:nvSpPr>
      <xdr:spPr>
        <a:xfrm>
          <a:off x="15246427"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121069</xdr:rowOff>
    </xdr:from>
    <xdr:to>
      <xdr:col>21</xdr:col>
      <xdr:colOff>161925</xdr:colOff>
      <xdr:row>73</xdr:row>
      <xdr:rowOff>30711</xdr:rowOff>
    </xdr:to>
    <xdr:cxnSp macro="">
      <xdr:nvCxnSpPr>
        <xdr:cNvPr id="635" name="直線コネクタ 634"/>
        <xdr:cNvCxnSpPr/>
      </xdr:nvCxnSpPr>
      <xdr:spPr>
        <a:xfrm>
          <a:off x="13703300" y="12294019"/>
          <a:ext cx="889000" cy="2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121895</xdr:rowOff>
    </xdr:from>
    <xdr:to>
      <xdr:col>21</xdr:col>
      <xdr:colOff>212725</xdr:colOff>
      <xdr:row>79</xdr:row>
      <xdr:rowOff>52045</xdr:rowOff>
    </xdr:to>
    <xdr:sp macro="" textlink="">
      <xdr:nvSpPr>
        <xdr:cNvPr id="636" name="フローチャート : 判断 635"/>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43172</xdr:rowOff>
    </xdr:from>
    <xdr:ext cx="469744" cy="259045"/>
    <xdr:sp macro="" textlink="">
      <xdr:nvSpPr>
        <xdr:cNvPr id="637" name="テキスト ボックス 636"/>
        <xdr:cNvSpPr txBox="1"/>
      </xdr:nvSpPr>
      <xdr:spPr>
        <a:xfrm>
          <a:off x="14357427" y="135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121069</xdr:rowOff>
    </xdr:from>
    <xdr:to>
      <xdr:col>19</xdr:col>
      <xdr:colOff>644525</xdr:colOff>
      <xdr:row>77</xdr:row>
      <xdr:rowOff>106141</xdr:rowOff>
    </xdr:to>
    <xdr:cxnSp macro="">
      <xdr:nvCxnSpPr>
        <xdr:cNvPr id="638" name="直線コネクタ 637"/>
        <xdr:cNvCxnSpPr/>
      </xdr:nvCxnSpPr>
      <xdr:spPr>
        <a:xfrm flipV="1">
          <a:off x="12814300" y="12294019"/>
          <a:ext cx="889000" cy="10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101023</xdr:rowOff>
    </xdr:from>
    <xdr:to>
      <xdr:col>20</xdr:col>
      <xdr:colOff>9525</xdr:colOff>
      <xdr:row>79</xdr:row>
      <xdr:rowOff>31173</xdr:rowOff>
    </xdr:to>
    <xdr:sp macro="" textlink="">
      <xdr:nvSpPr>
        <xdr:cNvPr id="639" name="フローチャート : 判断 638"/>
        <xdr:cNvSpPr/>
      </xdr:nvSpPr>
      <xdr:spPr>
        <a:xfrm>
          <a:off x="13652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22300</xdr:rowOff>
    </xdr:from>
    <xdr:ext cx="469744" cy="259045"/>
    <xdr:sp macro="" textlink="">
      <xdr:nvSpPr>
        <xdr:cNvPr id="640" name="テキスト ボックス 639"/>
        <xdr:cNvSpPr txBox="1"/>
      </xdr:nvSpPr>
      <xdr:spPr>
        <a:xfrm>
          <a:off x="13468427" y="1356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116798</xdr:rowOff>
    </xdr:from>
    <xdr:to>
      <xdr:col>18</xdr:col>
      <xdr:colOff>492125</xdr:colOff>
      <xdr:row>79</xdr:row>
      <xdr:rowOff>46948</xdr:rowOff>
    </xdr:to>
    <xdr:sp macro="" textlink="">
      <xdr:nvSpPr>
        <xdr:cNvPr id="641" name="フローチャート : 判断 640"/>
        <xdr:cNvSpPr/>
      </xdr:nvSpPr>
      <xdr:spPr>
        <a:xfrm>
          <a:off x="12763500" y="134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38075</xdr:rowOff>
    </xdr:from>
    <xdr:ext cx="469744" cy="259045"/>
    <xdr:sp macro="" textlink="">
      <xdr:nvSpPr>
        <xdr:cNvPr id="642" name="テキスト ボックス 641"/>
        <xdr:cNvSpPr txBox="1"/>
      </xdr:nvSpPr>
      <xdr:spPr>
        <a:xfrm>
          <a:off x="12579427" y="135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107188</xdr:rowOff>
    </xdr:from>
    <xdr:to>
      <xdr:col>23</xdr:col>
      <xdr:colOff>568325</xdr:colOff>
      <xdr:row>76</xdr:row>
      <xdr:rowOff>37337</xdr:rowOff>
    </xdr:to>
    <xdr:sp macro="" textlink="">
      <xdr:nvSpPr>
        <xdr:cNvPr id="648" name="円/楕円 647"/>
        <xdr:cNvSpPr/>
      </xdr:nvSpPr>
      <xdr:spPr>
        <a:xfrm>
          <a:off x="16268700" y="12965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130065</xdr:rowOff>
    </xdr:from>
    <xdr:ext cx="534377" cy="259045"/>
    <xdr:sp macro="" textlink="">
      <xdr:nvSpPr>
        <xdr:cNvPr id="649" name="災害復旧費該当値テキスト"/>
        <xdr:cNvSpPr txBox="1"/>
      </xdr:nvSpPr>
      <xdr:spPr>
        <a:xfrm>
          <a:off x="16370300" y="128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75,100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14773</xdr:rowOff>
    </xdr:from>
    <xdr:to>
      <xdr:col>22</xdr:col>
      <xdr:colOff>415925</xdr:colOff>
      <xdr:row>75</xdr:row>
      <xdr:rowOff>116373</xdr:rowOff>
    </xdr:to>
    <xdr:sp macro="" textlink="">
      <xdr:nvSpPr>
        <xdr:cNvPr id="650" name="円/楕円 649"/>
        <xdr:cNvSpPr/>
      </xdr:nvSpPr>
      <xdr:spPr>
        <a:xfrm>
          <a:off x="15430500" y="128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132900</xdr:rowOff>
    </xdr:from>
    <xdr:ext cx="534377" cy="259045"/>
    <xdr:sp macro="" textlink="">
      <xdr:nvSpPr>
        <xdr:cNvPr id="651" name="テキスト ボックス 650"/>
        <xdr:cNvSpPr txBox="1"/>
      </xdr:nvSpPr>
      <xdr:spPr>
        <a:xfrm>
          <a:off x="15214111" y="126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151361</xdr:rowOff>
    </xdr:from>
    <xdr:to>
      <xdr:col>21</xdr:col>
      <xdr:colOff>212725</xdr:colOff>
      <xdr:row>73</xdr:row>
      <xdr:rowOff>81511</xdr:rowOff>
    </xdr:to>
    <xdr:sp macro="" textlink="">
      <xdr:nvSpPr>
        <xdr:cNvPr id="652" name="円/楕円 651"/>
        <xdr:cNvSpPr/>
      </xdr:nvSpPr>
      <xdr:spPr>
        <a:xfrm>
          <a:off x="14541500" y="124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98038</xdr:rowOff>
    </xdr:from>
    <xdr:ext cx="599010" cy="259045"/>
    <xdr:sp macro="" textlink="">
      <xdr:nvSpPr>
        <xdr:cNvPr id="653" name="テキスト ボックス 652"/>
        <xdr:cNvSpPr txBox="1"/>
      </xdr:nvSpPr>
      <xdr:spPr>
        <a:xfrm>
          <a:off x="14292794" y="122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70269</xdr:rowOff>
    </xdr:from>
    <xdr:to>
      <xdr:col>20</xdr:col>
      <xdr:colOff>9525</xdr:colOff>
      <xdr:row>72</xdr:row>
      <xdr:rowOff>419</xdr:rowOff>
    </xdr:to>
    <xdr:sp macro="" textlink="">
      <xdr:nvSpPr>
        <xdr:cNvPr id="654" name="円/楕円 653"/>
        <xdr:cNvSpPr/>
      </xdr:nvSpPr>
      <xdr:spPr>
        <a:xfrm>
          <a:off x="13652500" y="122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16946</xdr:rowOff>
    </xdr:from>
    <xdr:ext cx="599010" cy="259045"/>
    <xdr:sp macro="" textlink="">
      <xdr:nvSpPr>
        <xdr:cNvPr id="655" name="テキスト ボックス 654"/>
        <xdr:cNvSpPr txBox="1"/>
      </xdr:nvSpPr>
      <xdr:spPr>
        <a:xfrm>
          <a:off x="13403794" y="1201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55341</xdr:rowOff>
    </xdr:from>
    <xdr:to>
      <xdr:col>18</xdr:col>
      <xdr:colOff>492125</xdr:colOff>
      <xdr:row>77</xdr:row>
      <xdr:rowOff>156941</xdr:rowOff>
    </xdr:to>
    <xdr:sp macro="" textlink="">
      <xdr:nvSpPr>
        <xdr:cNvPr id="656" name="円/楕円 655"/>
        <xdr:cNvSpPr/>
      </xdr:nvSpPr>
      <xdr:spPr>
        <a:xfrm>
          <a:off x="12763500" y="132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2018</xdr:rowOff>
    </xdr:from>
    <xdr:ext cx="534377" cy="259045"/>
    <xdr:sp macro="" textlink="">
      <xdr:nvSpPr>
        <xdr:cNvPr id="657" name="テキスト ボックス 656"/>
        <xdr:cNvSpPr txBox="1"/>
      </xdr:nvSpPr>
      <xdr:spPr>
        <a:xfrm>
          <a:off x="12547111" y="130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77" name="直線コネクタ 676"/>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78"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79" name="直線コネクタ 678"/>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0"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1" name="直線コネクタ 680"/>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17354</xdr:rowOff>
    </xdr:from>
    <xdr:to>
      <xdr:col>23</xdr:col>
      <xdr:colOff>517525</xdr:colOff>
      <xdr:row>95</xdr:row>
      <xdr:rowOff>41213</xdr:rowOff>
    </xdr:to>
    <xdr:cxnSp macro="">
      <xdr:nvCxnSpPr>
        <xdr:cNvPr id="682" name="直線コネクタ 681"/>
        <xdr:cNvCxnSpPr/>
      </xdr:nvCxnSpPr>
      <xdr:spPr>
        <a:xfrm flipV="1">
          <a:off x="15481300" y="16305104"/>
          <a:ext cx="8382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3"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4" name="フローチャート : 判断 683"/>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41213</xdr:rowOff>
    </xdr:from>
    <xdr:to>
      <xdr:col>22</xdr:col>
      <xdr:colOff>365125</xdr:colOff>
      <xdr:row>95</xdr:row>
      <xdr:rowOff>62599</xdr:rowOff>
    </xdr:to>
    <xdr:cxnSp macro="">
      <xdr:nvCxnSpPr>
        <xdr:cNvPr id="685" name="直線コネクタ 684"/>
        <xdr:cNvCxnSpPr/>
      </xdr:nvCxnSpPr>
      <xdr:spPr>
        <a:xfrm flipV="1">
          <a:off x="14592300" y="16328963"/>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86" name="フローチャート : 判断 685"/>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62504</xdr:rowOff>
    </xdr:from>
    <xdr:ext cx="534377" cy="259045"/>
    <xdr:sp macro="" textlink="">
      <xdr:nvSpPr>
        <xdr:cNvPr id="687" name="テキスト ボックス 686"/>
        <xdr:cNvSpPr txBox="1"/>
      </xdr:nvSpPr>
      <xdr:spPr>
        <a:xfrm>
          <a:off x="15214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62599</xdr:rowOff>
    </xdr:from>
    <xdr:to>
      <xdr:col>21</xdr:col>
      <xdr:colOff>161925</xdr:colOff>
      <xdr:row>95</xdr:row>
      <xdr:rowOff>68594</xdr:rowOff>
    </xdr:to>
    <xdr:cxnSp macro="">
      <xdr:nvCxnSpPr>
        <xdr:cNvPr id="688" name="直線コネクタ 687"/>
        <xdr:cNvCxnSpPr/>
      </xdr:nvCxnSpPr>
      <xdr:spPr>
        <a:xfrm flipV="1">
          <a:off x="13703300" y="16350349"/>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89" name="フローチャート : 判断 688"/>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60383</xdr:rowOff>
    </xdr:from>
    <xdr:ext cx="534377" cy="259045"/>
    <xdr:sp macro="" textlink="">
      <xdr:nvSpPr>
        <xdr:cNvPr id="690" name="テキスト ボックス 689"/>
        <xdr:cNvSpPr txBox="1"/>
      </xdr:nvSpPr>
      <xdr:spPr>
        <a:xfrm>
          <a:off x="14325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63314</xdr:rowOff>
    </xdr:from>
    <xdr:to>
      <xdr:col>19</xdr:col>
      <xdr:colOff>644525</xdr:colOff>
      <xdr:row>95</xdr:row>
      <xdr:rowOff>68594</xdr:rowOff>
    </xdr:to>
    <xdr:cxnSp macro="">
      <xdr:nvCxnSpPr>
        <xdr:cNvPr id="691" name="直線コネクタ 690"/>
        <xdr:cNvCxnSpPr/>
      </xdr:nvCxnSpPr>
      <xdr:spPr>
        <a:xfrm>
          <a:off x="12814300" y="1635106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92" name="フローチャート : 判断 691"/>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60898</xdr:rowOff>
    </xdr:from>
    <xdr:ext cx="534377" cy="259045"/>
    <xdr:sp macro="" textlink="">
      <xdr:nvSpPr>
        <xdr:cNvPr id="693" name="テキスト ボックス 692"/>
        <xdr:cNvSpPr txBox="1"/>
      </xdr:nvSpPr>
      <xdr:spPr>
        <a:xfrm>
          <a:off x="13436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4" name="フローチャート : 判断 693"/>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53503</xdr:rowOff>
    </xdr:from>
    <xdr:ext cx="534377" cy="259045"/>
    <xdr:sp macro="" textlink="">
      <xdr:nvSpPr>
        <xdr:cNvPr id="695" name="テキスト ボックス 694"/>
        <xdr:cNvSpPr txBox="1"/>
      </xdr:nvSpPr>
      <xdr:spPr>
        <a:xfrm>
          <a:off x="12547111" y="165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138004</xdr:rowOff>
    </xdr:from>
    <xdr:to>
      <xdr:col>23</xdr:col>
      <xdr:colOff>568325</xdr:colOff>
      <xdr:row>95</xdr:row>
      <xdr:rowOff>68154</xdr:rowOff>
    </xdr:to>
    <xdr:sp macro="" textlink="">
      <xdr:nvSpPr>
        <xdr:cNvPr id="701" name="円/楕円 700"/>
        <xdr:cNvSpPr/>
      </xdr:nvSpPr>
      <xdr:spPr>
        <a:xfrm>
          <a:off x="16268700" y="162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160881</xdr:rowOff>
    </xdr:from>
    <xdr:ext cx="534377" cy="259045"/>
    <xdr:sp macro="" textlink="">
      <xdr:nvSpPr>
        <xdr:cNvPr id="702" name="公債費該当値テキスト"/>
        <xdr:cNvSpPr txBox="1"/>
      </xdr:nvSpPr>
      <xdr:spPr>
        <a:xfrm>
          <a:off x="16370300" y="161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91,408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161863</xdr:rowOff>
    </xdr:from>
    <xdr:to>
      <xdr:col>22</xdr:col>
      <xdr:colOff>415925</xdr:colOff>
      <xdr:row>95</xdr:row>
      <xdr:rowOff>92013</xdr:rowOff>
    </xdr:to>
    <xdr:sp macro="" textlink="">
      <xdr:nvSpPr>
        <xdr:cNvPr id="703" name="円/楕円 702"/>
        <xdr:cNvSpPr/>
      </xdr:nvSpPr>
      <xdr:spPr>
        <a:xfrm>
          <a:off x="15430500" y="162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108540</xdr:rowOff>
    </xdr:from>
    <xdr:ext cx="534377" cy="259045"/>
    <xdr:sp macro="" textlink="">
      <xdr:nvSpPr>
        <xdr:cNvPr id="704" name="テキスト ボックス 703"/>
        <xdr:cNvSpPr txBox="1"/>
      </xdr:nvSpPr>
      <xdr:spPr>
        <a:xfrm>
          <a:off x="15214111" y="160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11799</xdr:rowOff>
    </xdr:from>
    <xdr:to>
      <xdr:col>21</xdr:col>
      <xdr:colOff>212725</xdr:colOff>
      <xdr:row>95</xdr:row>
      <xdr:rowOff>113399</xdr:rowOff>
    </xdr:to>
    <xdr:sp macro="" textlink="">
      <xdr:nvSpPr>
        <xdr:cNvPr id="705" name="円/楕円 704"/>
        <xdr:cNvSpPr/>
      </xdr:nvSpPr>
      <xdr:spPr>
        <a:xfrm>
          <a:off x="14541500" y="162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129926</xdr:rowOff>
    </xdr:from>
    <xdr:ext cx="534377" cy="259045"/>
    <xdr:sp macro="" textlink="">
      <xdr:nvSpPr>
        <xdr:cNvPr id="706" name="テキスト ボックス 705"/>
        <xdr:cNvSpPr txBox="1"/>
      </xdr:nvSpPr>
      <xdr:spPr>
        <a:xfrm>
          <a:off x="14325111" y="160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17794</xdr:rowOff>
    </xdr:from>
    <xdr:to>
      <xdr:col>20</xdr:col>
      <xdr:colOff>9525</xdr:colOff>
      <xdr:row>95</xdr:row>
      <xdr:rowOff>119394</xdr:rowOff>
    </xdr:to>
    <xdr:sp macro="" textlink="">
      <xdr:nvSpPr>
        <xdr:cNvPr id="707" name="円/楕円 706"/>
        <xdr:cNvSpPr/>
      </xdr:nvSpPr>
      <xdr:spPr>
        <a:xfrm>
          <a:off x="13652500" y="163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135921</xdr:rowOff>
    </xdr:from>
    <xdr:ext cx="534377" cy="259045"/>
    <xdr:sp macro="" textlink="">
      <xdr:nvSpPr>
        <xdr:cNvPr id="708" name="テキスト ボックス 707"/>
        <xdr:cNvSpPr txBox="1"/>
      </xdr:nvSpPr>
      <xdr:spPr>
        <a:xfrm>
          <a:off x="13436111" y="160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12514</xdr:rowOff>
    </xdr:from>
    <xdr:to>
      <xdr:col>18</xdr:col>
      <xdr:colOff>492125</xdr:colOff>
      <xdr:row>95</xdr:row>
      <xdr:rowOff>114114</xdr:rowOff>
    </xdr:to>
    <xdr:sp macro="" textlink="">
      <xdr:nvSpPr>
        <xdr:cNvPr id="709" name="円/楕円 708"/>
        <xdr:cNvSpPr/>
      </xdr:nvSpPr>
      <xdr:spPr>
        <a:xfrm>
          <a:off x="12763500" y="163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130641</xdr:rowOff>
    </xdr:from>
    <xdr:ext cx="534377" cy="259045"/>
    <xdr:sp macro="" textlink="">
      <xdr:nvSpPr>
        <xdr:cNvPr id="710" name="テキスト ボックス 709"/>
        <xdr:cNvSpPr txBox="1"/>
      </xdr:nvSpPr>
      <xdr:spPr>
        <a:xfrm>
          <a:off x="12547111" y="160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2" name="直線コネクタ 731"/>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3"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5"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36" name="直線コネクタ 735"/>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38"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39" name="フローチャート : 判断 738"/>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1" name="フローチャート : 判断 740"/>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2" name="テキスト ボックス 741"/>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44" name="フローチャート : 判断 743"/>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45" name="テキスト ボックス 744"/>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47" name="フローチャート : 判断 746"/>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48" name="テキスト ボックス 747"/>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49" name="フローチャート : 判断 748"/>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0" name="テキスト ボックス 749"/>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57"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8" name="フローチャート : 判断 797"/>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9" name="テキスト ボックス 798"/>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6" name="テキスト ボックス 81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民生費は、住民一人当たり１７０，１６１円となっており、類似団体内平均値と比べて高い水準にある。これは、</a:t>
          </a:r>
          <a:r>
            <a:rPr lang="ja-JP" altLang="en-US" sz="1300" b="0" i="0" baseline="0">
              <a:solidFill>
                <a:schemeClr val="dk1"/>
              </a:solidFill>
              <a:latin typeface="+mn-lt"/>
              <a:ea typeface="+mn-ea"/>
              <a:cs typeface="+mn-cs"/>
            </a:rPr>
            <a:t>介護保険給付費の増加に伴い特別会計への繰出金が増嵩していることが大きな要因である。</a:t>
          </a:r>
          <a:endParaRPr lang="en-US" altLang="ja-JP" sz="1300" b="0" i="0" baseline="0">
            <a:solidFill>
              <a:schemeClr val="dk1"/>
            </a:solidFill>
            <a:latin typeface="+mn-lt"/>
            <a:ea typeface="+mn-ea"/>
            <a:cs typeface="+mn-cs"/>
          </a:endParaRPr>
        </a:p>
        <a:p>
          <a:r>
            <a:rPr kumimoji="1" lang="ja-JP" altLang="en-US" sz="1300" b="0" i="0" baseline="0">
              <a:solidFill>
                <a:schemeClr val="dk1"/>
              </a:solidFill>
              <a:latin typeface="+mn-lt"/>
              <a:ea typeface="+mn-ea"/>
              <a:cs typeface="+mn-cs"/>
            </a:rPr>
            <a:t>　衛生費は、</a:t>
          </a:r>
          <a:r>
            <a:rPr kumimoji="1" lang="ja-JP" altLang="ja-JP" sz="1300">
              <a:solidFill>
                <a:schemeClr val="dk1"/>
              </a:solidFill>
              <a:latin typeface="+mn-lt"/>
              <a:ea typeface="+mn-ea"/>
              <a:cs typeface="+mn-cs"/>
            </a:rPr>
            <a:t>住民一人当たり</a:t>
          </a:r>
          <a:r>
            <a:rPr kumimoji="1" lang="ja-JP" altLang="en-US" sz="1300">
              <a:solidFill>
                <a:schemeClr val="dk1"/>
              </a:solidFill>
              <a:latin typeface="+mn-lt"/>
              <a:ea typeface="+mn-ea"/>
              <a:cs typeface="+mn-cs"/>
            </a:rPr>
            <a:t>１０６，３３４</a:t>
          </a:r>
          <a:r>
            <a:rPr kumimoji="1" lang="ja-JP" altLang="ja-JP" sz="1300">
              <a:solidFill>
                <a:schemeClr val="dk1"/>
              </a:solidFill>
              <a:latin typeface="+mn-lt"/>
              <a:ea typeface="+mn-ea"/>
              <a:cs typeface="+mn-cs"/>
            </a:rPr>
            <a:t>円となっており、類似団体内平均値と比べて高い水準にある。</a:t>
          </a:r>
          <a:r>
            <a:rPr kumimoji="1" lang="ja-JP" altLang="en-US" sz="1300">
              <a:solidFill>
                <a:schemeClr val="dk1"/>
              </a:solidFill>
              <a:latin typeface="+mn-lt"/>
              <a:ea typeface="+mn-ea"/>
              <a:cs typeface="+mn-cs"/>
            </a:rPr>
            <a:t>これは、平成２２年度から着手した統合簡易水道整備事業にかかる特別会計への繰出金の増嵩と、平成２６年度の</a:t>
          </a:r>
          <a:r>
            <a:rPr lang="ja-JP" altLang="ja-JP" sz="1300" b="0" i="0" baseline="0">
              <a:solidFill>
                <a:schemeClr val="dk1"/>
              </a:solidFill>
              <a:latin typeface="+mn-lt"/>
              <a:ea typeface="+mn-ea"/>
              <a:cs typeface="+mn-cs"/>
            </a:rPr>
            <a:t>大台厚生新病院に対する支援、メディカルセンターの整備事業</a:t>
          </a:r>
          <a:r>
            <a:rPr lang="ja-JP" altLang="en-US" sz="1300" b="0" i="0" baseline="0">
              <a:solidFill>
                <a:schemeClr val="dk1"/>
              </a:solidFill>
              <a:latin typeface="+mn-lt"/>
              <a:ea typeface="+mn-ea"/>
              <a:cs typeface="+mn-cs"/>
            </a:rPr>
            <a:t>などに起因するものである。平成２７年度からは、</a:t>
          </a:r>
          <a:r>
            <a:rPr lang="ja-JP" altLang="ja-JP" sz="1300" b="0" i="0" baseline="0">
              <a:solidFill>
                <a:schemeClr val="dk1"/>
              </a:solidFill>
              <a:latin typeface="+mn-lt"/>
              <a:ea typeface="+mn-ea"/>
              <a:cs typeface="+mn-cs"/>
            </a:rPr>
            <a:t>報徳病院の診療所化により企業会計を廃止し一般会計へ編入したことよる</a:t>
          </a:r>
          <a:r>
            <a:rPr lang="ja-JP" altLang="en-US" sz="1300" b="0" i="0" baseline="0">
              <a:solidFill>
                <a:schemeClr val="dk1"/>
              </a:solidFill>
              <a:latin typeface="+mn-lt"/>
              <a:ea typeface="+mn-ea"/>
              <a:cs typeface="+mn-cs"/>
            </a:rPr>
            <a:t>人件費の増加も加わっている。</a:t>
          </a:r>
          <a:endParaRPr lang="en-US" altLang="ja-JP" sz="1300" b="0" i="0" baseline="0">
            <a:solidFill>
              <a:schemeClr val="dk1"/>
            </a:solidFill>
            <a:latin typeface="+mn-lt"/>
            <a:ea typeface="+mn-ea"/>
            <a:cs typeface="+mn-cs"/>
          </a:endParaRPr>
        </a:p>
        <a:p>
          <a:r>
            <a:rPr kumimoji="1" lang="ja-JP" altLang="en-US" sz="1300" b="0" i="0" baseline="0">
              <a:solidFill>
                <a:schemeClr val="dk1"/>
              </a:solidFill>
              <a:latin typeface="+mn-lt"/>
              <a:ea typeface="+mn-ea"/>
              <a:cs typeface="+mn-cs"/>
            </a:rPr>
            <a:t>　消防費は、</a:t>
          </a:r>
          <a:r>
            <a:rPr kumimoji="1" lang="ja-JP" altLang="ja-JP" sz="1300">
              <a:solidFill>
                <a:schemeClr val="dk1"/>
              </a:solidFill>
              <a:latin typeface="+mn-lt"/>
              <a:ea typeface="+mn-ea"/>
              <a:cs typeface="+mn-cs"/>
            </a:rPr>
            <a:t>住民一人当たり</a:t>
          </a:r>
          <a:r>
            <a:rPr kumimoji="1" lang="ja-JP" altLang="en-US" sz="1300">
              <a:solidFill>
                <a:schemeClr val="dk1"/>
              </a:solidFill>
              <a:latin typeface="+mn-lt"/>
              <a:ea typeface="+mn-ea"/>
              <a:cs typeface="+mn-cs"/>
            </a:rPr>
            <a:t>５７，７９３</a:t>
          </a:r>
          <a:r>
            <a:rPr kumimoji="1" lang="ja-JP" altLang="ja-JP" sz="1300">
              <a:solidFill>
                <a:schemeClr val="dk1"/>
              </a:solidFill>
              <a:latin typeface="+mn-lt"/>
              <a:ea typeface="+mn-ea"/>
              <a:cs typeface="+mn-cs"/>
            </a:rPr>
            <a:t>円となっており、類似団体内平均値と比べて高い水準にある。</a:t>
          </a:r>
          <a:r>
            <a:rPr kumimoji="1" lang="ja-JP" altLang="en-US" sz="1300">
              <a:solidFill>
                <a:schemeClr val="dk1"/>
              </a:solidFill>
              <a:latin typeface="+mn-lt"/>
              <a:ea typeface="+mn-ea"/>
              <a:cs typeface="+mn-cs"/>
            </a:rPr>
            <a:t>これは、元々</a:t>
          </a:r>
          <a:r>
            <a:rPr lang="ja-JP" altLang="ja-JP" sz="1300" b="0" i="0" baseline="0">
              <a:solidFill>
                <a:schemeClr val="dk1"/>
              </a:solidFill>
              <a:latin typeface="+mn-lt"/>
              <a:ea typeface="+mn-ea"/>
              <a:cs typeface="+mn-cs"/>
            </a:rPr>
            <a:t>町域が広く</a:t>
          </a:r>
          <a:r>
            <a:rPr lang="ja-JP" altLang="en-US" sz="1300" b="0" i="0" baseline="0">
              <a:solidFill>
                <a:schemeClr val="dk1"/>
              </a:solidFill>
              <a:latin typeface="+mn-lt"/>
              <a:ea typeface="+mn-ea"/>
              <a:cs typeface="+mn-cs"/>
            </a:rPr>
            <a:t>消防行政にかかる効率が悪い事に加え、平成２６年度と平成２７年度においては常備消防組合の分署移転と設備更新（無線デジタル化）事業があったことが大きな要因である。</a:t>
          </a:r>
          <a:endParaRPr lang="en-US" altLang="ja-JP" sz="1300" b="0" i="0" baseline="0">
            <a:solidFill>
              <a:schemeClr val="dk1"/>
            </a:solidFill>
            <a:latin typeface="+mn-lt"/>
            <a:ea typeface="+mn-ea"/>
            <a:cs typeface="+mn-cs"/>
          </a:endParaRPr>
        </a:p>
        <a:p>
          <a:r>
            <a:rPr kumimoji="1" lang="ja-JP" altLang="en-US" sz="1300" b="0" i="0" baseline="0">
              <a:solidFill>
                <a:schemeClr val="dk1"/>
              </a:solidFill>
              <a:latin typeface="ＭＳ Ｐゴシック"/>
              <a:ea typeface="+mn-ea"/>
              <a:cs typeface="+mn-cs"/>
            </a:rPr>
            <a:t>　</a:t>
          </a:r>
          <a:endParaRPr lang="en-US" altLang="ja-JP" sz="1300" b="0" i="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000" b="0" i="0" baseline="0">
              <a:solidFill>
                <a:schemeClr val="dk1"/>
              </a:solidFill>
              <a:latin typeface="+mn-lt"/>
              <a:ea typeface="+mn-ea"/>
              <a:cs typeface="+mn-cs"/>
            </a:rPr>
            <a:t>　</a:t>
          </a:r>
          <a:r>
            <a:rPr lang="ja-JP" altLang="ja-JP" sz="1000" b="0" i="0" baseline="0">
              <a:solidFill>
                <a:schemeClr val="dk1"/>
              </a:solidFill>
              <a:latin typeface="+mn-lt"/>
              <a:ea typeface="+mn-ea"/>
              <a:cs typeface="+mn-cs"/>
            </a:rPr>
            <a:t>標準財政規模に対する財政調整基金残高の割合は、平成</a:t>
          </a:r>
          <a:r>
            <a:rPr lang="en-US" altLang="ja-JP" sz="1000" b="0" i="0" baseline="0">
              <a:solidFill>
                <a:schemeClr val="dk1"/>
              </a:solidFill>
              <a:latin typeface="+mn-lt"/>
              <a:ea typeface="+mn-ea"/>
              <a:cs typeface="+mn-cs"/>
            </a:rPr>
            <a:t>26</a:t>
          </a:r>
          <a:r>
            <a:rPr lang="ja-JP" altLang="ja-JP" sz="1000" b="0" i="0" baseline="0">
              <a:solidFill>
                <a:schemeClr val="dk1"/>
              </a:solidFill>
              <a:latin typeface="+mn-lt"/>
              <a:ea typeface="+mn-ea"/>
              <a:cs typeface="+mn-cs"/>
            </a:rPr>
            <a:t>年度において、大台厚生新病院整備への支援や老健施設、診療所施設整備等の普通建設事業費の増に伴い</a:t>
          </a:r>
          <a:r>
            <a:rPr lang="en-US" altLang="ja-JP" sz="1000" b="0" i="0" baseline="0">
              <a:solidFill>
                <a:schemeClr val="dk1"/>
              </a:solidFill>
              <a:latin typeface="+mn-lt"/>
              <a:ea typeface="+mn-ea"/>
              <a:cs typeface="+mn-cs"/>
            </a:rPr>
            <a:t>53,317</a:t>
          </a:r>
          <a:r>
            <a:rPr lang="ja-JP" altLang="ja-JP" sz="1000" b="0" i="0" baseline="0">
              <a:solidFill>
                <a:schemeClr val="dk1"/>
              </a:solidFill>
              <a:latin typeface="+mn-lt"/>
              <a:ea typeface="+mn-ea"/>
              <a:cs typeface="+mn-cs"/>
            </a:rPr>
            <a:t>千円取崩しを行ったことにより、</a:t>
          </a:r>
          <a:r>
            <a:rPr lang="en-US" altLang="ja-JP" sz="1000" b="0" i="0" baseline="0">
              <a:solidFill>
                <a:schemeClr val="dk1"/>
              </a:solidFill>
              <a:latin typeface="+mn-lt"/>
              <a:ea typeface="+mn-ea"/>
              <a:cs typeface="+mn-cs"/>
            </a:rPr>
            <a:t>0.36</a:t>
          </a:r>
          <a:r>
            <a:rPr lang="ja-JP" altLang="ja-JP" sz="1000" b="0" i="0" baseline="0">
              <a:solidFill>
                <a:schemeClr val="dk1"/>
              </a:solidFill>
              <a:latin typeface="+mn-lt"/>
              <a:ea typeface="+mn-ea"/>
              <a:cs typeface="+mn-cs"/>
            </a:rPr>
            <a:t>％減となっ</a:t>
          </a:r>
          <a:r>
            <a:rPr lang="ja-JP" altLang="en-US" sz="1000" b="0" i="0" baseline="0">
              <a:solidFill>
                <a:schemeClr val="dk1"/>
              </a:solidFill>
              <a:latin typeface="+mn-lt"/>
              <a:ea typeface="+mn-ea"/>
              <a:cs typeface="+mn-cs"/>
            </a:rPr>
            <a:t>たが、</a:t>
          </a:r>
          <a:r>
            <a:rPr lang="ja-JP" altLang="ja-JP" sz="1000" b="0" i="0" baseline="0">
              <a:solidFill>
                <a:schemeClr val="dk1"/>
              </a:solidFill>
              <a:latin typeface="+mn-lt"/>
              <a:ea typeface="+mn-ea"/>
              <a:cs typeface="+mn-cs"/>
            </a:rPr>
            <a:t>経年比較において</a:t>
          </a:r>
          <a:r>
            <a:rPr lang="ja-JP" altLang="en-US" sz="1000" b="0" i="0" baseline="0">
              <a:solidFill>
                <a:schemeClr val="dk1"/>
              </a:solidFill>
              <a:latin typeface="+mn-lt"/>
              <a:ea typeface="+mn-ea"/>
              <a:cs typeface="+mn-cs"/>
            </a:rPr>
            <a:t>徐々に</a:t>
          </a:r>
          <a:r>
            <a:rPr lang="ja-JP" altLang="ja-JP" sz="1000" b="0" i="0" baseline="0">
              <a:solidFill>
                <a:schemeClr val="dk1"/>
              </a:solidFill>
              <a:latin typeface="+mn-lt"/>
              <a:ea typeface="+mn-ea"/>
              <a:cs typeface="+mn-cs"/>
            </a:rPr>
            <a:t>増加傾向にあ</a:t>
          </a:r>
          <a:r>
            <a:rPr lang="ja-JP" altLang="en-US" sz="1000" b="0" i="0" baseline="0">
              <a:solidFill>
                <a:schemeClr val="dk1"/>
              </a:solidFill>
              <a:latin typeface="+mn-lt"/>
              <a:ea typeface="+mn-ea"/>
              <a:cs typeface="+mn-cs"/>
            </a:rPr>
            <a:t>る。</a:t>
          </a:r>
          <a:endParaRPr lang="en-US" altLang="ja-JP" sz="1000" b="0" i="0" baseline="0">
            <a:solidFill>
              <a:schemeClr val="dk1"/>
            </a:solidFill>
            <a:latin typeface="+mn-lt"/>
            <a:ea typeface="+mn-ea"/>
            <a:cs typeface="+mn-cs"/>
          </a:endParaRPr>
        </a:p>
        <a:p>
          <a:pPr rtl="0" eaLnBrk="1" fontAlgn="base" latinLnBrk="0" hangingPunct="1"/>
          <a:r>
            <a:rPr lang="ja-JP" altLang="ja-JP" sz="1000" b="0" i="0" baseline="0">
              <a:solidFill>
                <a:schemeClr val="dk1"/>
              </a:solidFill>
              <a:latin typeface="+mn-lt"/>
              <a:ea typeface="+mn-ea"/>
              <a:cs typeface="+mn-cs"/>
            </a:rPr>
            <a:t>　実質単年度収支については、</a:t>
          </a:r>
          <a:r>
            <a:rPr lang="ja-JP" altLang="en-US" sz="1000" b="0" i="0" baseline="0">
              <a:solidFill>
                <a:schemeClr val="dk1"/>
              </a:solidFill>
              <a:latin typeface="+mn-lt"/>
              <a:ea typeface="+mn-ea"/>
              <a:cs typeface="+mn-cs"/>
            </a:rPr>
            <a:t>平成</a:t>
          </a:r>
          <a:r>
            <a:rPr lang="en-US" altLang="ja-JP" sz="1000" b="0" i="0" baseline="0">
              <a:solidFill>
                <a:schemeClr val="dk1"/>
              </a:solidFill>
              <a:latin typeface="+mn-lt"/>
              <a:ea typeface="+mn-ea"/>
              <a:cs typeface="+mn-cs"/>
            </a:rPr>
            <a:t>26</a:t>
          </a:r>
          <a:r>
            <a:rPr lang="ja-JP" altLang="en-US" sz="1000" b="0" i="0" baseline="0">
              <a:solidFill>
                <a:schemeClr val="dk1"/>
              </a:solidFill>
              <a:latin typeface="+mn-lt"/>
              <a:ea typeface="+mn-ea"/>
              <a:cs typeface="+mn-cs"/>
            </a:rPr>
            <a:t>年度において、</a:t>
          </a:r>
          <a:r>
            <a:rPr lang="ja-JP" altLang="ja-JP" sz="1000" b="0" i="0" baseline="0">
              <a:solidFill>
                <a:schemeClr val="dk1"/>
              </a:solidFill>
              <a:latin typeface="+mn-lt"/>
              <a:ea typeface="+mn-ea"/>
              <a:cs typeface="+mn-cs"/>
            </a:rPr>
            <a:t>財政調整基金の取り崩しを行ったことにより、町村合併以後初めてマイナスとなった</a:t>
          </a:r>
          <a:r>
            <a:rPr lang="ja-JP" altLang="en-US" sz="1000" b="0" i="0" baseline="0">
              <a:solidFill>
                <a:schemeClr val="dk1"/>
              </a:solidFill>
              <a:latin typeface="+mn-lt"/>
              <a:ea typeface="+mn-ea"/>
              <a:cs typeface="+mn-cs"/>
            </a:rPr>
            <a:t>が、平成</a:t>
          </a:r>
          <a:r>
            <a:rPr lang="en-US" altLang="ja-JP" sz="1000" b="0" i="0" baseline="0">
              <a:solidFill>
                <a:schemeClr val="dk1"/>
              </a:solidFill>
              <a:latin typeface="+mn-lt"/>
              <a:ea typeface="+mn-ea"/>
              <a:cs typeface="+mn-cs"/>
            </a:rPr>
            <a:t>27</a:t>
          </a:r>
          <a:r>
            <a:rPr lang="ja-JP" altLang="en-US" sz="1000" b="0" i="0" baseline="0">
              <a:solidFill>
                <a:schemeClr val="dk1"/>
              </a:solidFill>
              <a:latin typeface="+mn-lt"/>
              <a:ea typeface="+mn-ea"/>
              <a:cs typeface="+mn-cs"/>
            </a:rPr>
            <a:t>年度には再び黒字を確保している。</a:t>
          </a:r>
          <a:endParaRPr lang="en-US" altLang="ja-JP" sz="1000" b="0" i="0" baseline="0">
            <a:solidFill>
              <a:schemeClr val="dk1"/>
            </a:solidFill>
            <a:latin typeface="+mn-lt"/>
            <a:ea typeface="+mn-ea"/>
            <a:cs typeface="+mn-cs"/>
          </a:endParaRPr>
        </a:p>
        <a:p>
          <a:pPr rtl="0" fontAlgn="base"/>
          <a:r>
            <a:rPr lang="ja-JP" altLang="ja-JP" sz="1000" b="0" i="0" baseline="0">
              <a:solidFill>
                <a:schemeClr val="dk1"/>
              </a:solidFill>
              <a:latin typeface="+mn-lt"/>
              <a:ea typeface="+mn-ea"/>
              <a:cs typeface="+mn-cs"/>
            </a:rPr>
            <a:t>　今後も、緊急性や住民のニーズを把握した事業の選択と集中により</a:t>
          </a:r>
          <a:r>
            <a:rPr lang="ja-JP" altLang="en-US" sz="1000" b="0" i="0" baseline="0">
              <a:solidFill>
                <a:schemeClr val="dk1"/>
              </a:solidFill>
              <a:latin typeface="+mn-lt"/>
              <a:ea typeface="+mn-ea"/>
              <a:cs typeface="+mn-cs"/>
            </a:rPr>
            <a:t>、</a:t>
          </a:r>
          <a:r>
            <a:rPr lang="ja-JP" altLang="ja-JP" sz="1000" b="0" i="0" baseline="0">
              <a:solidFill>
                <a:schemeClr val="dk1"/>
              </a:solidFill>
              <a:latin typeface="+mn-lt"/>
              <a:ea typeface="+mn-ea"/>
              <a:cs typeface="+mn-cs"/>
            </a:rPr>
            <a:t>適正な財政運営を図るとともに、</a:t>
          </a:r>
          <a:r>
            <a:rPr lang="ja-JP" altLang="en-US" sz="1000" b="0" i="0" baseline="0">
              <a:solidFill>
                <a:schemeClr val="dk1"/>
              </a:solidFill>
              <a:latin typeface="+mn-lt"/>
              <a:ea typeface="+mn-ea"/>
              <a:cs typeface="+mn-cs"/>
            </a:rPr>
            <a:t>平成</a:t>
          </a:r>
          <a:r>
            <a:rPr lang="en-US" altLang="ja-JP" sz="1000" b="0" i="0" baseline="0">
              <a:solidFill>
                <a:schemeClr val="dk1"/>
              </a:solidFill>
              <a:latin typeface="+mn-lt"/>
              <a:ea typeface="+mn-ea"/>
              <a:cs typeface="+mn-cs"/>
            </a:rPr>
            <a:t>28</a:t>
          </a:r>
          <a:r>
            <a:rPr lang="ja-JP" altLang="en-US" sz="1000" b="0" i="0" baseline="0">
              <a:solidFill>
                <a:schemeClr val="dk1"/>
              </a:solidFill>
              <a:latin typeface="+mn-lt"/>
              <a:ea typeface="+mn-ea"/>
              <a:cs typeface="+mn-cs"/>
            </a:rPr>
            <a:t>年度から始まった普通交付税の合併算定替え特例の段階的廃止に対応するため、平成</a:t>
          </a:r>
          <a:r>
            <a:rPr lang="en-US" altLang="ja-JP" sz="1000" b="0" i="0" baseline="0">
              <a:solidFill>
                <a:schemeClr val="dk1"/>
              </a:solidFill>
              <a:latin typeface="+mn-lt"/>
              <a:ea typeface="+mn-ea"/>
              <a:cs typeface="+mn-cs"/>
            </a:rPr>
            <a:t>28</a:t>
          </a:r>
          <a:r>
            <a:rPr lang="ja-JP" altLang="en-US" sz="1000" b="0" i="0" baseline="0">
              <a:solidFill>
                <a:schemeClr val="dk1"/>
              </a:solidFill>
              <a:latin typeface="+mn-lt"/>
              <a:ea typeface="+mn-ea"/>
              <a:cs typeface="+mn-cs"/>
            </a:rPr>
            <a:t>年度から着手した「財政改善への取組み」を推進しつつ、</a:t>
          </a:r>
          <a:r>
            <a:rPr lang="ja-JP" altLang="ja-JP" sz="1000" b="0" i="0" baseline="0">
              <a:solidFill>
                <a:schemeClr val="dk1"/>
              </a:solidFill>
              <a:latin typeface="+mn-lt"/>
              <a:ea typeface="+mn-ea"/>
              <a:cs typeface="+mn-cs"/>
            </a:rPr>
            <a:t>緊急的な支出に備え、財政調整基金</a:t>
          </a:r>
          <a:r>
            <a:rPr lang="ja-JP" altLang="en-US" sz="1000" b="0" i="0" baseline="0">
              <a:solidFill>
                <a:schemeClr val="dk1"/>
              </a:solidFill>
              <a:latin typeface="+mn-lt"/>
              <a:ea typeface="+mn-ea"/>
              <a:cs typeface="+mn-cs"/>
            </a:rPr>
            <a:t>への積立を</a:t>
          </a:r>
          <a:r>
            <a:rPr lang="ja-JP" altLang="ja-JP" sz="1000" b="0" i="0" baseline="0">
              <a:solidFill>
                <a:schemeClr val="dk1"/>
              </a:solidFill>
              <a:latin typeface="+mn-lt"/>
              <a:ea typeface="+mn-ea"/>
              <a:cs typeface="+mn-cs"/>
            </a:rPr>
            <a:t>着実に</a:t>
          </a:r>
          <a:r>
            <a:rPr lang="ja-JP" altLang="en-US" sz="1000" b="0" i="0" baseline="0">
              <a:solidFill>
                <a:schemeClr val="dk1"/>
              </a:solidFill>
              <a:latin typeface="+mn-lt"/>
              <a:ea typeface="+mn-ea"/>
              <a:cs typeface="+mn-cs"/>
            </a:rPr>
            <a:t>行うよう</a:t>
          </a:r>
          <a:r>
            <a:rPr lang="ja-JP" altLang="ja-JP" sz="1000" b="0" i="0" baseline="0">
              <a:solidFill>
                <a:schemeClr val="dk1"/>
              </a:solidFill>
              <a:latin typeface="+mn-lt"/>
              <a:ea typeface="+mn-ea"/>
              <a:cs typeface="+mn-cs"/>
            </a:rPr>
            <a:t>努める。</a:t>
          </a:r>
          <a:endParaRPr lang="en-US" altLang="ja-JP" sz="10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latin typeface="+mn-lt"/>
              <a:ea typeface="+mn-ea"/>
              <a:cs typeface="+mn-cs"/>
            </a:rPr>
            <a:t>　</a:t>
          </a:r>
          <a:r>
            <a:rPr lang="ja-JP" altLang="ja-JP" sz="1000">
              <a:solidFill>
                <a:schemeClr val="dk1"/>
              </a:solidFill>
              <a:latin typeface="+mn-lt"/>
              <a:ea typeface="+mn-ea"/>
              <a:cs typeface="+mn-cs"/>
            </a:rPr>
            <a:t>一般会計及び各事業会計とも赤字は発生していない状況にあるが、今後も計画的な</a:t>
          </a:r>
          <a:r>
            <a:rPr lang="ja-JP" altLang="en-US" sz="1000">
              <a:solidFill>
                <a:schemeClr val="dk1"/>
              </a:solidFill>
              <a:latin typeface="+mn-lt"/>
              <a:ea typeface="+mn-ea"/>
              <a:cs typeface="+mn-cs"/>
            </a:rPr>
            <a:t>町政</a:t>
          </a:r>
          <a:r>
            <a:rPr lang="ja-JP" altLang="ja-JP" sz="1000">
              <a:solidFill>
                <a:schemeClr val="dk1"/>
              </a:solidFill>
              <a:latin typeface="+mn-lt"/>
              <a:ea typeface="+mn-ea"/>
              <a:cs typeface="+mn-cs"/>
            </a:rPr>
            <a:t>運営を図り、健全な財政運営に努める。 </a:t>
          </a:r>
          <a:endParaRPr lang="ja-JP" altLang="ja-JP" sz="1000"/>
        </a:p>
        <a:p>
          <a:r>
            <a:rPr lang="ja-JP" altLang="ja-JP" sz="1000">
              <a:solidFill>
                <a:schemeClr val="dk1"/>
              </a:solidFill>
              <a:latin typeface="+mn-lt"/>
              <a:ea typeface="+mn-ea"/>
              <a:cs typeface="+mn-cs"/>
            </a:rPr>
            <a:t>【国民健康保険事業特別会計】</a:t>
          </a:r>
          <a:endParaRPr lang="ja-JP" altLang="ja-JP" sz="1000"/>
        </a:p>
        <a:p>
          <a:r>
            <a:rPr lang="ja-JP" altLang="ja-JP" sz="1000">
              <a:solidFill>
                <a:schemeClr val="dk1"/>
              </a:solidFill>
              <a:latin typeface="+mn-lt"/>
              <a:ea typeface="+mn-ea"/>
              <a:cs typeface="+mn-cs"/>
            </a:rPr>
            <a:t>一般被保険者は減少傾向にあるが、給付費は増加傾向にあることから、健康を維持するための啓発事業や運動による健康づくり、さらには健康診査、各種健診事業の充実と受診者の増加のための方策について検討を行い、医療費の抑制に努める。　 </a:t>
          </a:r>
          <a:endParaRPr lang="ja-JP" altLang="ja-JP" sz="1000"/>
        </a:p>
        <a:p>
          <a:r>
            <a:rPr lang="ja-JP" altLang="ja-JP" sz="1000">
              <a:solidFill>
                <a:schemeClr val="dk1"/>
              </a:solidFill>
              <a:latin typeface="+mn-lt"/>
              <a:ea typeface="+mn-ea"/>
              <a:cs typeface="+mn-cs"/>
            </a:rPr>
            <a:t>【簡易水道事業特別会計】</a:t>
          </a:r>
          <a:endParaRPr lang="ja-JP" altLang="ja-JP" sz="1000"/>
        </a:p>
        <a:p>
          <a:r>
            <a:rPr lang="ja-JP" altLang="ja-JP" sz="1000">
              <a:solidFill>
                <a:schemeClr val="dk1"/>
              </a:solidFill>
              <a:latin typeface="+mn-lt"/>
              <a:ea typeface="+mn-ea"/>
              <a:cs typeface="+mn-cs"/>
            </a:rPr>
            <a:t>　平成</a:t>
          </a:r>
          <a:r>
            <a:rPr lang="en-US" altLang="ja-JP" sz="1000">
              <a:solidFill>
                <a:schemeClr val="dk1"/>
              </a:solidFill>
              <a:latin typeface="+mn-lt"/>
              <a:ea typeface="+mn-ea"/>
              <a:cs typeface="+mn-cs"/>
            </a:rPr>
            <a:t>22</a:t>
          </a:r>
          <a:r>
            <a:rPr lang="ja-JP" altLang="ja-JP" sz="1000">
              <a:solidFill>
                <a:schemeClr val="dk1"/>
              </a:solidFill>
              <a:latin typeface="+mn-lt"/>
              <a:ea typeface="+mn-ea"/>
              <a:cs typeface="+mn-cs"/>
            </a:rPr>
            <a:t>年度からの統合簡易水道事業の実施により、これに伴う繰出金が増加している。平成</a:t>
          </a:r>
          <a:r>
            <a:rPr lang="en-US" altLang="ja-JP" sz="1000">
              <a:solidFill>
                <a:schemeClr val="dk1"/>
              </a:solidFill>
              <a:latin typeface="+mn-lt"/>
              <a:ea typeface="+mn-ea"/>
              <a:cs typeface="+mn-cs"/>
            </a:rPr>
            <a:t>27</a:t>
          </a:r>
          <a:r>
            <a:rPr lang="ja-JP" altLang="ja-JP" sz="1000">
              <a:solidFill>
                <a:schemeClr val="dk1"/>
              </a:solidFill>
              <a:latin typeface="+mn-lt"/>
              <a:ea typeface="+mn-ea"/>
              <a:cs typeface="+mn-cs"/>
            </a:rPr>
            <a:t>年度には料金改定を実施したが、平成</a:t>
          </a:r>
          <a:r>
            <a:rPr lang="en-US" altLang="ja-JP" sz="1000">
              <a:solidFill>
                <a:schemeClr val="dk1"/>
              </a:solidFill>
              <a:latin typeface="+mn-lt"/>
              <a:ea typeface="+mn-ea"/>
              <a:cs typeface="+mn-cs"/>
            </a:rPr>
            <a:t>29</a:t>
          </a:r>
          <a:r>
            <a:rPr lang="ja-JP" altLang="ja-JP" sz="1000">
              <a:solidFill>
                <a:schemeClr val="dk1"/>
              </a:solidFill>
              <a:latin typeface="+mn-lt"/>
              <a:ea typeface="+mn-ea"/>
              <a:cs typeface="+mn-cs"/>
            </a:rPr>
            <a:t>年度から</a:t>
          </a:r>
          <a:r>
            <a:rPr lang="ja-JP" altLang="en-US" sz="1000">
              <a:solidFill>
                <a:schemeClr val="dk1"/>
              </a:solidFill>
              <a:latin typeface="+mn-lt"/>
              <a:ea typeface="+mn-ea"/>
              <a:cs typeface="+mn-cs"/>
            </a:rPr>
            <a:t>の</a:t>
          </a:r>
          <a:r>
            <a:rPr lang="ja-JP" altLang="ja-JP" sz="1000">
              <a:solidFill>
                <a:schemeClr val="dk1"/>
              </a:solidFill>
              <a:latin typeface="+mn-lt"/>
              <a:ea typeface="+mn-ea"/>
              <a:cs typeface="+mn-cs"/>
            </a:rPr>
            <a:t>上水道事業へ移行</a:t>
          </a:r>
          <a:r>
            <a:rPr lang="ja-JP" altLang="ja-JP" sz="1000" b="0" i="0" baseline="0">
              <a:solidFill>
                <a:schemeClr val="dk1"/>
              </a:solidFill>
              <a:latin typeface="+mn-lt"/>
              <a:ea typeface="+mn-ea"/>
              <a:cs typeface="+mn-cs"/>
            </a:rPr>
            <a:t>と企業会計導入を</a:t>
          </a:r>
          <a:r>
            <a:rPr lang="ja-JP" altLang="en-US" sz="1000" b="0" i="0" baseline="0">
              <a:solidFill>
                <a:schemeClr val="dk1"/>
              </a:solidFill>
              <a:latin typeface="+mn-lt"/>
              <a:ea typeface="+mn-ea"/>
              <a:cs typeface="+mn-cs"/>
            </a:rPr>
            <a:t>契機に</a:t>
          </a:r>
          <a:r>
            <a:rPr lang="ja-JP" altLang="ja-JP" sz="1000" b="0" i="0" baseline="0">
              <a:solidFill>
                <a:schemeClr val="dk1"/>
              </a:solidFill>
              <a:latin typeface="+mn-lt"/>
              <a:ea typeface="+mn-ea"/>
              <a:cs typeface="+mn-cs"/>
            </a:rPr>
            <a:t>、一層の経営改善を目指すこととしている。</a:t>
          </a:r>
          <a:r>
            <a:rPr lang="ja-JP" altLang="ja-JP" sz="1000">
              <a:solidFill>
                <a:schemeClr val="dk1"/>
              </a:solidFill>
              <a:latin typeface="+mn-lt"/>
              <a:ea typeface="+mn-ea"/>
              <a:cs typeface="+mn-cs"/>
            </a:rPr>
            <a:t> </a:t>
          </a:r>
          <a:endParaRPr lang="ja-JP" altLang="ja-JP" sz="1000"/>
        </a:p>
        <a:p>
          <a:r>
            <a:rPr lang="ja-JP" altLang="ja-JP" sz="1000">
              <a:solidFill>
                <a:schemeClr val="dk1"/>
              </a:solidFill>
              <a:latin typeface="+mn-lt"/>
              <a:ea typeface="+mn-ea"/>
              <a:cs typeface="+mn-cs"/>
            </a:rPr>
            <a:t>【住宅新築資金等貸付事業特別会計】　 </a:t>
          </a:r>
          <a:endParaRPr lang="ja-JP" altLang="ja-JP" sz="1000"/>
        </a:p>
        <a:p>
          <a:r>
            <a:rPr lang="ja-JP" altLang="ja-JP" sz="1000">
              <a:solidFill>
                <a:schemeClr val="dk1"/>
              </a:solidFill>
              <a:latin typeface="+mn-lt"/>
              <a:ea typeface="+mn-ea"/>
              <a:cs typeface="+mn-cs"/>
            </a:rPr>
            <a:t>　貸付金の収納率は、前年度より</a:t>
          </a:r>
          <a:r>
            <a:rPr lang="ja-JP" altLang="en-US" sz="1000">
              <a:solidFill>
                <a:schemeClr val="dk1"/>
              </a:solidFill>
              <a:latin typeface="+mn-lt"/>
              <a:ea typeface="+mn-ea"/>
              <a:cs typeface="+mn-cs"/>
            </a:rPr>
            <a:t>若干悪化</a:t>
          </a:r>
          <a:r>
            <a:rPr lang="ja-JP" altLang="ja-JP" sz="1000">
              <a:solidFill>
                <a:schemeClr val="dk1"/>
              </a:solidFill>
              <a:latin typeface="+mn-lt"/>
              <a:ea typeface="+mn-ea"/>
              <a:cs typeface="+mn-cs"/>
            </a:rPr>
            <a:t>しており、</a:t>
          </a:r>
          <a:r>
            <a:rPr lang="ja-JP" altLang="en-US" sz="1000">
              <a:solidFill>
                <a:schemeClr val="dk1"/>
              </a:solidFill>
              <a:latin typeface="+mn-lt"/>
              <a:ea typeface="+mn-ea"/>
              <a:cs typeface="+mn-cs"/>
            </a:rPr>
            <a:t>納付督促や誓約等の努力に合わせ、滞納者の実態を把握し納入意識の喚起を行い、引き続き</a:t>
          </a:r>
          <a:r>
            <a:rPr lang="ja-JP" altLang="ja-JP" sz="1000">
              <a:solidFill>
                <a:schemeClr val="dk1"/>
              </a:solidFill>
              <a:latin typeface="+mn-lt"/>
              <a:ea typeface="+mn-ea"/>
              <a:cs typeface="+mn-cs"/>
            </a:rPr>
            <a:t>収入未済額の解消に向け一層の取り組みに努める。 </a:t>
          </a:r>
          <a:endParaRPr lang="ja-JP" altLang="ja-JP" sz="1000"/>
        </a:p>
        <a:p>
          <a:r>
            <a:rPr lang="ja-JP" altLang="ja-JP" sz="1000">
              <a:solidFill>
                <a:schemeClr val="dk1"/>
              </a:solidFill>
              <a:latin typeface="+mn-lt"/>
              <a:ea typeface="+mn-ea"/>
              <a:cs typeface="+mn-cs"/>
            </a:rPr>
            <a:t>【介護保険事業特別会計】</a:t>
          </a:r>
          <a:endParaRPr lang="ja-JP" altLang="ja-JP" sz="1000"/>
        </a:p>
        <a:p>
          <a:r>
            <a:rPr lang="ja-JP" altLang="ja-JP" sz="1000">
              <a:solidFill>
                <a:schemeClr val="dk1"/>
              </a:solidFill>
              <a:latin typeface="+mn-lt"/>
              <a:ea typeface="+mn-ea"/>
              <a:cs typeface="+mn-cs"/>
            </a:rPr>
            <a:t>　介護保険給付費等が年々増加していることにより、法定率負担である一般会計からの繰り出しについても、増加傾向にある。</a:t>
          </a:r>
          <a:r>
            <a:rPr lang="ja-JP" altLang="en-US" sz="1000">
              <a:solidFill>
                <a:schemeClr val="dk1"/>
              </a:solidFill>
              <a:latin typeface="+mn-lt"/>
              <a:ea typeface="+mn-ea"/>
              <a:cs typeface="+mn-cs"/>
            </a:rPr>
            <a:t>平成</a:t>
          </a:r>
          <a:r>
            <a:rPr lang="en-US" altLang="ja-JP" sz="1000">
              <a:solidFill>
                <a:schemeClr val="dk1"/>
              </a:solidFill>
              <a:latin typeface="+mn-lt"/>
              <a:ea typeface="+mn-ea"/>
              <a:cs typeface="+mn-cs"/>
            </a:rPr>
            <a:t>27</a:t>
          </a:r>
          <a:r>
            <a:rPr lang="ja-JP" altLang="en-US" sz="1000">
              <a:solidFill>
                <a:schemeClr val="dk1"/>
              </a:solidFill>
              <a:latin typeface="+mn-lt"/>
              <a:ea typeface="+mn-ea"/>
              <a:cs typeface="+mn-cs"/>
            </a:rPr>
            <a:t>年度に</a:t>
          </a:r>
          <a:r>
            <a:rPr lang="ja-JP" altLang="ja-JP" sz="1000">
              <a:solidFill>
                <a:schemeClr val="dk1"/>
              </a:solidFill>
              <a:latin typeface="+mn-lt"/>
              <a:ea typeface="+mn-ea"/>
              <a:cs typeface="+mn-cs"/>
            </a:rPr>
            <a:t>保険料の見直し</a:t>
          </a:r>
          <a:r>
            <a:rPr lang="ja-JP" altLang="en-US" sz="1000">
              <a:solidFill>
                <a:schemeClr val="dk1"/>
              </a:solidFill>
              <a:latin typeface="+mn-lt"/>
              <a:ea typeface="+mn-ea"/>
              <a:cs typeface="+mn-cs"/>
            </a:rPr>
            <a:t>も実施したが</a:t>
          </a:r>
          <a:r>
            <a:rPr lang="ja-JP" altLang="ja-JP" sz="1000">
              <a:solidFill>
                <a:schemeClr val="dk1"/>
              </a:solidFill>
              <a:latin typeface="+mn-lt"/>
              <a:ea typeface="+mn-ea"/>
              <a:cs typeface="+mn-cs"/>
            </a:rPr>
            <a:t>、引き続き介護予防事業を充実させ、介護保険給付費の抑制に努める。 </a:t>
          </a:r>
          <a:endParaRPr lang="ja-JP" altLang="ja-JP" sz="1000"/>
        </a:p>
        <a:p>
          <a:r>
            <a:rPr lang="ja-JP" altLang="ja-JP" sz="1000">
              <a:solidFill>
                <a:schemeClr val="dk1"/>
              </a:solidFill>
              <a:latin typeface="+mn-lt"/>
              <a:ea typeface="+mn-ea"/>
              <a:cs typeface="+mn-cs"/>
            </a:rPr>
            <a:t>【生活排水処理事業特別会計】</a:t>
          </a:r>
          <a:endParaRPr lang="ja-JP" altLang="ja-JP" sz="1000"/>
        </a:p>
        <a:p>
          <a:r>
            <a:rPr lang="ja-JP" altLang="ja-JP" sz="1000">
              <a:solidFill>
                <a:schemeClr val="dk1"/>
              </a:solidFill>
              <a:latin typeface="+mn-lt"/>
              <a:ea typeface="+mn-ea"/>
              <a:cs typeface="+mn-cs"/>
            </a:rPr>
            <a:t>　下水道加入率が平成</a:t>
          </a:r>
          <a:r>
            <a:rPr lang="en-US" altLang="ja-JP" sz="1000">
              <a:solidFill>
                <a:schemeClr val="dk1"/>
              </a:solidFill>
              <a:latin typeface="+mn-lt"/>
              <a:ea typeface="+mn-ea"/>
              <a:cs typeface="+mn-cs"/>
            </a:rPr>
            <a:t>27</a:t>
          </a:r>
          <a:r>
            <a:rPr lang="ja-JP" altLang="ja-JP" sz="1000">
              <a:solidFill>
                <a:schemeClr val="dk1"/>
              </a:solidFill>
              <a:latin typeface="+mn-lt"/>
              <a:ea typeface="+mn-ea"/>
              <a:cs typeface="+mn-cs"/>
            </a:rPr>
            <a:t>年度で</a:t>
          </a:r>
          <a:r>
            <a:rPr lang="en-US" altLang="ja-JP" sz="1000">
              <a:solidFill>
                <a:schemeClr val="dk1"/>
              </a:solidFill>
              <a:latin typeface="+mn-lt"/>
              <a:ea typeface="+mn-ea"/>
              <a:cs typeface="+mn-cs"/>
            </a:rPr>
            <a:t>63.5</a:t>
          </a:r>
          <a:r>
            <a:rPr lang="ja-JP" altLang="ja-JP" sz="1000">
              <a:solidFill>
                <a:schemeClr val="dk1"/>
              </a:solidFill>
              <a:latin typeface="+mn-lt"/>
              <a:ea typeface="+mn-ea"/>
              <a:cs typeface="+mn-cs"/>
            </a:rPr>
            <a:t>％と低い状況で、一般会計からの繰入金に依存する割合が高くなっている。</a:t>
          </a:r>
          <a:r>
            <a:rPr lang="ja-JP" altLang="en-US" sz="1000">
              <a:solidFill>
                <a:schemeClr val="dk1"/>
              </a:solidFill>
              <a:latin typeface="+mn-lt"/>
              <a:ea typeface="+mn-ea"/>
              <a:cs typeface="+mn-cs"/>
            </a:rPr>
            <a:t>一方、維持管理費の増が懸念されていた、合併処理浄化槽の寄附採納については、平成</a:t>
          </a:r>
          <a:r>
            <a:rPr lang="en-US" altLang="ja-JP" sz="1000">
              <a:solidFill>
                <a:schemeClr val="dk1"/>
              </a:solidFill>
              <a:latin typeface="+mn-lt"/>
              <a:ea typeface="+mn-ea"/>
              <a:cs typeface="+mn-cs"/>
            </a:rPr>
            <a:t>28</a:t>
          </a:r>
          <a:r>
            <a:rPr lang="ja-JP" altLang="en-US" sz="1000">
              <a:solidFill>
                <a:schemeClr val="dk1"/>
              </a:solidFill>
              <a:latin typeface="+mn-lt"/>
              <a:ea typeface="+mn-ea"/>
              <a:cs typeface="+mn-cs"/>
            </a:rPr>
            <a:t>年</a:t>
          </a:r>
          <a:r>
            <a:rPr lang="en-US" altLang="ja-JP" sz="1000">
              <a:solidFill>
                <a:schemeClr val="dk1"/>
              </a:solidFill>
              <a:latin typeface="+mn-lt"/>
              <a:ea typeface="+mn-ea"/>
              <a:cs typeface="+mn-cs"/>
            </a:rPr>
            <a:t>10</a:t>
          </a:r>
          <a:r>
            <a:rPr lang="ja-JP" altLang="en-US" sz="1000">
              <a:solidFill>
                <a:schemeClr val="dk1"/>
              </a:solidFill>
              <a:latin typeface="+mn-lt"/>
              <a:ea typeface="+mn-ea"/>
              <a:cs typeface="+mn-cs"/>
            </a:rPr>
            <a:t>月から寄附採納における条件の厳格化を実施した。</a:t>
          </a:r>
          <a:r>
            <a:rPr lang="ja-JP" altLang="ja-JP" sz="1000">
              <a:solidFill>
                <a:schemeClr val="dk1"/>
              </a:solidFill>
              <a:latin typeface="+mn-lt"/>
              <a:ea typeface="+mn-ea"/>
              <a:cs typeface="+mn-cs"/>
            </a:rPr>
            <a:t>今後は</a:t>
          </a:r>
          <a:r>
            <a:rPr lang="ja-JP" altLang="en-US" sz="1000">
              <a:solidFill>
                <a:schemeClr val="dk1"/>
              </a:solidFill>
              <a:latin typeface="+mn-lt"/>
              <a:ea typeface="+mn-ea"/>
              <a:cs typeface="+mn-cs"/>
            </a:rPr>
            <a:t>中長期的な視点で、計画的な施設整備や更新、維持管理に努めることにより健全経営を図る。</a:t>
          </a:r>
          <a:endParaRPr lang="ja-JP" altLang="ja-JP" sz="1000"/>
        </a:p>
        <a:p>
          <a:r>
            <a:rPr lang="ja-JP" altLang="ja-JP" sz="1000">
              <a:solidFill>
                <a:schemeClr val="dk1"/>
              </a:solidFill>
              <a:latin typeface="+mn-lt"/>
              <a:ea typeface="+mn-ea"/>
              <a:cs typeface="+mn-cs"/>
            </a:rPr>
            <a:t>【後期高齢者医療事業特別会計】 </a:t>
          </a:r>
          <a:endParaRPr lang="ja-JP" altLang="ja-JP" sz="1000"/>
        </a:p>
        <a:p>
          <a:r>
            <a:rPr lang="ja-JP" altLang="ja-JP" sz="1000">
              <a:solidFill>
                <a:schemeClr val="dk1"/>
              </a:solidFill>
              <a:latin typeface="+mn-lt"/>
              <a:ea typeface="+mn-ea"/>
              <a:cs typeface="+mn-cs"/>
            </a:rPr>
            <a:t>　給付費等の増加により、全体の事業費が増加しているため、法定率負担である一般会計からの繰り出しも増加している。健康を維持するための啓発事業や、病気を早期発見するための健康診査、各種健診事業などの受診勧奨を行い、医療費の抑制に努める。</a:t>
          </a:r>
          <a:endParaRPr lang="ja-JP" altLang="ja-JP" sz="10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8203987</v>
      </c>
      <c r="BO4" s="379"/>
      <c r="BP4" s="379"/>
      <c r="BQ4" s="379"/>
      <c r="BR4" s="379"/>
      <c r="BS4" s="379"/>
      <c r="BT4" s="379"/>
      <c r="BU4" s="380"/>
      <c r="BV4" s="378">
        <v>9718856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5.7</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7867631</v>
      </c>
      <c r="BO5" s="416"/>
      <c r="BP5" s="416"/>
      <c r="BQ5" s="416"/>
      <c r="BR5" s="416"/>
      <c r="BS5" s="416"/>
      <c r="BT5" s="416"/>
      <c r="BU5" s="417"/>
      <c r="BV5" s="415">
        <v>9479852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88.7</v>
      </c>
      <c r="CU5" s="413"/>
      <c r="CV5" s="413"/>
      <c r="CW5" s="413"/>
      <c r="CX5" s="413"/>
      <c r="CY5" s="413"/>
      <c r="CZ5" s="413"/>
      <c r="DA5" s="414"/>
      <c r="DB5" s="412">
        <v>86.2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336356</v>
      </c>
      <c r="BO6" s="416"/>
      <c r="BP6" s="416"/>
      <c r="BQ6" s="416"/>
      <c r="BR6" s="416"/>
      <c r="BS6" s="416"/>
      <c r="BT6" s="416"/>
      <c r="BU6" s="417"/>
      <c r="BV6" s="415">
        <v>239004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91.2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62833</v>
      </c>
      <c r="BO7" s="416"/>
      <c r="BP7" s="416"/>
      <c r="BQ7" s="416"/>
      <c r="BR7" s="416"/>
      <c r="BS7" s="416"/>
      <c r="BT7" s="416"/>
      <c r="BU7" s="417"/>
      <c r="BV7" s="415">
        <v>109515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4801596</v>
      </c>
      <c r="CU7" s="416"/>
      <c r="CV7" s="416"/>
      <c r="CW7" s="416"/>
      <c r="CX7" s="416"/>
      <c r="CY7" s="416"/>
      <c r="CZ7" s="416"/>
      <c r="DA7" s="417"/>
      <c r="DB7" s="415">
        <v>4692231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273523</v>
      </c>
      <c r="BO8" s="416"/>
      <c r="BP8" s="416"/>
      <c r="BQ8" s="416"/>
      <c r="BR8" s="416"/>
      <c r="BS8" s="416"/>
      <c r="BT8" s="416"/>
      <c r="BU8" s="417"/>
      <c r="BV8" s="415">
        <v>129489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9557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144034</v>
      </c>
      <c r="BO9" s="416"/>
      <c r="BP9" s="416"/>
      <c r="BQ9" s="416"/>
      <c r="BR9" s="416"/>
      <c r="BS9" s="416"/>
      <c r="BT9" s="416"/>
      <c r="BU9" s="417"/>
      <c r="BV9" s="415">
        <v>-10996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14.9</v>
      </c>
      <c r="CU9" s="413"/>
      <c r="CV9" s="413"/>
      <c r="CW9" s="413"/>
      <c r="CX9" s="413"/>
      <c r="CY9" s="413"/>
      <c r="CZ9" s="413"/>
      <c r="DA9" s="414"/>
      <c r="DB9" s="412">
        <v>14.1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10416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34227</v>
      </c>
      <c r="BO10" s="416"/>
      <c r="BP10" s="416"/>
      <c r="BQ10" s="416"/>
      <c r="BR10" s="416"/>
      <c r="BS10" s="416"/>
      <c r="BT10" s="416"/>
      <c r="BU10" s="417"/>
      <c r="BV10" s="415">
        <v>2552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9894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53317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9821</v>
      </c>
      <c r="S13" s="497"/>
      <c r="T13" s="497"/>
      <c r="U13" s="497"/>
      <c r="V13" s="498"/>
      <c r="W13" s="431" t="s">
        <v>120</v>
      </c>
      <c r="X13" s="432"/>
      <c r="Y13" s="432"/>
      <c r="Z13" s="432"/>
      <c r="AA13" s="432"/>
      <c r="AB13" s="422"/>
      <c r="AC13" s="466">
        <v>386</v>
      </c>
      <c r="AD13" s="467"/>
      <c r="AE13" s="467"/>
      <c r="AF13" s="467"/>
      <c r="AG13" s="506"/>
      <c r="AH13" s="466">
        <v>532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178261</v>
      </c>
      <c r="BO13" s="416"/>
      <c r="BP13" s="416"/>
      <c r="BQ13" s="416"/>
      <c r="BR13" s="416"/>
      <c r="BS13" s="416"/>
      <c r="BT13" s="416"/>
      <c r="BU13" s="417"/>
      <c r="BV13" s="415">
        <v>-61761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10.3</v>
      </c>
      <c r="CU13" s="413"/>
      <c r="CV13" s="413"/>
      <c r="CW13" s="413"/>
      <c r="CX13" s="413"/>
      <c r="CY13" s="413"/>
      <c r="CZ13" s="413"/>
      <c r="DA13" s="414"/>
      <c r="DB13" s="412">
        <v>11.6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10058</v>
      </c>
      <c r="S14" s="497"/>
      <c r="T14" s="497"/>
      <c r="U14" s="497"/>
      <c r="V14" s="498"/>
      <c r="W14" s="405"/>
      <c r="X14" s="406"/>
      <c r="Y14" s="406"/>
      <c r="Z14" s="406"/>
      <c r="AA14" s="406"/>
      <c r="AB14" s="395"/>
      <c r="AC14" s="499">
        <v>8.4</v>
      </c>
      <c r="AD14" s="500"/>
      <c r="AE14" s="500"/>
      <c r="AF14" s="500"/>
      <c r="AG14" s="501"/>
      <c r="AH14" s="499">
        <v>10</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76.8</v>
      </c>
      <c r="CU14" s="511"/>
      <c r="CV14" s="511"/>
      <c r="CW14" s="511"/>
      <c r="CX14" s="511"/>
      <c r="CY14" s="511"/>
      <c r="CZ14" s="511"/>
      <c r="DA14" s="512"/>
      <c r="DB14" s="510">
        <v>76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9988</v>
      </c>
      <c r="S15" s="497"/>
      <c r="T15" s="497"/>
      <c r="U15" s="497"/>
      <c r="V15" s="498"/>
      <c r="W15" s="431" t="s">
        <v>127</v>
      </c>
      <c r="X15" s="432"/>
      <c r="Y15" s="432"/>
      <c r="Z15" s="432"/>
      <c r="AA15" s="432"/>
      <c r="AB15" s="422"/>
      <c r="AC15" s="466">
        <v>1442</v>
      </c>
      <c r="AD15" s="467"/>
      <c r="AE15" s="467"/>
      <c r="AF15" s="467"/>
      <c r="AG15" s="506"/>
      <c r="AH15" s="466">
        <v>1757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981880</v>
      </c>
      <c r="BO15" s="379"/>
      <c r="BP15" s="379"/>
      <c r="BQ15" s="379"/>
      <c r="BR15" s="379"/>
      <c r="BS15" s="379"/>
      <c r="BT15" s="379"/>
      <c r="BU15" s="380"/>
      <c r="BV15" s="378">
        <v>940529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31.2</v>
      </c>
      <c r="AD16" s="500"/>
      <c r="AE16" s="500"/>
      <c r="AF16" s="500"/>
      <c r="AG16" s="501"/>
      <c r="AH16" s="499">
        <v>33.1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3896416</v>
      </c>
      <c r="BO16" s="416"/>
      <c r="BP16" s="416"/>
      <c r="BQ16" s="416"/>
      <c r="BR16" s="416"/>
      <c r="BS16" s="416"/>
      <c r="BT16" s="416"/>
      <c r="BU16" s="417"/>
      <c r="BV16" s="415">
        <v>3694587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2792</v>
      </c>
      <c r="AD17" s="467"/>
      <c r="AE17" s="467"/>
      <c r="AF17" s="467"/>
      <c r="AG17" s="506"/>
      <c r="AH17" s="466">
        <v>3011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1234093</v>
      </c>
      <c r="BO17" s="416"/>
      <c r="BP17" s="416"/>
      <c r="BQ17" s="416"/>
      <c r="BR17" s="416"/>
      <c r="BS17" s="416"/>
      <c r="BT17" s="416"/>
      <c r="BU17" s="417"/>
      <c r="BV17" s="415">
        <v>1194590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362.86</v>
      </c>
      <c r="M18" s="528"/>
      <c r="N18" s="528"/>
      <c r="O18" s="528"/>
      <c r="P18" s="528"/>
      <c r="Q18" s="528"/>
      <c r="R18" s="529"/>
      <c r="S18" s="529"/>
      <c r="T18" s="529"/>
      <c r="U18" s="529"/>
      <c r="V18" s="530"/>
      <c r="W18" s="433"/>
      <c r="X18" s="434"/>
      <c r="Y18" s="434"/>
      <c r="Z18" s="434"/>
      <c r="AA18" s="434"/>
      <c r="AB18" s="425"/>
      <c r="AC18" s="531">
        <v>60.4</v>
      </c>
      <c r="AD18" s="532"/>
      <c r="AE18" s="532"/>
      <c r="AF18" s="532"/>
      <c r="AG18" s="533"/>
      <c r="AH18" s="531">
        <v>56.7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4485698</v>
      </c>
      <c r="BO18" s="416"/>
      <c r="BP18" s="416"/>
      <c r="BQ18" s="416"/>
      <c r="BR18" s="416"/>
      <c r="BS18" s="416"/>
      <c r="BT18" s="416"/>
      <c r="BU18" s="417"/>
      <c r="BV18" s="415">
        <v>4058304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6076352</v>
      </c>
      <c r="BO19" s="416"/>
      <c r="BP19" s="416"/>
      <c r="BQ19" s="416"/>
      <c r="BR19" s="416"/>
      <c r="BS19" s="416"/>
      <c r="BT19" s="416"/>
      <c r="BU19" s="417"/>
      <c r="BV19" s="415">
        <v>6196797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3778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9621351</v>
      </c>
      <c r="BO23" s="416"/>
      <c r="BP23" s="416"/>
      <c r="BQ23" s="416"/>
      <c r="BR23" s="416"/>
      <c r="BS23" s="416"/>
      <c r="BT23" s="416"/>
      <c r="BU23" s="417"/>
      <c r="BV23" s="415">
        <v>9512534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6520</v>
      </c>
      <c r="R24" s="467"/>
      <c r="S24" s="467"/>
      <c r="T24" s="467"/>
      <c r="U24" s="467"/>
      <c r="V24" s="506"/>
      <c r="W24" s="561"/>
      <c r="X24" s="549"/>
      <c r="Y24" s="550"/>
      <c r="Z24" s="465" t="s">
        <v>151</v>
      </c>
      <c r="AA24" s="445"/>
      <c r="AB24" s="445"/>
      <c r="AC24" s="445"/>
      <c r="AD24" s="445"/>
      <c r="AE24" s="445"/>
      <c r="AF24" s="445"/>
      <c r="AG24" s="446"/>
      <c r="AH24" s="466">
        <v>173</v>
      </c>
      <c r="AI24" s="467"/>
      <c r="AJ24" s="467"/>
      <c r="AK24" s="467"/>
      <c r="AL24" s="506"/>
      <c r="AM24" s="466">
        <v>501700</v>
      </c>
      <c r="AN24" s="467"/>
      <c r="AO24" s="467"/>
      <c r="AP24" s="467"/>
      <c r="AQ24" s="467"/>
      <c r="AR24" s="506"/>
      <c r="AS24" s="466">
        <v>2900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6020111</v>
      </c>
      <c r="BO24" s="416"/>
      <c r="BP24" s="416"/>
      <c r="BQ24" s="416"/>
      <c r="BR24" s="416"/>
      <c r="BS24" s="416"/>
      <c r="BT24" s="416"/>
      <c r="BU24" s="417"/>
      <c r="BV24" s="415">
        <v>5881287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5226</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58523</v>
      </c>
      <c r="BO25" s="379"/>
      <c r="BP25" s="379"/>
      <c r="BQ25" s="379"/>
      <c r="BR25" s="379"/>
      <c r="BS25" s="379"/>
      <c r="BT25" s="379"/>
      <c r="BU25" s="380"/>
      <c r="BV25" s="378">
        <v>709081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4924</v>
      </c>
      <c r="R26" s="467"/>
      <c r="S26" s="467"/>
      <c r="T26" s="467"/>
      <c r="U26" s="467"/>
      <c r="V26" s="506"/>
      <c r="W26" s="561"/>
      <c r="X26" s="549"/>
      <c r="Y26" s="550"/>
      <c r="Z26" s="465" t="s">
        <v>157</v>
      </c>
      <c r="AA26" s="571"/>
      <c r="AB26" s="571"/>
      <c r="AC26" s="571"/>
      <c r="AD26" s="571"/>
      <c r="AE26" s="571"/>
      <c r="AF26" s="571"/>
      <c r="AG26" s="572"/>
      <c r="AH26" s="466">
        <v>11</v>
      </c>
      <c r="AI26" s="467"/>
      <c r="AJ26" s="467"/>
      <c r="AK26" s="467"/>
      <c r="AL26" s="506"/>
      <c r="AM26" s="466">
        <v>26092</v>
      </c>
      <c r="AN26" s="467"/>
      <c r="AO26" s="467"/>
      <c r="AP26" s="467"/>
      <c r="AQ26" s="467"/>
      <c r="AR26" s="506"/>
      <c r="AS26" s="466">
        <v>2372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2660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100402</v>
      </c>
      <c r="BO27" s="585"/>
      <c r="BP27" s="585"/>
      <c r="BQ27" s="585"/>
      <c r="BR27" s="585"/>
      <c r="BS27" s="585"/>
      <c r="BT27" s="585"/>
      <c r="BU27" s="586"/>
      <c r="BV27" s="584">
        <v>100328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1870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2351863</v>
      </c>
      <c r="BO28" s="379"/>
      <c r="BP28" s="379"/>
      <c r="BQ28" s="379"/>
      <c r="BR28" s="379"/>
      <c r="BS28" s="379"/>
      <c r="BT28" s="379"/>
      <c r="BU28" s="380"/>
      <c r="BV28" s="378">
        <v>2317636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11</v>
      </c>
      <c r="M29" s="467"/>
      <c r="N29" s="467"/>
      <c r="O29" s="467"/>
      <c r="P29" s="506"/>
      <c r="Q29" s="466">
        <v>1770</v>
      </c>
      <c r="R29" s="467"/>
      <c r="S29" s="467"/>
      <c r="T29" s="467"/>
      <c r="U29" s="467"/>
      <c r="V29" s="506"/>
      <c r="W29" s="562"/>
      <c r="X29" s="563"/>
      <c r="Y29" s="564"/>
      <c r="Z29" s="465" t="s">
        <v>167</v>
      </c>
      <c r="AA29" s="445"/>
      <c r="AB29" s="445"/>
      <c r="AC29" s="445"/>
      <c r="AD29" s="445"/>
      <c r="AE29" s="445"/>
      <c r="AF29" s="445"/>
      <c r="AG29" s="446"/>
      <c r="AH29" s="466">
        <v>173</v>
      </c>
      <c r="AI29" s="467"/>
      <c r="AJ29" s="467"/>
      <c r="AK29" s="467"/>
      <c r="AL29" s="506"/>
      <c r="AM29" s="466">
        <v>501700</v>
      </c>
      <c r="AN29" s="467"/>
      <c r="AO29" s="467"/>
      <c r="AP29" s="467"/>
      <c r="AQ29" s="467"/>
      <c r="AR29" s="506"/>
      <c r="AS29" s="466">
        <v>2900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31360</v>
      </c>
      <c r="BO29" s="416"/>
      <c r="BP29" s="416"/>
      <c r="BQ29" s="416"/>
      <c r="BR29" s="416"/>
      <c r="BS29" s="416"/>
      <c r="BT29" s="416"/>
      <c r="BU29" s="417"/>
      <c r="BV29" s="415">
        <v>31303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93.9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1881247</v>
      </c>
      <c r="BO30" s="585"/>
      <c r="BP30" s="585"/>
      <c r="BQ30" s="585"/>
      <c r="BR30" s="585"/>
      <c r="BS30" s="585"/>
      <c r="BT30" s="585"/>
      <c r="BU30" s="586"/>
      <c r="BV30" s="584">
        <v>1727956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奥伊勢広域行政組合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フォレストファイターズ</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生活排水処理事業特別会計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香肌奥伊勢資源化広域連合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エム・エス・ピー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紀勢地区広域消防組合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宮川物産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宮川福祉施設組合（一般会計）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宮川観光振興公社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　　　　　〃　(介護サービス事業特別会計）</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道の駅奥伊勢おおだい</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三重県市町総合事務組合（一般会計）</v>
      </c>
      <c r="BZ39" s="597"/>
      <c r="CA39" s="597"/>
      <c r="CB39" s="597"/>
      <c r="CC39" s="597"/>
      <c r="CD39" s="597"/>
      <c r="CE39" s="597"/>
      <c r="CF39" s="597"/>
      <c r="CG39" s="597"/>
      <c r="CH39" s="597"/>
      <c r="CI39" s="597"/>
      <c r="CJ39" s="597"/>
      <c r="CK39" s="597"/>
      <c r="CL39" s="597"/>
      <c r="CM39" s="597"/>
      <c r="CN39" s="165"/>
      <c r="CO39" s="596">
        <f t="shared" si="3"/>
        <v>23</v>
      </c>
      <c r="CP39" s="596"/>
      <c r="CQ39" s="597" t="str">
        <f>IF('各会計、関係団体の財政状況及び健全化判断比率'!BS12="","",'各会計、関係団体の財政状況及び健全化判断比率'!BS12)</f>
        <v>奥伊勢ハイウェイパーク</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　　　　　 〃　　　（退職手当特別会計）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　　　　　 〃　　　（デジタル地図特別会計）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　　　  〃　　　　（共同研修特別会計）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　　　  〃　　　　（物品特別会計）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532</v>
      </c>
      <c r="D34" s="1181"/>
      <c r="E34" s="1182"/>
      <c r="F34" s="32">
        <v>3.48</v>
      </c>
      <c r="G34" s="33">
        <v>3.9</v>
      </c>
      <c r="H34" s="33">
        <v>2.95</v>
      </c>
      <c r="I34" s="33">
        <v>2.74</v>
      </c>
      <c r="J34" s="34">
        <v>5.69</v>
      </c>
      <c r="K34" s="22"/>
      <c r="L34" s="22"/>
      <c r="M34" s="22"/>
      <c r="N34" s="22"/>
      <c r="O34" s="22"/>
      <c r="P34" s="22"/>
    </row>
    <row r="35" spans="1:16" ht="39" customHeight="1" x14ac:dyDescent="0.15">
      <c r="A35" s="22"/>
      <c r="B35" s="35"/>
      <c r="C35" s="1175" t="s">
        <v>533</v>
      </c>
      <c r="D35" s="1176"/>
      <c r="E35" s="1177"/>
      <c r="F35" s="36">
        <v>1.17</v>
      </c>
      <c r="G35" s="37">
        <v>1.71</v>
      </c>
      <c r="H35" s="37">
        <v>2.0699999999999998</v>
      </c>
      <c r="I35" s="37">
        <v>1.87</v>
      </c>
      <c r="J35" s="38">
        <v>1.73</v>
      </c>
      <c r="K35" s="22"/>
      <c r="L35" s="22"/>
      <c r="M35" s="22"/>
      <c r="N35" s="22"/>
      <c r="O35" s="22"/>
      <c r="P35" s="22"/>
    </row>
    <row r="36" spans="1:16" ht="39" customHeight="1" x14ac:dyDescent="0.15">
      <c r="A36" s="22"/>
      <c r="B36" s="35"/>
      <c r="C36" s="1175" t="s">
        <v>534</v>
      </c>
      <c r="D36" s="1176"/>
      <c r="E36" s="1177"/>
      <c r="F36" s="36">
        <v>0.17</v>
      </c>
      <c r="G36" s="37">
        <v>0.75</v>
      </c>
      <c r="H36" s="37">
        <v>0.11</v>
      </c>
      <c r="I36" s="37">
        <v>0.04</v>
      </c>
      <c r="J36" s="38">
        <v>0.73</v>
      </c>
      <c r="K36" s="22"/>
      <c r="L36" s="22"/>
      <c r="M36" s="22"/>
      <c r="N36" s="22"/>
      <c r="O36" s="22"/>
      <c r="P36" s="22"/>
    </row>
    <row r="37" spans="1:16" ht="39" customHeight="1" x14ac:dyDescent="0.15">
      <c r="A37" s="22"/>
      <c r="B37" s="35"/>
      <c r="C37" s="1175" t="s">
        <v>535</v>
      </c>
      <c r="D37" s="1176"/>
      <c r="E37" s="1177"/>
      <c r="F37" s="36">
        <v>0.12</v>
      </c>
      <c r="G37" s="37">
        <v>0.11</v>
      </c>
      <c r="H37" s="37">
        <v>0.02</v>
      </c>
      <c r="I37" s="37">
        <v>0.08</v>
      </c>
      <c r="J37" s="38">
        <v>0.36</v>
      </c>
      <c r="K37" s="22"/>
      <c r="L37" s="22"/>
      <c r="M37" s="22"/>
      <c r="N37" s="22"/>
      <c r="O37" s="22"/>
      <c r="P37" s="22"/>
    </row>
    <row r="38" spans="1:16" ht="39" customHeight="1" x14ac:dyDescent="0.15">
      <c r="A38" s="22"/>
      <c r="B38" s="35"/>
      <c r="C38" s="1175" t="s">
        <v>536</v>
      </c>
      <c r="D38" s="1176"/>
      <c r="E38" s="1177"/>
      <c r="F38" s="36">
        <v>0.09</v>
      </c>
      <c r="G38" s="37">
        <v>0.14000000000000001</v>
      </c>
      <c r="H38" s="37">
        <v>0.51</v>
      </c>
      <c r="I38" s="37">
        <v>0.84</v>
      </c>
      <c r="J38" s="38">
        <v>0.28000000000000003</v>
      </c>
      <c r="K38" s="22"/>
      <c r="L38" s="22"/>
      <c r="M38" s="22"/>
      <c r="N38" s="22"/>
      <c r="O38" s="22"/>
      <c r="P38" s="22"/>
    </row>
    <row r="39" spans="1:16" ht="39" customHeight="1" x14ac:dyDescent="0.15">
      <c r="A39" s="22"/>
      <c r="B39" s="35"/>
      <c r="C39" s="1175" t="s">
        <v>537</v>
      </c>
      <c r="D39" s="1176"/>
      <c r="E39" s="1177"/>
      <c r="F39" s="36">
        <v>0.02</v>
      </c>
      <c r="G39" s="37">
        <v>0.03</v>
      </c>
      <c r="H39" s="37">
        <v>0</v>
      </c>
      <c r="I39" s="37">
        <v>0</v>
      </c>
      <c r="J39" s="38">
        <v>0.1</v>
      </c>
      <c r="K39" s="22"/>
      <c r="L39" s="22"/>
      <c r="M39" s="22"/>
      <c r="N39" s="22"/>
      <c r="O39" s="22"/>
      <c r="P39" s="22"/>
    </row>
    <row r="40" spans="1:16" ht="39" customHeight="1" x14ac:dyDescent="0.15">
      <c r="A40" s="22"/>
      <c r="B40" s="35"/>
      <c r="C40" s="1175" t="s">
        <v>538</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540</v>
      </c>
      <c r="D43" s="1179"/>
      <c r="E43" s="1180"/>
      <c r="F43" s="41">
        <v>6.89</v>
      </c>
      <c r="G43" s="42">
        <v>7.47</v>
      </c>
      <c r="H43" s="42">
        <v>7.3</v>
      </c>
      <c r="I43" s="42">
        <v>5.29</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868</v>
      </c>
      <c r="L45" s="60">
        <v>851</v>
      </c>
      <c r="M45" s="60">
        <v>854</v>
      </c>
      <c r="N45" s="60">
        <v>881</v>
      </c>
      <c r="O45" s="61">
        <v>931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345</v>
      </c>
      <c r="L48" s="64">
        <v>345</v>
      </c>
      <c r="M48" s="64">
        <v>337</v>
      </c>
      <c r="N48" s="64">
        <v>345</v>
      </c>
      <c r="O48" s="65">
        <v>229</v>
      </c>
      <c r="P48" s="48"/>
      <c r="Q48" s="48"/>
      <c r="R48" s="48"/>
      <c r="S48" s="48"/>
      <c r="T48" s="48"/>
      <c r="U48" s="48"/>
    </row>
    <row r="49" spans="1:21" ht="30.75" customHeight="1" x14ac:dyDescent="0.15">
      <c r="A49" s="48"/>
      <c r="B49" s="1193"/>
      <c r="C49" s="1194"/>
      <c r="D49" s="62"/>
      <c r="E49" s="1185" t="s">
        <v>15</v>
      </c>
      <c r="F49" s="1185"/>
      <c r="G49" s="1185"/>
      <c r="H49" s="1185"/>
      <c r="I49" s="1185"/>
      <c r="J49" s="1186"/>
      <c r="K49" s="63">
        <v>115</v>
      </c>
      <c r="L49" s="64">
        <v>115</v>
      </c>
      <c r="M49" s="64">
        <v>110</v>
      </c>
      <c r="N49" s="64">
        <v>104</v>
      </c>
      <c r="O49" s="65">
        <v>78</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1</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825</v>
      </c>
      <c r="L52" s="64">
        <v>842</v>
      </c>
      <c r="M52" s="64">
        <v>856</v>
      </c>
      <c r="N52" s="64">
        <v>894</v>
      </c>
      <c r="O52" s="65">
        <v>921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503</v>
      </c>
      <c r="L53" s="69">
        <v>470</v>
      </c>
      <c r="M53" s="69">
        <v>445</v>
      </c>
      <c r="N53" s="69">
        <v>436</v>
      </c>
      <c r="O53" s="70">
        <v>317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199" t="s">
        <v>23</v>
      </c>
      <c r="C41" s="1200"/>
      <c r="D41" s="81"/>
      <c r="E41" s="1205" t="s">
        <v>24</v>
      </c>
      <c r="F41" s="1205"/>
      <c r="G41" s="1205"/>
      <c r="H41" s="1206"/>
      <c r="I41" s="82">
        <v>8317</v>
      </c>
      <c r="J41" s="83">
        <v>8835</v>
      </c>
      <c r="K41" s="83">
        <v>9584</v>
      </c>
      <c r="L41" s="83">
        <v>10882</v>
      </c>
      <c r="M41" s="84">
        <v>11079</v>
      </c>
    </row>
    <row r="42" spans="2:13" ht="27.75" customHeight="1" x14ac:dyDescent="0.15">
      <c r="B42" s="1201"/>
      <c r="C42" s="1202"/>
      <c r="D42" s="85"/>
      <c r="E42" s="1207" t="s">
        <v>25</v>
      </c>
      <c r="F42" s="1207"/>
      <c r="G42" s="1207"/>
      <c r="H42" s="1208"/>
      <c r="I42" s="86" t="s">
        <v>486</v>
      </c>
      <c r="J42" s="87" t="s">
        <v>486</v>
      </c>
      <c r="K42" s="87" t="s">
        <v>486</v>
      </c>
      <c r="L42" s="87" t="s">
        <v>486</v>
      </c>
      <c r="M42" s="88" t="s">
        <v>486</v>
      </c>
    </row>
    <row r="43" spans="2:13" ht="27.75" customHeight="1" x14ac:dyDescent="0.15">
      <c r="B43" s="1201"/>
      <c r="C43" s="1202"/>
      <c r="D43" s="85"/>
      <c r="E43" s="1207" t="s">
        <v>26</v>
      </c>
      <c r="F43" s="1207"/>
      <c r="G43" s="1207"/>
      <c r="H43" s="1208"/>
      <c r="I43" s="86">
        <v>3295</v>
      </c>
      <c r="J43" s="87">
        <v>3264</v>
      </c>
      <c r="K43" s="87">
        <v>3539</v>
      </c>
      <c r="L43" s="87">
        <v>4004</v>
      </c>
      <c r="M43" s="88">
        <v>3999</v>
      </c>
    </row>
    <row r="44" spans="2:13" ht="27.75" customHeight="1" x14ac:dyDescent="0.15">
      <c r="B44" s="1201"/>
      <c r="C44" s="1202"/>
      <c r="D44" s="85"/>
      <c r="E44" s="1207" t="s">
        <v>27</v>
      </c>
      <c r="F44" s="1207"/>
      <c r="G44" s="1207"/>
      <c r="H44" s="1208"/>
      <c r="I44" s="86">
        <v>505</v>
      </c>
      <c r="J44" s="87">
        <v>397</v>
      </c>
      <c r="K44" s="87">
        <v>337</v>
      </c>
      <c r="L44" s="87">
        <v>281</v>
      </c>
      <c r="M44" s="88">
        <v>200</v>
      </c>
    </row>
    <row r="45" spans="2:13" ht="27.75" customHeight="1" x14ac:dyDescent="0.15">
      <c r="B45" s="1201"/>
      <c r="C45" s="1202"/>
      <c r="D45" s="85"/>
      <c r="E45" s="1207" t="s">
        <v>28</v>
      </c>
      <c r="F45" s="1207"/>
      <c r="G45" s="1207"/>
      <c r="H45" s="1208"/>
      <c r="I45" s="86">
        <v>1422</v>
      </c>
      <c r="J45" s="87">
        <v>1394</v>
      </c>
      <c r="K45" s="87">
        <v>1301</v>
      </c>
      <c r="L45" s="87">
        <v>1261</v>
      </c>
      <c r="M45" s="88">
        <v>1435</v>
      </c>
    </row>
    <row r="46" spans="2:13" ht="27.75" customHeight="1" x14ac:dyDescent="0.15">
      <c r="B46" s="1201"/>
      <c r="C46" s="1202"/>
      <c r="D46" s="85"/>
      <c r="E46" s="1207" t="s">
        <v>29</v>
      </c>
      <c r="F46" s="1207"/>
      <c r="G46" s="1207"/>
      <c r="H46" s="1208"/>
      <c r="I46" s="86" t="s">
        <v>486</v>
      </c>
      <c r="J46" s="87" t="s">
        <v>486</v>
      </c>
      <c r="K46" s="87" t="s">
        <v>486</v>
      </c>
      <c r="L46" s="87" t="s">
        <v>486</v>
      </c>
      <c r="M46" s="88" t="s">
        <v>486</v>
      </c>
    </row>
    <row r="47" spans="2:13" ht="27.75" customHeight="1" x14ac:dyDescent="0.15">
      <c r="B47" s="1201"/>
      <c r="C47" s="1202"/>
      <c r="D47" s="85"/>
      <c r="E47" s="1207" t="s">
        <v>30</v>
      </c>
      <c r="F47" s="1207"/>
      <c r="G47" s="1207"/>
      <c r="H47" s="1208"/>
      <c r="I47" s="86" t="s">
        <v>486</v>
      </c>
      <c r="J47" s="87" t="s">
        <v>486</v>
      </c>
      <c r="K47" s="87" t="s">
        <v>486</v>
      </c>
      <c r="L47" s="87" t="s">
        <v>486</v>
      </c>
      <c r="M47" s="88" t="s">
        <v>486</v>
      </c>
    </row>
    <row r="48" spans="2:13" ht="27.75" customHeight="1" x14ac:dyDescent="0.15">
      <c r="B48" s="1203"/>
      <c r="C48" s="1204"/>
      <c r="D48" s="85"/>
      <c r="E48" s="1207" t="s">
        <v>31</v>
      </c>
      <c r="F48" s="1207"/>
      <c r="G48" s="1207"/>
      <c r="H48" s="1208"/>
      <c r="I48" s="86" t="s">
        <v>486</v>
      </c>
      <c r="J48" s="87" t="s">
        <v>486</v>
      </c>
      <c r="K48" s="87" t="s">
        <v>486</v>
      </c>
      <c r="L48" s="87" t="s">
        <v>486</v>
      </c>
      <c r="M48" s="88" t="s">
        <v>486</v>
      </c>
    </row>
    <row r="49" spans="2:13" ht="27.75" customHeight="1" x14ac:dyDescent="0.15">
      <c r="B49" s="1209" t="s">
        <v>32</v>
      </c>
      <c r="C49" s="1210"/>
      <c r="D49" s="89"/>
      <c r="E49" s="1207" t="s">
        <v>33</v>
      </c>
      <c r="F49" s="1207"/>
      <c r="G49" s="1207"/>
      <c r="H49" s="1208"/>
      <c r="I49" s="86">
        <v>3169</v>
      </c>
      <c r="J49" s="87">
        <v>3152</v>
      </c>
      <c r="K49" s="87">
        <v>3388</v>
      </c>
      <c r="L49" s="87">
        <v>3268</v>
      </c>
      <c r="M49" s="88">
        <v>3355</v>
      </c>
    </row>
    <row r="50" spans="2:13" ht="27.75" customHeight="1" x14ac:dyDescent="0.15">
      <c r="B50" s="1201"/>
      <c r="C50" s="1202"/>
      <c r="D50" s="85"/>
      <c r="E50" s="1207" t="s">
        <v>34</v>
      </c>
      <c r="F50" s="1207"/>
      <c r="G50" s="1207"/>
      <c r="H50" s="1208"/>
      <c r="I50" s="86">
        <v>10</v>
      </c>
      <c r="J50" s="87">
        <v>8</v>
      </c>
      <c r="K50" s="87">
        <v>5</v>
      </c>
      <c r="L50" s="87">
        <v>3</v>
      </c>
      <c r="M50" s="88">
        <v>2</v>
      </c>
    </row>
    <row r="51" spans="2:13" ht="27.75" customHeight="1" x14ac:dyDescent="0.15">
      <c r="B51" s="1203"/>
      <c r="C51" s="1204"/>
      <c r="D51" s="85"/>
      <c r="E51" s="1207" t="s">
        <v>35</v>
      </c>
      <c r="F51" s="1207"/>
      <c r="G51" s="1207"/>
      <c r="H51" s="1208"/>
      <c r="I51" s="86">
        <v>8566</v>
      </c>
      <c r="J51" s="87">
        <v>8749</v>
      </c>
      <c r="K51" s="87">
        <v>9431</v>
      </c>
      <c r="L51" s="87">
        <v>10267</v>
      </c>
      <c r="M51" s="88">
        <v>10371</v>
      </c>
    </row>
    <row r="52" spans="2:13" ht="27.75" customHeight="1" thickBot="1" x14ac:dyDescent="0.2">
      <c r="B52" s="1211" t="s">
        <v>36</v>
      </c>
      <c r="C52" s="1212"/>
      <c r="D52" s="90"/>
      <c r="E52" s="1213" t="s">
        <v>37</v>
      </c>
      <c r="F52" s="1213"/>
      <c r="G52" s="1213"/>
      <c r="H52" s="1214"/>
      <c r="I52" s="91">
        <v>1794</v>
      </c>
      <c r="J52" s="92">
        <v>1981</v>
      </c>
      <c r="K52" s="92">
        <v>1936</v>
      </c>
      <c r="L52" s="92">
        <v>2889</v>
      </c>
      <c r="M52" s="93">
        <v>2985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571</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572</v>
      </c>
      <c r="H51" s="1228"/>
      <c r="I51" s="1233" t="s">
        <v>573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574</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575</v>
      </c>
      <c r="H55" s="1239"/>
      <c r="I55" s="1237" t="s">
        <v>573</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574</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576</v>
      </c>
      <c r="C63" s="244"/>
      <c r="D63" s="244"/>
      <c r="E63" s="244"/>
      <c r="F63" s="244"/>
      <c r="G63" s="244"/>
      <c r="H63" s="244"/>
      <c r="I63" s="244"/>
      <c r="J63" s="244"/>
      <c r="K63" s="244"/>
      <c r="L63" s="244"/>
      <c r="M63" s="244"/>
      <c r="N63" s="244"/>
      <c r="O63" s="244"/>
    </row>
    <row r="64" spans="1:17" x14ac:dyDescent="0.15">
      <c r="B64" s="248"/>
      <c r="C64" s="244"/>
      <c r="D64" s="244"/>
      <c r="E64" s="244"/>
      <c r="F64" s="244"/>
      <c r="G64" s="351" t="s">
        <v>570</v>
      </c>
      <c r="I64" s="352"/>
      <c r="J64" s="352"/>
      <c r="K64" s="352"/>
      <c r="L64" s="244"/>
      <c r="M64" s="244"/>
      <c r="N64" s="244"/>
      <c r="O64" s="244"/>
    </row>
    <row r="65" spans="2:30" x14ac:dyDescent="0.15">
      <c r="B65" s="248"/>
      <c r="C65" s="244"/>
      <c r="D65" s="244"/>
      <c r="E65" s="244"/>
      <c r="F65" s="244"/>
      <c r="G65" s="1247" t="s">
        <v>579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577</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572</v>
      </c>
      <c r="H73" s="1228"/>
      <c r="I73" s="1233" t="s">
        <v>573</v>
      </c>
      <c r="J73" s="1233"/>
      <c r="K73" s="1248">
        <v>45.8</v>
      </c>
      <c r="L73" s="1248">
        <v>50.6</v>
      </c>
      <c r="M73" s="1236">
        <v>49.5</v>
      </c>
      <c r="N73" s="1236">
        <v>76</v>
      </c>
      <c r="O73" s="1236">
        <v>76.8</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578</v>
      </c>
      <c r="J75" s="1237"/>
      <c r="K75" s="1249">
        <v>13.5</v>
      </c>
      <c r="L75" s="1249">
        <v>12.7</v>
      </c>
      <c r="M75" s="1249">
        <v>12</v>
      </c>
      <c r="N75" s="1249">
        <v>11.6</v>
      </c>
      <c r="O75" s="1249">
        <v>10.3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575</v>
      </c>
      <c r="H77" s="1239"/>
      <c r="I77" s="1237" t="s">
        <v>573</v>
      </c>
      <c r="J77" s="1237"/>
      <c r="K77" s="1248">
        <v>35.299999999999997</v>
      </c>
      <c r="L77" s="1248">
        <v>29.4</v>
      </c>
      <c r="M77" s="1236">
        <v>18.899999999999999</v>
      </c>
      <c r="N77" s="1236">
        <v>10.199999999999999</v>
      </c>
      <c r="O77" s="1236">
        <v>27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578</v>
      </c>
      <c r="J79" s="1246"/>
      <c r="K79" s="1251">
        <v>11.6</v>
      </c>
      <c r="L79" s="1251">
        <v>10.9</v>
      </c>
      <c r="M79" s="1251">
        <v>10.1</v>
      </c>
      <c r="N79" s="1251">
        <v>9.1</v>
      </c>
      <c r="O79" s="1251">
        <v>8.6999999999999993</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108609</v>
      </c>
      <c r="E3" s="116"/>
      <c r="F3" s="117">
        <v>70897</v>
      </c>
      <c r="G3" s="118"/>
      <c r="H3" s="119"/>
    </row>
    <row r="4" spans="1:8" x14ac:dyDescent="0.15">
      <c r="A4" s="120"/>
      <c r="B4" s="121"/>
      <c r="C4" s="122"/>
      <c r="D4" s="123">
        <v>77598</v>
      </c>
      <c r="E4" s="124"/>
      <c r="F4" s="125">
        <v>39878</v>
      </c>
      <c r="G4" s="126"/>
      <c r="H4" s="127"/>
    </row>
    <row r="5" spans="1:8" x14ac:dyDescent="0.15">
      <c r="A5" s="108" t="s">
        <v>520</v>
      </c>
      <c r="B5" s="113"/>
      <c r="C5" s="114"/>
      <c r="D5" s="115">
        <v>115852</v>
      </c>
      <c r="E5" s="116"/>
      <c r="F5" s="117">
        <v>66496</v>
      </c>
      <c r="G5" s="118"/>
      <c r="H5" s="119"/>
    </row>
    <row r="6" spans="1:8" x14ac:dyDescent="0.15">
      <c r="A6" s="120"/>
      <c r="B6" s="121"/>
      <c r="C6" s="122"/>
      <c r="D6" s="123">
        <v>76819</v>
      </c>
      <c r="E6" s="124"/>
      <c r="F6" s="125">
        <v>36530</v>
      </c>
      <c r="G6" s="126"/>
      <c r="H6" s="127"/>
    </row>
    <row r="7" spans="1:8" x14ac:dyDescent="0.15">
      <c r="A7" s="108" t="s">
        <v>521</v>
      </c>
      <c r="B7" s="113"/>
      <c r="C7" s="114"/>
      <c r="D7" s="115">
        <v>128277</v>
      </c>
      <c r="E7" s="116"/>
      <c r="F7" s="117">
        <v>82748</v>
      </c>
      <c r="G7" s="118"/>
      <c r="H7" s="119"/>
    </row>
    <row r="8" spans="1:8" x14ac:dyDescent="0.15">
      <c r="A8" s="120"/>
      <c r="B8" s="121"/>
      <c r="C8" s="122"/>
      <c r="D8" s="123">
        <v>98690</v>
      </c>
      <c r="E8" s="124"/>
      <c r="F8" s="125">
        <v>44732</v>
      </c>
      <c r="G8" s="126"/>
      <c r="H8" s="127"/>
    </row>
    <row r="9" spans="1:8" x14ac:dyDescent="0.15">
      <c r="A9" s="108" t="s">
        <v>522</v>
      </c>
      <c r="B9" s="113"/>
      <c r="C9" s="114"/>
      <c r="D9" s="115">
        <v>280796</v>
      </c>
      <c r="E9" s="116"/>
      <c r="F9" s="117">
        <v>91837</v>
      </c>
      <c r="G9" s="118"/>
      <c r="H9" s="119"/>
    </row>
    <row r="10" spans="1:8" x14ac:dyDescent="0.15">
      <c r="A10" s="120"/>
      <c r="B10" s="121"/>
      <c r="C10" s="122"/>
      <c r="D10" s="123">
        <v>179672</v>
      </c>
      <c r="E10" s="124"/>
      <c r="F10" s="125">
        <v>54439</v>
      </c>
      <c r="G10" s="126"/>
      <c r="H10" s="127"/>
    </row>
    <row r="11" spans="1:8" x14ac:dyDescent="0.15">
      <c r="A11" s="108" t="s">
        <v>523</v>
      </c>
      <c r="B11" s="113"/>
      <c r="C11" s="114"/>
      <c r="D11" s="115">
        <v>118324</v>
      </c>
      <c r="E11" s="116"/>
      <c r="F11" s="117">
        <v>109920</v>
      </c>
      <c r="G11" s="118"/>
      <c r="H11" s="119"/>
    </row>
    <row r="12" spans="1:8" x14ac:dyDescent="0.15">
      <c r="A12" s="120"/>
      <c r="B12" s="121"/>
      <c r="C12" s="128"/>
      <c r="D12" s="123">
        <v>86113</v>
      </c>
      <c r="E12" s="124"/>
      <c r="F12" s="125">
        <v>62739</v>
      </c>
      <c r="G12" s="126"/>
      <c r="H12" s="127"/>
    </row>
    <row r="13" spans="1:8" x14ac:dyDescent="0.15">
      <c r="A13" s="108"/>
      <c r="B13" s="113"/>
      <c r="C13" s="129"/>
      <c r="D13" s="130">
        <v>150372</v>
      </c>
      <c r="E13" s="131"/>
      <c r="F13" s="132">
        <v>84380</v>
      </c>
      <c r="G13" s="133"/>
      <c r="H13" s="119"/>
    </row>
    <row r="14" spans="1:8" x14ac:dyDescent="0.15">
      <c r="A14" s="120"/>
      <c r="B14" s="121"/>
      <c r="C14" s="122"/>
      <c r="D14" s="123">
        <v>103778</v>
      </c>
      <c r="E14" s="124"/>
      <c r="F14" s="125">
        <v>47664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3.49</v>
      </c>
      <c r="C19" s="134">
        <f>ROUND(VALUE(SUBSTITUTE(実質収支比率等に係る経年分析!G$48,"▲","-")),2)</f>
        <v>3.91</v>
      </c>
      <c r="D19" s="134">
        <f>ROUND(VALUE(SUBSTITUTE(実質収支比率等に係る経年分析!H$48,"▲","-")),2)</f>
        <v>2.95</v>
      </c>
      <c r="E19" s="134">
        <f>ROUND(VALUE(SUBSTITUTE(実質収支比率等に係る経年分析!I$48,"▲","-")),2)</f>
        <v>2.76</v>
      </c>
      <c r="F19" s="134">
        <f>ROUND(VALUE(SUBSTITUTE(実質収支比率等に係る経年分析!J$48,"▲","-")),2)</f>
        <v>5.7</v>
      </c>
    </row>
    <row r="20" spans="1:11" x14ac:dyDescent="0.15">
      <c r="A20" s="134" t="s">
        <v>42</v>
      </c>
      <c r="B20" s="134">
        <f>ROUND(VALUE(SUBSTITUTE(実質収支比率等に係る経年分析!F$47,"▲","-")),2)</f>
        <v>43.68</v>
      </c>
      <c r="C20" s="134">
        <f>ROUND(VALUE(SUBSTITUTE(実質収支比率等に係る経年分析!G$47,"▲","-")),2)</f>
        <v>44.23</v>
      </c>
      <c r="D20" s="134">
        <f>ROUND(VALUE(SUBSTITUTE(実質収支比率等に係る経年分析!H$47,"▲","-")),2)</f>
        <v>49.75</v>
      </c>
      <c r="E20" s="134">
        <f>ROUND(VALUE(SUBSTITUTE(実質収支比率等に係る経年分析!I$47,"▲","-")),2)</f>
        <v>49.39</v>
      </c>
      <c r="F20" s="134">
        <f>ROUND(VALUE(SUBSTITUTE(実質収支比率等に係る経年分析!J$47,"▲","-")),2)</f>
        <v>48.98</v>
      </c>
    </row>
    <row r="21" spans="1:11" x14ac:dyDescent="0.15">
      <c r="A21" s="134" t="s">
        <v>43</v>
      </c>
      <c r="B21" s="134">
        <f>IF(ISNUMBER(VALUE(SUBSTITUTE(実質収支比率等に係る経年分析!F$49,"▲","-"))),ROUND(VALUE(SUBSTITUTE(実質収支比率等に係る経年分析!F$49,"▲","-")),2),NA())</f>
        <v>2.81</v>
      </c>
      <c r="C21" s="134">
        <f>IF(ISNUMBER(VALUE(SUBSTITUTE(実質収支比率等に係る経年分析!G$49,"▲","-"))),ROUND(VALUE(SUBSTITUTE(実質収支比率等に係る経年分析!G$49,"▲","-")),2),NA())</f>
        <v>1.17</v>
      </c>
      <c r="D21" s="134">
        <f>IF(ISNUMBER(VALUE(SUBSTITUTE(実質収支比率等に係る経年分析!H$49,"▲","-"))),ROUND(VALUE(SUBSTITUTE(実質収支比率等に係る経年分析!H$49,"▲","-")),2),NA())</f>
        <v>4.67</v>
      </c>
      <c r="E21" s="134">
        <f>IF(ISNUMBER(VALUE(SUBSTITUTE(実質収支比率等に係る経年分析!I$49,"▲","-"))),ROUND(VALUE(SUBSTITUTE(実質収支比率等に係る経年分析!I$49,"▲","-")),2),NA())</f>
        <v>-1.32</v>
      </c>
      <c r="F21" s="134">
        <f>IF(ISNUMBER(VALUE(SUBSTITUTE(実質収支比率等に係る経年分析!J$49,"▲","-"))),ROUND(VALUE(SUBSTITUTE(実質収支比率等に係る経年分析!J$49,"▲","-")),2),NA())</f>
        <v>3.71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6.89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7.47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5.29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生活排水処理事業特別会計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825</v>
      </c>
      <c r="E42" s="136"/>
      <c r="F42" s="136"/>
      <c r="G42" s="136">
        <f>'実質公債費比率（分子）の構造'!L$52</f>
        <v>842</v>
      </c>
      <c r="H42" s="136"/>
      <c r="I42" s="136"/>
      <c r="J42" s="136">
        <f>'実質公債費比率（分子）の構造'!M$52</f>
        <v>856</v>
      </c>
      <c r="K42" s="136"/>
      <c r="L42" s="136"/>
      <c r="M42" s="136">
        <f>'実質公債費比率（分子）の構造'!N$52</f>
        <v>894</v>
      </c>
      <c r="N42" s="136"/>
      <c r="O42" s="136"/>
      <c r="P42" s="136">
        <f>'実質公債費比率（分子）の構造'!O$52</f>
        <v>921</v>
      </c>
    </row>
    <row r="43" spans="1:16" x14ac:dyDescent="0.15">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115</v>
      </c>
      <c r="C45" s="136"/>
      <c r="D45" s="136"/>
      <c r="E45" s="136">
        <f>'実質公債費比率（分子）の構造'!L$49</f>
        <v>115</v>
      </c>
      <c r="F45" s="136"/>
      <c r="G45" s="136"/>
      <c r="H45" s="136">
        <f>'実質公債費比率（分子）の構造'!M$49</f>
        <v>110</v>
      </c>
      <c r="I45" s="136"/>
      <c r="J45" s="136"/>
      <c r="K45" s="136">
        <f>'実質公債費比率（分子）の構造'!N$49</f>
        <v>104</v>
      </c>
      <c r="L45" s="136"/>
      <c r="M45" s="136"/>
      <c r="N45" s="136">
        <f>'実質公債費比率（分子）の構造'!O$49</f>
        <v>78</v>
      </c>
      <c r="O45" s="136"/>
      <c r="P45" s="136"/>
    </row>
    <row r="46" spans="1:16" x14ac:dyDescent="0.15">
      <c r="A46" s="136" t="s">
        <v>54</v>
      </c>
      <c r="B46" s="136">
        <f>'実質公債費比率（分子）の構造'!K$48</f>
        <v>345</v>
      </c>
      <c r="C46" s="136"/>
      <c r="D46" s="136"/>
      <c r="E46" s="136">
        <f>'実質公債費比率（分子）の構造'!L$48</f>
        <v>345</v>
      </c>
      <c r="F46" s="136"/>
      <c r="G46" s="136"/>
      <c r="H46" s="136">
        <f>'実質公債費比率（分子）の構造'!M$48</f>
        <v>337</v>
      </c>
      <c r="I46" s="136"/>
      <c r="J46" s="136"/>
      <c r="K46" s="136">
        <f>'実質公債費比率（分子）の構造'!N$48</f>
        <v>345</v>
      </c>
      <c r="L46" s="136"/>
      <c r="M46" s="136"/>
      <c r="N46" s="136">
        <f>'実質公債費比率（分子）の構造'!O$48</f>
        <v>229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868</v>
      </c>
      <c r="C49" s="136"/>
      <c r="D49" s="136"/>
      <c r="E49" s="136">
        <f>'実質公債費比率（分子）の構造'!L$45</f>
        <v>851</v>
      </c>
      <c r="F49" s="136"/>
      <c r="G49" s="136"/>
      <c r="H49" s="136">
        <f>'実質公債費比率（分子）の構造'!M$45</f>
        <v>854</v>
      </c>
      <c r="I49" s="136"/>
      <c r="J49" s="136"/>
      <c r="K49" s="136">
        <f>'実質公債費比率（分子）の構造'!N$45</f>
        <v>881</v>
      </c>
      <c r="L49" s="136"/>
      <c r="M49" s="136"/>
      <c r="N49" s="136">
        <f>'実質公債費比率（分子）の構造'!O$45</f>
        <v>931</v>
      </c>
      <c r="O49" s="136"/>
      <c r="P49" s="136"/>
    </row>
    <row r="50" spans="1:16" x14ac:dyDescent="0.15">
      <c r="A50" s="136" t="s">
        <v>58</v>
      </c>
      <c r="B50" s="136" t="e">
        <f>NA()</f>
        <v>#N/A</v>
      </c>
      <c r="C50" s="136">
        <f>IF(ISNUMBER('実質公債費比率（分子）の構造'!K$53),'実質公債費比率（分子）の構造'!K$53,NA())</f>
        <v>503</v>
      </c>
      <c r="D50" s="136" t="e">
        <f>NA()</f>
        <v>#N/A</v>
      </c>
      <c r="E50" s="136" t="e">
        <f>NA()</f>
        <v>#N/A</v>
      </c>
      <c r="F50" s="136">
        <f>IF(ISNUMBER('実質公債費比率（分子）の構造'!L$53),'実質公債費比率（分子）の構造'!L$53,NA())</f>
        <v>470</v>
      </c>
      <c r="G50" s="136" t="e">
        <f>NA()</f>
        <v>#N/A</v>
      </c>
      <c r="H50" s="136" t="e">
        <f>NA()</f>
        <v>#N/A</v>
      </c>
      <c r="I50" s="136">
        <f>IF(ISNUMBER('実質公債費比率（分子）の構造'!M$53),'実質公債費比率（分子）の構造'!M$53,NA())</f>
        <v>445</v>
      </c>
      <c r="J50" s="136" t="e">
        <f>NA()</f>
        <v>#N/A</v>
      </c>
      <c r="K50" s="136" t="e">
        <f>NA()</f>
        <v>#N/A</v>
      </c>
      <c r="L50" s="136">
        <f>IF(ISNUMBER('実質公債費比率（分子）の構造'!N$53),'実質公債費比率（分子）の構造'!N$53,NA())</f>
        <v>436</v>
      </c>
      <c r="M50" s="136" t="e">
        <f>NA()</f>
        <v>#N/A</v>
      </c>
      <c r="N50" s="136" t="e">
        <f>NA()</f>
        <v>#N/A</v>
      </c>
      <c r="O50" s="136">
        <f>IF(ISNUMBER('実質公債費比率（分子）の構造'!O$53),'実質公債費比率（分子）の構造'!O$53,NA())</f>
        <v>317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8566</v>
      </c>
      <c r="E56" s="135"/>
      <c r="F56" s="135"/>
      <c r="G56" s="135">
        <f>'将来負担比率（分子）の構造'!J$51</f>
        <v>8749</v>
      </c>
      <c r="H56" s="135"/>
      <c r="I56" s="135"/>
      <c r="J56" s="135">
        <f>'将来負担比率（分子）の構造'!K$51</f>
        <v>9431</v>
      </c>
      <c r="K56" s="135"/>
      <c r="L56" s="135"/>
      <c r="M56" s="135">
        <f>'将来負担比率（分子）の構造'!L$51</f>
        <v>10267</v>
      </c>
      <c r="N56" s="135"/>
      <c r="O56" s="135"/>
      <c r="P56" s="135">
        <f>'将来負担比率（分子）の構造'!M$51</f>
        <v>10371</v>
      </c>
    </row>
    <row r="57" spans="1:16" x14ac:dyDescent="0.15">
      <c r="A57" s="135" t="s">
        <v>34</v>
      </c>
      <c r="B57" s="135"/>
      <c r="C57" s="135"/>
      <c r="D57" s="135">
        <f>'将来負担比率（分子）の構造'!I$50</f>
        <v>10</v>
      </c>
      <c r="E57" s="135"/>
      <c r="F57" s="135"/>
      <c r="G57" s="135">
        <f>'将来負担比率（分子）の構造'!J$50</f>
        <v>8</v>
      </c>
      <c r="H57" s="135"/>
      <c r="I57" s="135"/>
      <c r="J57" s="135">
        <f>'将来負担比率（分子）の構造'!K$50</f>
        <v>5</v>
      </c>
      <c r="K57" s="135"/>
      <c r="L57" s="135"/>
      <c r="M57" s="135">
        <f>'将来負担比率（分子）の構造'!L$50</f>
        <v>3</v>
      </c>
      <c r="N57" s="135"/>
      <c r="O57" s="135"/>
      <c r="P57" s="135">
        <f>'将来負担比率（分子）の構造'!M$50</f>
        <v>2</v>
      </c>
    </row>
    <row r="58" spans="1:16" x14ac:dyDescent="0.15">
      <c r="A58" s="135" t="s">
        <v>33</v>
      </c>
      <c r="B58" s="135"/>
      <c r="C58" s="135"/>
      <c r="D58" s="135">
        <f>'将来負担比率（分子）の構造'!I$49</f>
        <v>3169</v>
      </c>
      <c r="E58" s="135"/>
      <c r="F58" s="135"/>
      <c r="G58" s="135">
        <f>'将来負担比率（分子）の構造'!J$49</f>
        <v>3152</v>
      </c>
      <c r="H58" s="135"/>
      <c r="I58" s="135"/>
      <c r="J58" s="135">
        <f>'将来負担比率（分子）の構造'!K$49</f>
        <v>3388</v>
      </c>
      <c r="K58" s="135"/>
      <c r="L58" s="135"/>
      <c r="M58" s="135">
        <f>'将来負担比率（分子）の構造'!L$49</f>
        <v>3268</v>
      </c>
      <c r="N58" s="135"/>
      <c r="O58" s="135"/>
      <c r="P58" s="135">
        <f>'将来負担比率（分子）の構造'!M$49</f>
        <v>3355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1422</v>
      </c>
      <c r="C62" s="135"/>
      <c r="D62" s="135"/>
      <c r="E62" s="135">
        <f>'将来負担比率（分子）の構造'!J$45</f>
        <v>1394</v>
      </c>
      <c r="F62" s="135"/>
      <c r="G62" s="135"/>
      <c r="H62" s="135">
        <f>'将来負担比率（分子）の構造'!K$45</f>
        <v>1301</v>
      </c>
      <c r="I62" s="135"/>
      <c r="J62" s="135"/>
      <c r="K62" s="135">
        <f>'将来負担比率（分子）の構造'!L$45</f>
        <v>1261</v>
      </c>
      <c r="L62" s="135"/>
      <c r="M62" s="135"/>
      <c r="N62" s="135">
        <f>'将来負担比率（分子）の構造'!M$45</f>
        <v>1435</v>
      </c>
      <c r="O62" s="135"/>
      <c r="P62" s="135"/>
    </row>
    <row r="63" spans="1:16" x14ac:dyDescent="0.15">
      <c r="A63" s="135" t="s">
        <v>27</v>
      </c>
      <c r="B63" s="135">
        <f>'将来負担比率（分子）の構造'!I$44</f>
        <v>505</v>
      </c>
      <c r="C63" s="135"/>
      <c r="D63" s="135"/>
      <c r="E63" s="135">
        <f>'将来負担比率（分子）の構造'!J$44</f>
        <v>397</v>
      </c>
      <c r="F63" s="135"/>
      <c r="G63" s="135"/>
      <c r="H63" s="135">
        <f>'将来負担比率（分子）の構造'!K$44</f>
        <v>337</v>
      </c>
      <c r="I63" s="135"/>
      <c r="J63" s="135"/>
      <c r="K63" s="135">
        <f>'将来負担比率（分子）の構造'!L$44</f>
        <v>281</v>
      </c>
      <c r="L63" s="135"/>
      <c r="M63" s="135"/>
      <c r="N63" s="135">
        <f>'将来負担比率（分子）の構造'!M$44</f>
        <v>200</v>
      </c>
      <c r="O63" s="135"/>
      <c r="P63" s="135"/>
    </row>
    <row r="64" spans="1:16" x14ac:dyDescent="0.15">
      <c r="A64" s="135" t="s">
        <v>26</v>
      </c>
      <c r="B64" s="135">
        <f>'将来負担比率（分子）の構造'!I$43</f>
        <v>3295</v>
      </c>
      <c r="C64" s="135"/>
      <c r="D64" s="135"/>
      <c r="E64" s="135">
        <f>'将来負担比率（分子）の構造'!J$43</f>
        <v>3264</v>
      </c>
      <c r="F64" s="135"/>
      <c r="G64" s="135"/>
      <c r="H64" s="135">
        <f>'将来負担比率（分子）の構造'!K$43</f>
        <v>3539</v>
      </c>
      <c r="I64" s="135"/>
      <c r="J64" s="135"/>
      <c r="K64" s="135">
        <f>'将来負担比率（分子）の構造'!L$43</f>
        <v>4004</v>
      </c>
      <c r="L64" s="135"/>
      <c r="M64" s="135"/>
      <c r="N64" s="135">
        <f>'将来負担比率（分子）の構造'!M$43</f>
        <v>3999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8317</v>
      </c>
      <c r="C66" s="135"/>
      <c r="D66" s="135"/>
      <c r="E66" s="135">
        <f>'将来負担比率（分子）の構造'!J$41</f>
        <v>8835</v>
      </c>
      <c r="F66" s="135"/>
      <c r="G66" s="135"/>
      <c r="H66" s="135">
        <f>'将来負担比率（分子）の構造'!K$41</f>
        <v>9584</v>
      </c>
      <c r="I66" s="135"/>
      <c r="J66" s="135"/>
      <c r="K66" s="135">
        <f>'将来負担比率（分子）の構造'!L$41</f>
        <v>10882</v>
      </c>
      <c r="L66" s="135"/>
      <c r="M66" s="135"/>
      <c r="N66" s="135">
        <f>'将来負担比率（分子）の構造'!M$41</f>
        <v>11079</v>
      </c>
      <c r="O66" s="135"/>
      <c r="P66" s="135"/>
    </row>
    <row r="67" spans="1:16" x14ac:dyDescent="0.15">
      <c r="A67" s="135" t="s">
        <v>62</v>
      </c>
      <c r="B67" s="135" t="e">
        <f>NA()</f>
        <v>#N/A</v>
      </c>
      <c r="C67" s="135">
        <f>IF(ISNUMBER('将来負担比率（分子）の構造'!I$52), IF('将来負担比率（分子）の構造'!I$52 &lt; 0, 0, '将来負担比率（分子）の構造'!I$52), NA())</f>
        <v>1794</v>
      </c>
      <c r="D67" s="135" t="e">
        <f>NA()</f>
        <v>#N/A</v>
      </c>
      <c r="E67" s="135" t="e">
        <f>NA()</f>
        <v>#N/A</v>
      </c>
      <c r="F67" s="135">
        <f>IF(ISNUMBER('将来負担比率（分子）の構造'!J$52), IF('将来負担比率（分子）の構造'!J$52 &lt; 0, 0, '将来負担比率（分子）の構造'!J$52), NA())</f>
        <v>1981</v>
      </c>
      <c r="G67" s="135" t="e">
        <f>NA()</f>
        <v>#N/A</v>
      </c>
      <c r="H67" s="135" t="e">
        <f>NA()</f>
        <v>#N/A</v>
      </c>
      <c r="I67" s="135">
        <f>IF(ISNUMBER('将来負担比率（分子）の構造'!K$52), IF('将来負担比率（分子）の構造'!K$52 &lt; 0, 0, '将来負担比率（分子）の構造'!K$52), NA())</f>
        <v>1936</v>
      </c>
      <c r="J67" s="135" t="e">
        <f>NA()</f>
        <v>#N/A</v>
      </c>
      <c r="K67" s="135" t="e">
        <f>NA()</f>
        <v>#N/A</v>
      </c>
      <c r="L67" s="135">
        <f>IF(ISNUMBER('将来負担比率（分子）の構造'!L$52), IF('将来負担比率（分子）の構造'!L$52 &lt; 0, 0, '将来負担比率（分子）の構造'!L$52), NA())</f>
        <v>2889</v>
      </c>
      <c r="M67" s="135" t="e">
        <f>NA()</f>
        <v>#N/A</v>
      </c>
      <c r="N67" s="135" t="e">
        <f>NA()</f>
        <v>#N/A</v>
      </c>
      <c r="O67" s="135">
        <f>IF(ISNUMBER('将来負担比率（分子）の構造'!M$52), IF('将来負担比率（分子）の構造'!M$52 &lt; 0, 0, '将来負担比率（分子）の構造'!M$52), NA())</f>
        <v>2985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1004094</v>
      </c>
      <c r="S5" s="613"/>
      <c r="T5" s="613"/>
      <c r="U5" s="613"/>
      <c r="V5" s="613"/>
      <c r="W5" s="613"/>
      <c r="X5" s="613"/>
      <c r="Y5" s="614"/>
      <c r="Z5" s="615">
        <v>12.2</v>
      </c>
      <c r="AA5" s="615"/>
      <c r="AB5" s="615"/>
      <c r="AC5" s="615"/>
      <c r="AD5" s="616">
        <v>1004094</v>
      </c>
      <c r="AE5" s="616"/>
      <c r="AF5" s="616"/>
      <c r="AG5" s="616"/>
      <c r="AH5" s="616"/>
      <c r="AI5" s="616"/>
      <c r="AJ5" s="616"/>
      <c r="AK5" s="616"/>
      <c r="AL5" s="617">
        <v>20.9</v>
      </c>
      <c r="AM5" s="618"/>
      <c r="AN5" s="618"/>
      <c r="AO5" s="619"/>
      <c r="AP5" s="609" t="s">
        <v>206</v>
      </c>
      <c r="AQ5" s="610"/>
      <c r="AR5" s="610"/>
      <c r="AS5" s="610"/>
      <c r="AT5" s="610"/>
      <c r="AU5" s="610"/>
      <c r="AV5" s="610"/>
      <c r="AW5" s="610"/>
      <c r="AX5" s="610"/>
      <c r="AY5" s="610"/>
      <c r="AZ5" s="610"/>
      <c r="BA5" s="610"/>
      <c r="BB5" s="610"/>
      <c r="BC5" s="610"/>
      <c r="BD5" s="610"/>
      <c r="BE5" s="610"/>
      <c r="BF5" s="611"/>
      <c r="BG5" s="623">
        <v>1004094</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61574</v>
      </c>
      <c r="S6" s="624"/>
      <c r="T6" s="624"/>
      <c r="U6" s="624"/>
      <c r="V6" s="624"/>
      <c r="W6" s="624"/>
      <c r="X6" s="624"/>
      <c r="Y6" s="625"/>
      <c r="Z6" s="626">
        <v>0.8</v>
      </c>
      <c r="AA6" s="626"/>
      <c r="AB6" s="626"/>
      <c r="AC6" s="626"/>
      <c r="AD6" s="627">
        <v>61574</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1004094</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79761</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79761</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2008</v>
      </c>
      <c r="S7" s="624"/>
      <c r="T7" s="624"/>
      <c r="U7" s="624"/>
      <c r="V7" s="624"/>
      <c r="W7" s="624"/>
      <c r="X7" s="624"/>
      <c r="Y7" s="625"/>
      <c r="Z7" s="626">
        <v>0</v>
      </c>
      <c r="AA7" s="626"/>
      <c r="AB7" s="626"/>
      <c r="AC7" s="626"/>
      <c r="AD7" s="627">
        <v>2008</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411744</v>
      </c>
      <c r="BH7" s="624"/>
      <c r="BI7" s="624"/>
      <c r="BJ7" s="624"/>
      <c r="BK7" s="624"/>
      <c r="BL7" s="624"/>
      <c r="BM7" s="624"/>
      <c r="BN7" s="625"/>
      <c r="BO7" s="626">
        <v>41</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962267</v>
      </c>
      <c r="CS7" s="624"/>
      <c r="CT7" s="624"/>
      <c r="CU7" s="624"/>
      <c r="CV7" s="624"/>
      <c r="CW7" s="624"/>
      <c r="CX7" s="624"/>
      <c r="CY7" s="625"/>
      <c r="CZ7" s="626">
        <v>12.2</v>
      </c>
      <c r="DA7" s="626"/>
      <c r="DB7" s="626"/>
      <c r="DC7" s="626"/>
      <c r="DD7" s="632">
        <v>4264</v>
      </c>
      <c r="DE7" s="624"/>
      <c r="DF7" s="624"/>
      <c r="DG7" s="624"/>
      <c r="DH7" s="624"/>
      <c r="DI7" s="624"/>
      <c r="DJ7" s="624"/>
      <c r="DK7" s="624"/>
      <c r="DL7" s="624"/>
      <c r="DM7" s="624"/>
      <c r="DN7" s="624"/>
      <c r="DO7" s="624"/>
      <c r="DP7" s="625"/>
      <c r="DQ7" s="632">
        <v>769976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6815</v>
      </c>
      <c r="S8" s="624"/>
      <c r="T8" s="624"/>
      <c r="U8" s="624"/>
      <c r="V8" s="624"/>
      <c r="W8" s="624"/>
      <c r="X8" s="624"/>
      <c r="Y8" s="625"/>
      <c r="Z8" s="626">
        <v>0.1</v>
      </c>
      <c r="AA8" s="626"/>
      <c r="AB8" s="626"/>
      <c r="AC8" s="626"/>
      <c r="AD8" s="627">
        <v>6815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15512</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1683570</v>
      </c>
      <c r="CS8" s="624"/>
      <c r="CT8" s="624"/>
      <c r="CU8" s="624"/>
      <c r="CV8" s="624"/>
      <c r="CW8" s="624"/>
      <c r="CX8" s="624"/>
      <c r="CY8" s="625"/>
      <c r="CZ8" s="626">
        <v>21.4</v>
      </c>
      <c r="DA8" s="626"/>
      <c r="DB8" s="626"/>
      <c r="DC8" s="626"/>
      <c r="DD8" s="632">
        <v>16791</v>
      </c>
      <c r="DE8" s="624"/>
      <c r="DF8" s="624"/>
      <c r="DG8" s="624"/>
      <c r="DH8" s="624"/>
      <c r="DI8" s="624"/>
      <c r="DJ8" s="624"/>
      <c r="DK8" s="624"/>
      <c r="DL8" s="624"/>
      <c r="DM8" s="624"/>
      <c r="DN8" s="624"/>
      <c r="DO8" s="624"/>
      <c r="DP8" s="625"/>
      <c r="DQ8" s="632">
        <v>1208714</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6177</v>
      </c>
      <c r="S9" s="624"/>
      <c r="T9" s="624"/>
      <c r="U9" s="624"/>
      <c r="V9" s="624"/>
      <c r="W9" s="624"/>
      <c r="X9" s="624"/>
      <c r="Y9" s="625"/>
      <c r="Z9" s="626">
        <v>0.1</v>
      </c>
      <c r="AA9" s="626"/>
      <c r="AB9" s="626"/>
      <c r="AC9" s="626"/>
      <c r="AD9" s="627">
        <v>6177</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347765</v>
      </c>
      <c r="BH9" s="624"/>
      <c r="BI9" s="624"/>
      <c r="BJ9" s="624"/>
      <c r="BK9" s="624"/>
      <c r="BL9" s="624"/>
      <c r="BM9" s="624"/>
      <c r="BN9" s="625"/>
      <c r="BO9" s="626">
        <v>34.6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1052070</v>
      </c>
      <c r="CS9" s="624"/>
      <c r="CT9" s="624"/>
      <c r="CU9" s="624"/>
      <c r="CV9" s="624"/>
      <c r="CW9" s="624"/>
      <c r="CX9" s="624"/>
      <c r="CY9" s="625"/>
      <c r="CZ9" s="626">
        <v>13.4</v>
      </c>
      <c r="DA9" s="626"/>
      <c r="DB9" s="626"/>
      <c r="DC9" s="626"/>
      <c r="DD9" s="632">
        <v>4378</v>
      </c>
      <c r="DE9" s="624"/>
      <c r="DF9" s="624"/>
      <c r="DG9" s="624"/>
      <c r="DH9" s="624"/>
      <c r="DI9" s="624"/>
      <c r="DJ9" s="624"/>
      <c r="DK9" s="624"/>
      <c r="DL9" s="624"/>
      <c r="DM9" s="624"/>
      <c r="DN9" s="624"/>
      <c r="DO9" s="624"/>
      <c r="DP9" s="625"/>
      <c r="DQ9" s="632">
        <v>1036399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184171</v>
      </c>
      <c r="S10" s="624"/>
      <c r="T10" s="624"/>
      <c r="U10" s="624"/>
      <c r="V10" s="624"/>
      <c r="W10" s="624"/>
      <c r="X10" s="624"/>
      <c r="Y10" s="625"/>
      <c r="Z10" s="626">
        <v>2.2000000000000002</v>
      </c>
      <c r="AA10" s="626"/>
      <c r="AB10" s="626"/>
      <c r="AC10" s="626"/>
      <c r="AD10" s="627">
        <v>184171</v>
      </c>
      <c r="AE10" s="627"/>
      <c r="AF10" s="627"/>
      <c r="AG10" s="627"/>
      <c r="AH10" s="627"/>
      <c r="AI10" s="627"/>
      <c r="AJ10" s="627"/>
      <c r="AK10" s="627"/>
      <c r="AL10" s="628">
        <v>3.8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29730</v>
      </c>
      <c r="BH10" s="624"/>
      <c r="BI10" s="624"/>
      <c r="BJ10" s="624"/>
      <c r="BK10" s="624"/>
      <c r="BL10" s="624"/>
      <c r="BM10" s="624"/>
      <c r="BN10" s="625"/>
      <c r="BO10" s="626">
        <v>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42673</v>
      </c>
      <c r="CS10" s="624"/>
      <c r="CT10" s="624"/>
      <c r="CU10" s="624"/>
      <c r="CV10" s="624"/>
      <c r="CW10" s="624"/>
      <c r="CX10" s="624"/>
      <c r="CY10" s="625"/>
      <c r="CZ10" s="626">
        <v>0.5</v>
      </c>
      <c r="DA10" s="626"/>
      <c r="DB10" s="626"/>
      <c r="DC10" s="626"/>
      <c r="DD10" s="632" t="s">
        <v>108</v>
      </c>
      <c r="DE10" s="624"/>
      <c r="DF10" s="624"/>
      <c r="DG10" s="624"/>
      <c r="DH10" s="624"/>
      <c r="DI10" s="624"/>
      <c r="DJ10" s="624"/>
      <c r="DK10" s="624"/>
      <c r="DL10" s="624"/>
      <c r="DM10" s="624"/>
      <c r="DN10" s="624"/>
      <c r="DO10" s="624"/>
      <c r="DP10" s="625"/>
      <c r="DQ10" s="632">
        <v>26000</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18737</v>
      </c>
      <c r="BH11" s="624"/>
      <c r="BI11" s="624"/>
      <c r="BJ11" s="624"/>
      <c r="BK11" s="624"/>
      <c r="BL11" s="624"/>
      <c r="BM11" s="624"/>
      <c r="BN11" s="625"/>
      <c r="BO11" s="626">
        <v>1.9</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455289</v>
      </c>
      <c r="CS11" s="624"/>
      <c r="CT11" s="624"/>
      <c r="CU11" s="624"/>
      <c r="CV11" s="624"/>
      <c r="CW11" s="624"/>
      <c r="CX11" s="624"/>
      <c r="CY11" s="625"/>
      <c r="CZ11" s="626">
        <v>5.8</v>
      </c>
      <c r="DA11" s="626"/>
      <c r="DB11" s="626"/>
      <c r="DC11" s="626"/>
      <c r="DD11" s="632">
        <v>301330</v>
      </c>
      <c r="DE11" s="624"/>
      <c r="DF11" s="624"/>
      <c r="DG11" s="624"/>
      <c r="DH11" s="624"/>
      <c r="DI11" s="624"/>
      <c r="DJ11" s="624"/>
      <c r="DK11" s="624"/>
      <c r="DL11" s="624"/>
      <c r="DM11" s="624"/>
      <c r="DN11" s="624"/>
      <c r="DO11" s="624"/>
      <c r="DP11" s="625"/>
      <c r="DQ11" s="632">
        <v>273764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509787</v>
      </c>
      <c r="BH12" s="624"/>
      <c r="BI12" s="624"/>
      <c r="BJ12" s="624"/>
      <c r="BK12" s="624"/>
      <c r="BL12" s="624"/>
      <c r="BM12" s="624"/>
      <c r="BN12" s="625"/>
      <c r="BO12" s="626">
        <v>50.8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234761</v>
      </c>
      <c r="CS12" s="624"/>
      <c r="CT12" s="624"/>
      <c r="CU12" s="624"/>
      <c r="CV12" s="624"/>
      <c r="CW12" s="624"/>
      <c r="CX12" s="624"/>
      <c r="CY12" s="625"/>
      <c r="CZ12" s="626">
        <v>3</v>
      </c>
      <c r="DA12" s="626"/>
      <c r="DB12" s="626"/>
      <c r="DC12" s="626"/>
      <c r="DD12" s="632">
        <v>127956</v>
      </c>
      <c r="DE12" s="624"/>
      <c r="DF12" s="624"/>
      <c r="DG12" s="624"/>
      <c r="DH12" s="624"/>
      <c r="DI12" s="624"/>
      <c r="DJ12" s="624"/>
      <c r="DK12" s="624"/>
      <c r="DL12" s="624"/>
      <c r="DM12" s="624"/>
      <c r="DN12" s="624"/>
      <c r="DO12" s="624"/>
      <c r="DP12" s="625"/>
      <c r="DQ12" s="632">
        <v>168871</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14778</v>
      </c>
      <c r="S13" s="624"/>
      <c r="T13" s="624"/>
      <c r="U13" s="624"/>
      <c r="V13" s="624"/>
      <c r="W13" s="624"/>
      <c r="X13" s="624"/>
      <c r="Y13" s="625"/>
      <c r="Z13" s="626">
        <v>0.2</v>
      </c>
      <c r="AA13" s="626"/>
      <c r="AB13" s="626"/>
      <c r="AC13" s="626"/>
      <c r="AD13" s="627">
        <v>14778</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445841</v>
      </c>
      <c r="BH13" s="624"/>
      <c r="BI13" s="624"/>
      <c r="BJ13" s="624"/>
      <c r="BK13" s="624"/>
      <c r="BL13" s="624"/>
      <c r="BM13" s="624"/>
      <c r="BN13" s="625"/>
      <c r="BO13" s="626">
        <v>44.4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645872</v>
      </c>
      <c r="CS13" s="624"/>
      <c r="CT13" s="624"/>
      <c r="CU13" s="624"/>
      <c r="CV13" s="624"/>
      <c r="CW13" s="624"/>
      <c r="CX13" s="624"/>
      <c r="CY13" s="625"/>
      <c r="CZ13" s="626">
        <v>8.1999999999999993</v>
      </c>
      <c r="DA13" s="626"/>
      <c r="DB13" s="626"/>
      <c r="DC13" s="626"/>
      <c r="DD13" s="632">
        <v>491650</v>
      </c>
      <c r="DE13" s="624"/>
      <c r="DF13" s="624"/>
      <c r="DG13" s="624"/>
      <c r="DH13" s="624"/>
      <c r="DI13" s="624"/>
      <c r="DJ13" s="624"/>
      <c r="DK13" s="624"/>
      <c r="DL13" s="624"/>
      <c r="DM13" s="624"/>
      <c r="DN13" s="624"/>
      <c r="DO13" s="624"/>
      <c r="DP13" s="625"/>
      <c r="DQ13" s="632">
        <v>276042</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25925</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571800</v>
      </c>
      <c r="CS14" s="624"/>
      <c r="CT14" s="624"/>
      <c r="CU14" s="624"/>
      <c r="CV14" s="624"/>
      <c r="CW14" s="624"/>
      <c r="CX14" s="624"/>
      <c r="CY14" s="625"/>
      <c r="CZ14" s="626">
        <v>7.3</v>
      </c>
      <c r="DA14" s="626"/>
      <c r="DB14" s="626"/>
      <c r="DC14" s="626"/>
      <c r="DD14" s="632">
        <v>174965</v>
      </c>
      <c r="DE14" s="624"/>
      <c r="DF14" s="624"/>
      <c r="DG14" s="624"/>
      <c r="DH14" s="624"/>
      <c r="DI14" s="624"/>
      <c r="DJ14" s="624"/>
      <c r="DK14" s="624"/>
      <c r="DL14" s="624"/>
      <c r="DM14" s="624"/>
      <c r="DN14" s="624"/>
      <c r="DO14" s="624"/>
      <c r="DP14" s="625"/>
      <c r="DQ14" s="632">
        <v>398174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3999</v>
      </c>
      <c r="S15" s="624"/>
      <c r="T15" s="624"/>
      <c r="U15" s="624"/>
      <c r="V15" s="624"/>
      <c r="W15" s="624"/>
      <c r="X15" s="624"/>
      <c r="Y15" s="625"/>
      <c r="Z15" s="626">
        <v>0</v>
      </c>
      <c r="AA15" s="626"/>
      <c r="AB15" s="626"/>
      <c r="AC15" s="626"/>
      <c r="AD15" s="627">
        <v>3999</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56638</v>
      </c>
      <c r="BH15" s="624"/>
      <c r="BI15" s="624"/>
      <c r="BJ15" s="624"/>
      <c r="BK15" s="624"/>
      <c r="BL15" s="624"/>
      <c r="BM15" s="624"/>
      <c r="BN15" s="625"/>
      <c r="BO15" s="626">
        <v>5.6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492139</v>
      </c>
      <c r="CS15" s="624"/>
      <c r="CT15" s="624"/>
      <c r="CU15" s="624"/>
      <c r="CV15" s="624"/>
      <c r="CW15" s="624"/>
      <c r="CX15" s="624"/>
      <c r="CY15" s="625"/>
      <c r="CZ15" s="626">
        <v>6.3</v>
      </c>
      <c r="DA15" s="626"/>
      <c r="DB15" s="626"/>
      <c r="DC15" s="626"/>
      <c r="DD15" s="632">
        <v>49368</v>
      </c>
      <c r="DE15" s="624"/>
      <c r="DF15" s="624"/>
      <c r="DG15" s="624"/>
      <c r="DH15" s="624"/>
      <c r="DI15" s="624"/>
      <c r="DJ15" s="624"/>
      <c r="DK15" s="624"/>
      <c r="DL15" s="624"/>
      <c r="DM15" s="624"/>
      <c r="DN15" s="624"/>
      <c r="DO15" s="624"/>
      <c r="DP15" s="625"/>
      <c r="DQ15" s="632">
        <v>434270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3708861</v>
      </c>
      <c r="S16" s="624"/>
      <c r="T16" s="624"/>
      <c r="U16" s="624"/>
      <c r="V16" s="624"/>
      <c r="W16" s="624"/>
      <c r="X16" s="624"/>
      <c r="Y16" s="625"/>
      <c r="Z16" s="626">
        <v>45.2</v>
      </c>
      <c r="AA16" s="626"/>
      <c r="AB16" s="626"/>
      <c r="AC16" s="626"/>
      <c r="AD16" s="627">
        <v>3313706</v>
      </c>
      <c r="AE16" s="627"/>
      <c r="AF16" s="627"/>
      <c r="AG16" s="627"/>
      <c r="AH16" s="627"/>
      <c r="AI16" s="627"/>
      <c r="AJ16" s="627"/>
      <c r="AK16" s="627"/>
      <c r="AL16" s="628">
        <v>69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743036</v>
      </c>
      <c r="CS16" s="624"/>
      <c r="CT16" s="624"/>
      <c r="CU16" s="624"/>
      <c r="CV16" s="624"/>
      <c r="CW16" s="624"/>
      <c r="CX16" s="624"/>
      <c r="CY16" s="625"/>
      <c r="CZ16" s="626">
        <v>9.4</v>
      </c>
      <c r="DA16" s="626"/>
      <c r="DB16" s="626"/>
      <c r="DC16" s="626"/>
      <c r="DD16" s="632" t="s">
        <v>108</v>
      </c>
      <c r="DE16" s="624"/>
      <c r="DF16" s="624"/>
      <c r="DG16" s="624"/>
      <c r="DH16" s="624"/>
      <c r="DI16" s="624"/>
      <c r="DJ16" s="624"/>
      <c r="DK16" s="624"/>
      <c r="DL16" s="624"/>
      <c r="DM16" s="624"/>
      <c r="DN16" s="624"/>
      <c r="DO16" s="624"/>
      <c r="DP16" s="625"/>
      <c r="DQ16" s="632">
        <v>165260</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3313706</v>
      </c>
      <c r="S17" s="624"/>
      <c r="T17" s="624"/>
      <c r="U17" s="624"/>
      <c r="V17" s="624"/>
      <c r="W17" s="624"/>
      <c r="X17" s="624"/>
      <c r="Y17" s="625"/>
      <c r="Z17" s="626">
        <v>40.4</v>
      </c>
      <c r="AA17" s="626"/>
      <c r="AB17" s="626"/>
      <c r="AC17" s="626"/>
      <c r="AD17" s="627">
        <v>3313706</v>
      </c>
      <c r="AE17" s="627"/>
      <c r="AF17" s="627"/>
      <c r="AG17" s="627"/>
      <c r="AH17" s="627"/>
      <c r="AI17" s="627"/>
      <c r="AJ17" s="627"/>
      <c r="AK17" s="627"/>
      <c r="AL17" s="628">
        <v>69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904393</v>
      </c>
      <c r="CS17" s="624"/>
      <c r="CT17" s="624"/>
      <c r="CU17" s="624"/>
      <c r="CV17" s="624"/>
      <c r="CW17" s="624"/>
      <c r="CX17" s="624"/>
      <c r="CY17" s="625"/>
      <c r="CZ17" s="626">
        <v>11.5</v>
      </c>
      <c r="DA17" s="626"/>
      <c r="DB17" s="626"/>
      <c r="DC17" s="626"/>
      <c r="DD17" s="632" t="s">
        <v>108</v>
      </c>
      <c r="DE17" s="624"/>
      <c r="DF17" s="624"/>
      <c r="DG17" s="624"/>
      <c r="DH17" s="624"/>
      <c r="DI17" s="624"/>
      <c r="DJ17" s="624"/>
      <c r="DK17" s="624"/>
      <c r="DL17" s="624"/>
      <c r="DM17" s="624"/>
      <c r="DN17" s="624"/>
      <c r="DO17" s="624"/>
      <c r="DP17" s="625"/>
      <c r="DQ17" s="632">
        <v>902765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395154</v>
      </c>
      <c r="S18" s="624"/>
      <c r="T18" s="624"/>
      <c r="U18" s="624"/>
      <c r="V18" s="624"/>
      <c r="W18" s="624"/>
      <c r="X18" s="624"/>
      <c r="Y18" s="625"/>
      <c r="Z18" s="626">
        <v>4.8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4992477</v>
      </c>
      <c r="S20" s="624"/>
      <c r="T20" s="624"/>
      <c r="U20" s="624"/>
      <c r="V20" s="624"/>
      <c r="W20" s="624"/>
      <c r="X20" s="624"/>
      <c r="Y20" s="625"/>
      <c r="Z20" s="626">
        <v>60.9</v>
      </c>
      <c r="AA20" s="626"/>
      <c r="AB20" s="626"/>
      <c r="AC20" s="626"/>
      <c r="AD20" s="627">
        <v>4597322</v>
      </c>
      <c r="AE20" s="627"/>
      <c r="AF20" s="627"/>
      <c r="AG20" s="627"/>
      <c r="AH20" s="627"/>
      <c r="AI20" s="627"/>
      <c r="AJ20" s="627"/>
      <c r="AK20" s="627"/>
      <c r="AL20" s="628">
        <v>95.8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7867631</v>
      </c>
      <c r="CS20" s="624"/>
      <c r="CT20" s="624"/>
      <c r="CU20" s="624"/>
      <c r="CV20" s="624"/>
      <c r="CW20" s="624"/>
      <c r="CX20" s="624"/>
      <c r="CY20" s="625"/>
      <c r="CZ20" s="626">
        <v>100</v>
      </c>
      <c r="DA20" s="626"/>
      <c r="DB20" s="626"/>
      <c r="DC20" s="626"/>
      <c r="DD20" s="632">
        <v>1170702</v>
      </c>
      <c r="DE20" s="624"/>
      <c r="DF20" s="624"/>
      <c r="DG20" s="624"/>
      <c r="DH20" s="624"/>
      <c r="DI20" s="624"/>
      <c r="DJ20" s="624"/>
      <c r="DK20" s="624"/>
      <c r="DL20" s="624"/>
      <c r="DM20" s="624"/>
      <c r="DN20" s="624"/>
      <c r="DO20" s="624"/>
      <c r="DP20" s="625"/>
      <c r="DQ20" s="632">
        <v>5739996</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1323</v>
      </c>
      <c r="S21" s="624"/>
      <c r="T21" s="624"/>
      <c r="U21" s="624"/>
      <c r="V21" s="624"/>
      <c r="W21" s="624"/>
      <c r="X21" s="624"/>
      <c r="Y21" s="625"/>
      <c r="Z21" s="626">
        <v>0</v>
      </c>
      <c r="AA21" s="626"/>
      <c r="AB21" s="626"/>
      <c r="AC21" s="626"/>
      <c r="AD21" s="627">
        <v>1323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17394</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178245</v>
      </c>
      <c r="S23" s="624"/>
      <c r="T23" s="624"/>
      <c r="U23" s="624"/>
      <c r="V23" s="624"/>
      <c r="W23" s="624"/>
      <c r="X23" s="624"/>
      <c r="Y23" s="625"/>
      <c r="Z23" s="626">
        <v>2.2000000000000002</v>
      </c>
      <c r="AA23" s="626"/>
      <c r="AB23" s="626"/>
      <c r="AC23" s="626"/>
      <c r="AD23" s="627">
        <v>125321</v>
      </c>
      <c r="AE23" s="627"/>
      <c r="AF23" s="627"/>
      <c r="AG23" s="627"/>
      <c r="AH23" s="627"/>
      <c r="AI23" s="627"/>
      <c r="AJ23" s="627"/>
      <c r="AK23" s="627"/>
      <c r="AL23" s="628">
        <v>2.6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20365</v>
      </c>
      <c r="S24" s="624"/>
      <c r="T24" s="624"/>
      <c r="U24" s="624"/>
      <c r="V24" s="624"/>
      <c r="W24" s="624"/>
      <c r="X24" s="624"/>
      <c r="Y24" s="625"/>
      <c r="Z24" s="626">
        <v>0.2</v>
      </c>
      <c r="AA24" s="626"/>
      <c r="AB24" s="626"/>
      <c r="AC24" s="626"/>
      <c r="AD24" s="627">
        <v>14940</v>
      </c>
      <c r="AE24" s="627"/>
      <c r="AF24" s="627"/>
      <c r="AG24" s="627"/>
      <c r="AH24" s="627"/>
      <c r="AI24" s="627"/>
      <c r="AJ24" s="627"/>
      <c r="AK24" s="627"/>
      <c r="AL24" s="628">
        <v>0.3</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2824628</v>
      </c>
      <c r="CS24" s="613"/>
      <c r="CT24" s="613"/>
      <c r="CU24" s="613"/>
      <c r="CV24" s="613"/>
      <c r="CW24" s="613"/>
      <c r="CX24" s="613"/>
      <c r="CY24" s="614"/>
      <c r="CZ24" s="652">
        <v>35.9</v>
      </c>
      <c r="DA24" s="653"/>
      <c r="DB24" s="653"/>
      <c r="DC24" s="654"/>
      <c r="DD24" s="651">
        <v>2459686</v>
      </c>
      <c r="DE24" s="613"/>
      <c r="DF24" s="613"/>
      <c r="DG24" s="613"/>
      <c r="DH24" s="613"/>
      <c r="DI24" s="613"/>
      <c r="DJ24" s="613"/>
      <c r="DK24" s="614"/>
      <c r="DL24" s="651">
        <v>2393788</v>
      </c>
      <c r="DM24" s="613"/>
      <c r="DN24" s="613"/>
      <c r="DO24" s="613"/>
      <c r="DP24" s="613"/>
      <c r="DQ24" s="613"/>
      <c r="DR24" s="613"/>
      <c r="DS24" s="613"/>
      <c r="DT24" s="613"/>
      <c r="DU24" s="613"/>
      <c r="DV24" s="614"/>
      <c r="DW24" s="617">
        <v>47.4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1041063</v>
      </c>
      <c r="S25" s="624"/>
      <c r="T25" s="624"/>
      <c r="U25" s="624"/>
      <c r="V25" s="624"/>
      <c r="W25" s="624"/>
      <c r="X25" s="624"/>
      <c r="Y25" s="625"/>
      <c r="Z25" s="626">
        <v>12.7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1418744</v>
      </c>
      <c r="CS25" s="643"/>
      <c r="CT25" s="643"/>
      <c r="CU25" s="643"/>
      <c r="CV25" s="643"/>
      <c r="CW25" s="643"/>
      <c r="CX25" s="643"/>
      <c r="CY25" s="644"/>
      <c r="CZ25" s="657">
        <v>18</v>
      </c>
      <c r="DA25" s="658"/>
      <c r="DB25" s="658"/>
      <c r="DC25" s="659"/>
      <c r="DD25" s="632">
        <v>1350749</v>
      </c>
      <c r="DE25" s="643"/>
      <c r="DF25" s="643"/>
      <c r="DG25" s="643"/>
      <c r="DH25" s="643"/>
      <c r="DI25" s="643"/>
      <c r="DJ25" s="643"/>
      <c r="DK25" s="644"/>
      <c r="DL25" s="632">
        <v>1288217</v>
      </c>
      <c r="DM25" s="643"/>
      <c r="DN25" s="643"/>
      <c r="DO25" s="643"/>
      <c r="DP25" s="643"/>
      <c r="DQ25" s="643"/>
      <c r="DR25" s="643"/>
      <c r="DS25" s="643"/>
      <c r="DT25" s="643"/>
      <c r="DU25" s="643"/>
      <c r="DV25" s="644"/>
      <c r="DW25" s="628">
        <v>25.5</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952279</v>
      </c>
      <c r="CS26" s="624"/>
      <c r="CT26" s="624"/>
      <c r="CU26" s="624"/>
      <c r="CV26" s="624"/>
      <c r="CW26" s="624"/>
      <c r="CX26" s="624"/>
      <c r="CY26" s="625"/>
      <c r="CZ26" s="657">
        <v>12.1</v>
      </c>
      <c r="DA26" s="658"/>
      <c r="DB26" s="658"/>
      <c r="DC26" s="659"/>
      <c r="DD26" s="632">
        <v>895109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319735</v>
      </c>
      <c r="S27" s="624"/>
      <c r="T27" s="624"/>
      <c r="U27" s="624"/>
      <c r="V27" s="624"/>
      <c r="W27" s="624"/>
      <c r="X27" s="624"/>
      <c r="Y27" s="625"/>
      <c r="Z27" s="626">
        <v>3.9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1004094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501491</v>
      </c>
      <c r="CS27" s="643"/>
      <c r="CT27" s="643"/>
      <c r="CU27" s="643"/>
      <c r="CV27" s="643"/>
      <c r="CW27" s="643"/>
      <c r="CX27" s="643"/>
      <c r="CY27" s="644"/>
      <c r="CZ27" s="657">
        <v>6.4</v>
      </c>
      <c r="DA27" s="658"/>
      <c r="DB27" s="658"/>
      <c r="DC27" s="659"/>
      <c r="DD27" s="632">
        <v>206172</v>
      </c>
      <c r="DE27" s="643"/>
      <c r="DF27" s="643"/>
      <c r="DG27" s="643"/>
      <c r="DH27" s="643"/>
      <c r="DI27" s="643"/>
      <c r="DJ27" s="643"/>
      <c r="DK27" s="644"/>
      <c r="DL27" s="632">
        <v>202806</v>
      </c>
      <c r="DM27" s="643"/>
      <c r="DN27" s="643"/>
      <c r="DO27" s="643"/>
      <c r="DP27" s="643"/>
      <c r="DQ27" s="643"/>
      <c r="DR27" s="643"/>
      <c r="DS27" s="643"/>
      <c r="DT27" s="643"/>
      <c r="DU27" s="643"/>
      <c r="DV27" s="644"/>
      <c r="DW27" s="628">
        <v>4</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81886</v>
      </c>
      <c r="S28" s="624"/>
      <c r="T28" s="624"/>
      <c r="U28" s="624"/>
      <c r="V28" s="624"/>
      <c r="W28" s="624"/>
      <c r="X28" s="624"/>
      <c r="Y28" s="625"/>
      <c r="Z28" s="626">
        <v>1</v>
      </c>
      <c r="AA28" s="626"/>
      <c r="AB28" s="626"/>
      <c r="AC28" s="626"/>
      <c r="AD28" s="627">
        <v>44593</v>
      </c>
      <c r="AE28" s="627"/>
      <c r="AF28" s="627"/>
      <c r="AG28" s="627"/>
      <c r="AH28" s="627"/>
      <c r="AI28" s="627"/>
      <c r="AJ28" s="627"/>
      <c r="AK28" s="627"/>
      <c r="AL28" s="628">
        <v>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904393</v>
      </c>
      <c r="CS28" s="624"/>
      <c r="CT28" s="624"/>
      <c r="CU28" s="624"/>
      <c r="CV28" s="624"/>
      <c r="CW28" s="624"/>
      <c r="CX28" s="624"/>
      <c r="CY28" s="625"/>
      <c r="CZ28" s="657">
        <v>11.5</v>
      </c>
      <c r="DA28" s="658"/>
      <c r="DB28" s="658"/>
      <c r="DC28" s="659"/>
      <c r="DD28" s="632">
        <v>902765</v>
      </c>
      <c r="DE28" s="624"/>
      <c r="DF28" s="624"/>
      <c r="DG28" s="624"/>
      <c r="DH28" s="624"/>
      <c r="DI28" s="624"/>
      <c r="DJ28" s="624"/>
      <c r="DK28" s="625"/>
      <c r="DL28" s="632">
        <v>902765</v>
      </c>
      <c r="DM28" s="624"/>
      <c r="DN28" s="624"/>
      <c r="DO28" s="624"/>
      <c r="DP28" s="624"/>
      <c r="DQ28" s="624"/>
      <c r="DR28" s="624"/>
      <c r="DS28" s="624"/>
      <c r="DT28" s="624"/>
      <c r="DU28" s="624"/>
      <c r="DV28" s="625"/>
      <c r="DW28" s="628">
        <v>17.899999999999999</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16173</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904054</v>
      </c>
      <c r="CS29" s="643"/>
      <c r="CT29" s="643"/>
      <c r="CU29" s="643"/>
      <c r="CV29" s="643"/>
      <c r="CW29" s="643"/>
      <c r="CX29" s="643"/>
      <c r="CY29" s="644"/>
      <c r="CZ29" s="657">
        <v>11.5</v>
      </c>
      <c r="DA29" s="658"/>
      <c r="DB29" s="658"/>
      <c r="DC29" s="659"/>
      <c r="DD29" s="632">
        <v>902426</v>
      </c>
      <c r="DE29" s="643"/>
      <c r="DF29" s="643"/>
      <c r="DG29" s="643"/>
      <c r="DH29" s="643"/>
      <c r="DI29" s="643"/>
      <c r="DJ29" s="643"/>
      <c r="DK29" s="644"/>
      <c r="DL29" s="632">
        <v>902426</v>
      </c>
      <c r="DM29" s="643"/>
      <c r="DN29" s="643"/>
      <c r="DO29" s="643"/>
      <c r="DP29" s="643"/>
      <c r="DQ29" s="643"/>
      <c r="DR29" s="643"/>
      <c r="DS29" s="643"/>
      <c r="DT29" s="643"/>
      <c r="DU29" s="643"/>
      <c r="DV29" s="644"/>
      <c r="DW29" s="628">
        <v>17.899999999999999</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265771</v>
      </c>
      <c r="S30" s="624"/>
      <c r="T30" s="624"/>
      <c r="U30" s="624"/>
      <c r="V30" s="624"/>
      <c r="W30" s="624"/>
      <c r="X30" s="624"/>
      <c r="Y30" s="625"/>
      <c r="Z30" s="626">
        <v>3.2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97.1</v>
      </c>
      <c r="BN30" s="682"/>
      <c r="BO30" s="682"/>
      <c r="BP30" s="682"/>
      <c r="BQ30" s="683"/>
      <c r="BR30" s="681">
        <v>98.7</v>
      </c>
      <c r="BS30" s="682"/>
      <c r="BT30" s="682"/>
      <c r="BU30" s="682"/>
      <c r="BV30" s="682"/>
      <c r="BW30" s="682"/>
      <c r="BX30" s="618">
        <v>95.2</v>
      </c>
      <c r="BY30" s="682"/>
      <c r="BZ30" s="682"/>
      <c r="CA30" s="682"/>
      <c r="CB30" s="683"/>
      <c r="CD30" s="686"/>
      <c r="CE30" s="687"/>
      <c r="CF30" s="637" t="s">
        <v>290</v>
      </c>
      <c r="CG30" s="638"/>
      <c r="CH30" s="638"/>
      <c r="CI30" s="638"/>
      <c r="CJ30" s="638"/>
      <c r="CK30" s="638"/>
      <c r="CL30" s="638"/>
      <c r="CM30" s="638"/>
      <c r="CN30" s="638"/>
      <c r="CO30" s="638"/>
      <c r="CP30" s="638"/>
      <c r="CQ30" s="639"/>
      <c r="CR30" s="623">
        <v>809083</v>
      </c>
      <c r="CS30" s="624"/>
      <c r="CT30" s="624"/>
      <c r="CU30" s="624"/>
      <c r="CV30" s="624"/>
      <c r="CW30" s="624"/>
      <c r="CX30" s="624"/>
      <c r="CY30" s="625"/>
      <c r="CZ30" s="657">
        <v>10.3</v>
      </c>
      <c r="DA30" s="658"/>
      <c r="DB30" s="658"/>
      <c r="DC30" s="659"/>
      <c r="DD30" s="632">
        <v>807597</v>
      </c>
      <c r="DE30" s="624"/>
      <c r="DF30" s="624"/>
      <c r="DG30" s="624"/>
      <c r="DH30" s="624"/>
      <c r="DI30" s="624"/>
      <c r="DJ30" s="624"/>
      <c r="DK30" s="625"/>
      <c r="DL30" s="632">
        <v>807597</v>
      </c>
      <c r="DM30" s="624"/>
      <c r="DN30" s="624"/>
      <c r="DO30" s="624"/>
      <c r="DP30" s="624"/>
      <c r="DQ30" s="624"/>
      <c r="DR30" s="624"/>
      <c r="DS30" s="624"/>
      <c r="DT30" s="624"/>
      <c r="DU30" s="624"/>
      <c r="DV30" s="625"/>
      <c r="DW30" s="628">
        <v>16</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239004</v>
      </c>
      <c r="S31" s="624"/>
      <c r="T31" s="624"/>
      <c r="U31" s="624"/>
      <c r="V31" s="624"/>
      <c r="W31" s="624"/>
      <c r="X31" s="624"/>
      <c r="Y31" s="625"/>
      <c r="Z31" s="626">
        <v>2.9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43"/>
      <c r="BI31" s="643"/>
      <c r="BJ31" s="643"/>
      <c r="BK31" s="643"/>
      <c r="BL31" s="643"/>
      <c r="BM31" s="629">
        <v>97.9</v>
      </c>
      <c r="BN31" s="679"/>
      <c r="BO31" s="679"/>
      <c r="BP31" s="679"/>
      <c r="BQ31" s="680"/>
      <c r="BR31" s="678">
        <v>99.1</v>
      </c>
      <c r="BS31" s="643"/>
      <c r="BT31" s="643"/>
      <c r="BU31" s="643"/>
      <c r="BV31" s="643"/>
      <c r="BW31" s="643"/>
      <c r="BX31" s="629">
        <v>97.3</v>
      </c>
      <c r="BY31" s="679"/>
      <c r="BZ31" s="679"/>
      <c r="CA31" s="679"/>
      <c r="CB31" s="680"/>
      <c r="CD31" s="686"/>
      <c r="CE31" s="687"/>
      <c r="CF31" s="637" t="s">
        <v>294</v>
      </c>
      <c r="CG31" s="638"/>
      <c r="CH31" s="638"/>
      <c r="CI31" s="638"/>
      <c r="CJ31" s="638"/>
      <c r="CK31" s="638"/>
      <c r="CL31" s="638"/>
      <c r="CM31" s="638"/>
      <c r="CN31" s="638"/>
      <c r="CO31" s="638"/>
      <c r="CP31" s="638"/>
      <c r="CQ31" s="639"/>
      <c r="CR31" s="623">
        <v>94971</v>
      </c>
      <c r="CS31" s="643"/>
      <c r="CT31" s="643"/>
      <c r="CU31" s="643"/>
      <c r="CV31" s="643"/>
      <c r="CW31" s="643"/>
      <c r="CX31" s="643"/>
      <c r="CY31" s="644"/>
      <c r="CZ31" s="657">
        <v>1.2</v>
      </c>
      <c r="DA31" s="658"/>
      <c r="DB31" s="658"/>
      <c r="DC31" s="659"/>
      <c r="DD31" s="632">
        <v>94829</v>
      </c>
      <c r="DE31" s="643"/>
      <c r="DF31" s="643"/>
      <c r="DG31" s="643"/>
      <c r="DH31" s="643"/>
      <c r="DI31" s="643"/>
      <c r="DJ31" s="643"/>
      <c r="DK31" s="644"/>
      <c r="DL31" s="632">
        <v>94829</v>
      </c>
      <c r="DM31" s="643"/>
      <c r="DN31" s="643"/>
      <c r="DO31" s="643"/>
      <c r="DP31" s="643"/>
      <c r="DQ31" s="643"/>
      <c r="DR31" s="643"/>
      <c r="DS31" s="643"/>
      <c r="DT31" s="643"/>
      <c r="DU31" s="643"/>
      <c r="DV31" s="644"/>
      <c r="DW31" s="628">
        <v>1.9</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112651</v>
      </c>
      <c r="S32" s="624"/>
      <c r="T32" s="624"/>
      <c r="U32" s="624"/>
      <c r="V32" s="624"/>
      <c r="W32" s="624"/>
      <c r="X32" s="624"/>
      <c r="Y32" s="625"/>
      <c r="Z32" s="626">
        <v>1.4</v>
      </c>
      <c r="AA32" s="626"/>
      <c r="AB32" s="626"/>
      <c r="AC32" s="626"/>
      <c r="AD32" s="627">
        <v>17391</v>
      </c>
      <c r="AE32" s="627"/>
      <c r="AF32" s="627"/>
      <c r="AG32" s="627"/>
      <c r="AH32" s="627"/>
      <c r="AI32" s="627"/>
      <c r="AJ32" s="627"/>
      <c r="AK32" s="627"/>
      <c r="AL32" s="628">
        <v>0.4</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95.7</v>
      </c>
      <c r="BN32" s="691"/>
      <c r="BO32" s="691"/>
      <c r="BP32" s="691"/>
      <c r="BQ32" s="693"/>
      <c r="BR32" s="690">
        <v>98</v>
      </c>
      <c r="BS32" s="691"/>
      <c r="BT32" s="691"/>
      <c r="BU32" s="691"/>
      <c r="BV32" s="691"/>
      <c r="BW32" s="691"/>
      <c r="BX32" s="692">
        <v>92.1</v>
      </c>
      <c r="BY32" s="691"/>
      <c r="BZ32" s="691"/>
      <c r="CA32" s="691"/>
      <c r="CB32" s="693"/>
      <c r="CD32" s="688"/>
      <c r="CE32" s="689"/>
      <c r="CF32" s="637" t="s">
        <v>297</v>
      </c>
      <c r="CG32" s="638"/>
      <c r="CH32" s="638"/>
      <c r="CI32" s="638"/>
      <c r="CJ32" s="638"/>
      <c r="CK32" s="638"/>
      <c r="CL32" s="638"/>
      <c r="CM32" s="638"/>
      <c r="CN32" s="638"/>
      <c r="CO32" s="638"/>
      <c r="CP32" s="638"/>
      <c r="CQ32" s="639"/>
      <c r="CR32" s="623">
        <v>339</v>
      </c>
      <c r="CS32" s="624"/>
      <c r="CT32" s="624"/>
      <c r="CU32" s="624"/>
      <c r="CV32" s="624"/>
      <c r="CW32" s="624"/>
      <c r="CX32" s="624"/>
      <c r="CY32" s="625"/>
      <c r="CZ32" s="657">
        <v>0</v>
      </c>
      <c r="DA32" s="658"/>
      <c r="DB32" s="658"/>
      <c r="DC32" s="659"/>
      <c r="DD32" s="632">
        <v>339</v>
      </c>
      <c r="DE32" s="624"/>
      <c r="DF32" s="624"/>
      <c r="DG32" s="624"/>
      <c r="DH32" s="624"/>
      <c r="DI32" s="624"/>
      <c r="DJ32" s="624"/>
      <c r="DK32" s="625"/>
      <c r="DL32" s="632">
        <v>339</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917900</v>
      </c>
      <c r="S33" s="624"/>
      <c r="T33" s="624"/>
      <c r="U33" s="624"/>
      <c r="V33" s="624"/>
      <c r="W33" s="624"/>
      <c r="X33" s="624"/>
      <c r="Y33" s="625"/>
      <c r="Z33" s="626">
        <v>11.2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3129265</v>
      </c>
      <c r="CS33" s="643"/>
      <c r="CT33" s="643"/>
      <c r="CU33" s="643"/>
      <c r="CV33" s="643"/>
      <c r="CW33" s="643"/>
      <c r="CX33" s="643"/>
      <c r="CY33" s="644"/>
      <c r="CZ33" s="657">
        <v>39.799999999999997</v>
      </c>
      <c r="DA33" s="658"/>
      <c r="DB33" s="658"/>
      <c r="DC33" s="659"/>
      <c r="DD33" s="632">
        <v>2678821</v>
      </c>
      <c r="DE33" s="643"/>
      <c r="DF33" s="643"/>
      <c r="DG33" s="643"/>
      <c r="DH33" s="643"/>
      <c r="DI33" s="643"/>
      <c r="DJ33" s="643"/>
      <c r="DK33" s="644"/>
      <c r="DL33" s="632">
        <v>2091910</v>
      </c>
      <c r="DM33" s="643"/>
      <c r="DN33" s="643"/>
      <c r="DO33" s="643"/>
      <c r="DP33" s="643"/>
      <c r="DQ33" s="643"/>
      <c r="DR33" s="643"/>
      <c r="DS33" s="643"/>
      <c r="DT33" s="643"/>
      <c r="DU33" s="643"/>
      <c r="DV33" s="644"/>
      <c r="DW33" s="628">
        <v>41.4</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833750</v>
      </c>
      <c r="CS34" s="624"/>
      <c r="CT34" s="624"/>
      <c r="CU34" s="624"/>
      <c r="CV34" s="624"/>
      <c r="CW34" s="624"/>
      <c r="CX34" s="624"/>
      <c r="CY34" s="625"/>
      <c r="CZ34" s="657">
        <v>10.6</v>
      </c>
      <c r="DA34" s="658"/>
      <c r="DB34" s="658"/>
      <c r="DC34" s="659"/>
      <c r="DD34" s="632">
        <v>669292</v>
      </c>
      <c r="DE34" s="624"/>
      <c r="DF34" s="624"/>
      <c r="DG34" s="624"/>
      <c r="DH34" s="624"/>
      <c r="DI34" s="624"/>
      <c r="DJ34" s="624"/>
      <c r="DK34" s="625"/>
      <c r="DL34" s="632">
        <v>599471</v>
      </c>
      <c r="DM34" s="624"/>
      <c r="DN34" s="624"/>
      <c r="DO34" s="624"/>
      <c r="DP34" s="624"/>
      <c r="DQ34" s="624"/>
      <c r="DR34" s="624"/>
      <c r="DS34" s="624"/>
      <c r="DT34" s="624"/>
      <c r="DU34" s="624"/>
      <c r="DV34" s="625"/>
      <c r="DW34" s="628">
        <v>11.9</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253700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1094997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83234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39561</v>
      </c>
      <c r="CS35" s="643"/>
      <c r="CT35" s="643"/>
      <c r="CU35" s="643"/>
      <c r="CV35" s="643"/>
      <c r="CW35" s="643"/>
      <c r="CX35" s="643"/>
      <c r="CY35" s="644"/>
      <c r="CZ35" s="657">
        <v>0.5</v>
      </c>
      <c r="DA35" s="658"/>
      <c r="DB35" s="658"/>
      <c r="DC35" s="659"/>
      <c r="DD35" s="632">
        <v>37810</v>
      </c>
      <c r="DE35" s="643"/>
      <c r="DF35" s="643"/>
      <c r="DG35" s="643"/>
      <c r="DH35" s="643"/>
      <c r="DI35" s="643"/>
      <c r="DJ35" s="643"/>
      <c r="DK35" s="644"/>
      <c r="DL35" s="632">
        <v>37311</v>
      </c>
      <c r="DM35" s="643"/>
      <c r="DN35" s="643"/>
      <c r="DO35" s="643"/>
      <c r="DP35" s="643"/>
      <c r="DQ35" s="643"/>
      <c r="DR35" s="643"/>
      <c r="DS35" s="643"/>
      <c r="DT35" s="643"/>
      <c r="DU35" s="643"/>
      <c r="DV35" s="644"/>
      <c r="DW35" s="628">
        <v>0.7</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8203987</v>
      </c>
      <c r="S36" s="696"/>
      <c r="T36" s="696"/>
      <c r="U36" s="696"/>
      <c r="V36" s="696"/>
      <c r="W36" s="696"/>
      <c r="X36" s="696"/>
      <c r="Y36" s="697"/>
      <c r="Z36" s="698">
        <v>100</v>
      </c>
      <c r="AA36" s="698"/>
      <c r="AB36" s="698"/>
      <c r="AC36" s="698"/>
      <c r="AD36" s="699">
        <v>4800890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215540</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1859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932274</v>
      </c>
      <c r="CS36" s="624"/>
      <c r="CT36" s="624"/>
      <c r="CU36" s="624"/>
      <c r="CV36" s="624"/>
      <c r="CW36" s="624"/>
      <c r="CX36" s="624"/>
      <c r="CY36" s="625"/>
      <c r="CZ36" s="657">
        <v>11.8</v>
      </c>
      <c r="DA36" s="658"/>
      <c r="DB36" s="658"/>
      <c r="DC36" s="659"/>
      <c r="DD36" s="632">
        <v>862762</v>
      </c>
      <c r="DE36" s="624"/>
      <c r="DF36" s="624"/>
      <c r="DG36" s="624"/>
      <c r="DH36" s="624"/>
      <c r="DI36" s="624"/>
      <c r="DJ36" s="624"/>
      <c r="DK36" s="625"/>
      <c r="DL36" s="632">
        <v>785769</v>
      </c>
      <c r="DM36" s="624"/>
      <c r="DN36" s="624"/>
      <c r="DO36" s="624"/>
      <c r="DP36" s="624"/>
      <c r="DQ36" s="624"/>
      <c r="DR36" s="624"/>
      <c r="DS36" s="624"/>
      <c r="DT36" s="624"/>
      <c r="DU36" s="624"/>
      <c r="DV36" s="625"/>
      <c r="DW36" s="628">
        <v>15.5</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170416</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1601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603274</v>
      </c>
      <c r="CS37" s="643"/>
      <c r="CT37" s="643"/>
      <c r="CU37" s="643"/>
      <c r="CV37" s="643"/>
      <c r="CW37" s="643"/>
      <c r="CX37" s="643"/>
      <c r="CY37" s="644"/>
      <c r="CZ37" s="657">
        <v>7.7</v>
      </c>
      <c r="DA37" s="658"/>
      <c r="DB37" s="658"/>
      <c r="DC37" s="659"/>
      <c r="DD37" s="632">
        <v>603274</v>
      </c>
      <c r="DE37" s="643"/>
      <c r="DF37" s="643"/>
      <c r="DG37" s="643"/>
      <c r="DH37" s="643"/>
      <c r="DI37" s="643"/>
      <c r="DJ37" s="643"/>
      <c r="DK37" s="644"/>
      <c r="DL37" s="632">
        <v>595721</v>
      </c>
      <c r="DM37" s="643"/>
      <c r="DN37" s="643"/>
      <c r="DO37" s="643"/>
      <c r="DP37" s="643"/>
      <c r="DQ37" s="643"/>
      <c r="DR37" s="643"/>
      <c r="DS37" s="643"/>
      <c r="DT37" s="643"/>
      <c r="DU37" s="643"/>
      <c r="DV37" s="644"/>
      <c r="DW37" s="628">
        <v>11.8</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18602</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2680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1068926</v>
      </c>
      <c r="CS38" s="624"/>
      <c r="CT38" s="624"/>
      <c r="CU38" s="624"/>
      <c r="CV38" s="624"/>
      <c r="CW38" s="624"/>
      <c r="CX38" s="624"/>
      <c r="CY38" s="625"/>
      <c r="CZ38" s="657">
        <v>13.6</v>
      </c>
      <c r="DA38" s="658"/>
      <c r="DB38" s="658"/>
      <c r="DC38" s="659"/>
      <c r="DD38" s="632">
        <v>979501</v>
      </c>
      <c r="DE38" s="624"/>
      <c r="DF38" s="624"/>
      <c r="DG38" s="624"/>
      <c r="DH38" s="624"/>
      <c r="DI38" s="624"/>
      <c r="DJ38" s="624"/>
      <c r="DK38" s="625"/>
      <c r="DL38" s="632">
        <v>669359</v>
      </c>
      <c r="DM38" s="624"/>
      <c r="DN38" s="624"/>
      <c r="DO38" s="624"/>
      <c r="DP38" s="624"/>
      <c r="DQ38" s="624"/>
      <c r="DR38" s="624"/>
      <c r="DS38" s="624"/>
      <c r="DT38" s="624"/>
      <c r="DU38" s="624"/>
      <c r="DV38" s="625"/>
      <c r="DW38" s="628">
        <v>13.2</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v>8636</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75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217254</v>
      </c>
      <c r="CS39" s="643"/>
      <c r="CT39" s="643"/>
      <c r="CU39" s="643"/>
      <c r="CV39" s="643"/>
      <c r="CW39" s="643"/>
      <c r="CX39" s="643"/>
      <c r="CY39" s="644"/>
      <c r="CZ39" s="657">
        <v>2.8</v>
      </c>
      <c r="DA39" s="658"/>
      <c r="DB39" s="658"/>
      <c r="DC39" s="659"/>
      <c r="DD39" s="632">
        <v>91956</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142710</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37500</v>
      </c>
      <c r="CS40" s="624"/>
      <c r="CT40" s="624"/>
      <c r="CU40" s="624"/>
      <c r="CV40" s="624"/>
      <c r="CW40" s="624"/>
      <c r="CX40" s="624"/>
      <c r="CY40" s="625"/>
      <c r="CZ40" s="657">
        <v>0.5</v>
      </c>
      <c r="DA40" s="658"/>
      <c r="DB40" s="658"/>
      <c r="DC40" s="659"/>
      <c r="DD40" s="632">
        <v>37500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539093</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344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1913738</v>
      </c>
      <c r="CS42" s="624"/>
      <c r="CT42" s="624"/>
      <c r="CU42" s="624"/>
      <c r="CV42" s="624"/>
      <c r="CW42" s="624"/>
      <c r="CX42" s="624"/>
      <c r="CY42" s="625"/>
      <c r="CZ42" s="657">
        <v>24.3</v>
      </c>
      <c r="DA42" s="706"/>
      <c r="DB42" s="706"/>
      <c r="DC42" s="707"/>
      <c r="DD42" s="632">
        <v>601489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80441</v>
      </c>
      <c r="CS43" s="643"/>
      <c r="CT43" s="643"/>
      <c r="CU43" s="643"/>
      <c r="CV43" s="643"/>
      <c r="CW43" s="643"/>
      <c r="CX43" s="643"/>
      <c r="CY43" s="644"/>
      <c r="CZ43" s="657">
        <v>1</v>
      </c>
      <c r="DA43" s="658"/>
      <c r="DB43" s="658"/>
      <c r="DC43" s="659"/>
      <c r="DD43" s="632">
        <v>76684</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1170702</v>
      </c>
      <c r="CS44" s="624"/>
      <c r="CT44" s="624"/>
      <c r="CU44" s="624"/>
      <c r="CV44" s="624"/>
      <c r="CW44" s="624"/>
      <c r="CX44" s="624"/>
      <c r="CY44" s="625"/>
      <c r="CZ44" s="657">
        <v>14.9</v>
      </c>
      <c r="DA44" s="706"/>
      <c r="DB44" s="706"/>
      <c r="DC44" s="707"/>
      <c r="DD44" s="632">
        <v>436229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302019</v>
      </c>
      <c r="CS45" s="643"/>
      <c r="CT45" s="643"/>
      <c r="CU45" s="643"/>
      <c r="CV45" s="643"/>
      <c r="CW45" s="643"/>
      <c r="CX45" s="643"/>
      <c r="CY45" s="644"/>
      <c r="CZ45" s="657">
        <v>3.8</v>
      </c>
      <c r="DA45" s="658"/>
      <c r="DB45" s="658"/>
      <c r="DC45" s="659"/>
      <c r="DD45" s="632">
        <v>6385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851998</v>
      </c>
      <c r="CS46" s="624"/>
      <c r="CT46" s="624"/>
      <c r="CU46" s="624"/>
      <c r="CV46" s="624"/>
      <c r="CW46" s="624"/>
      <c r="CX46" s="624"/>
      <c r="CY46" s="625"/>
      <c r="CZ46" s="657">
        <v>10.8</v>
      </c>
      <c r="DA46" s="706"/>
      <c r="DB46" s="706"/>
      <c r="DC46" s="707"/>
      <c r="DD46" s="632">
        <v>415759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743036</v>
      </c>
      <c r="CS47" s="643"/>
      <c r="CT47" s="643"/>
      <c r="CU47" s="643"/>
      <c r="CV47" s="643"/>
      <c r="CW47" s="643"/>
      <c r="CX47" s="643"/>
      <c r="CY47" s="644"/>
      <c r="CZ47" s="657">
        <v>9.4</v>
      </c>
      <c r="DA47" s="658"/>
      <c r="DB47" s="658"/>
      <c r="DC47" s="659"/>
      <c r="DD47" s="632">
        <v>165260</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7867631</v>
      </c>
      <c r="CS49" s="691"/>
      <c r="CT49" s="691"/>
      <c r="CU49" s="691"/>
      <c r="CV49" s="691"/>
      <c r="CW49" s="691"/>
      <c r="CX49" s="691"/>
      <c r="CY49" s="718"/>
      <c r="CZ49" s="719">
        <v>100</v>
      </c>
      <c r="DA49" s="720"/>
      <c r="DB49" s="720"/>
      <c r="DC49" s="721"/>
      <c r="DD49" s="722">
        <v>5739996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8201</v>
      </c>
      <c r="R7" s="753"/>
      <c r="S7" s="753"/>
      <c r="T7" s="753"/>
      <c r="U7" s="753"/>
      <c r="V7" s="753">
        <v>7865</v>
      </c>
      <c r="W7" s="753"/>
      <c r="X7" s="753"/>
      <c r="Y7" s="753"/>
      <c r="Z7" s="753"/>
      <c r="AA7" s="753">
        <v>336</v>
      </c>
      <c r="AB7" s="753"/>
      <c r="AC7" s="753"/>
      <c r="AD7" s="753"/>
      <c r="AE7" s="754"/>
      <c r="AF7" s="755">
        <v>273</v>
      </c>
      <c r="AG7" s="756"/>
      <c r="AH7" s="756"/>
      <c r="AI7" s="756"/>
      <c r="AJ7" s="757"/>
      <c r="AK7" s="792">
        <v>21</v>
      </c>
      <c r="AL7" s="793"/>
      <c r="AM7" s="793"/>
      <c r="AN7" s="793"/>
      <c r="AO7" s="793"/>
      <c r="AP7" s="793">
        <v>11077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-16</v>
      </c>
      <c r="CI7" s="790"/>
      <c r="CJ7" s="790"/>
      <c r="CK7" s="790"/>
      <c r="CL7" s="791"/>
      <c r="CM7" s="789">
        <v>160</v>
      </c>
      <c r="CN7" s="790"/>
      <c r="CO7" s="790"/>
      <c r="CP7" s="790"/>
      <c r="CQ7" s="791"/>
      <c r="CR7" s="789">
        <v>146</v>
      </c>
      <c r="CS7" s="790"/>
      <c r="CT7" s="790"/>
      <c r="CU7" s="790"/>
      <c r="CV7" s="791"/>
      <c r="CW7" s="789">
        <v>6</v>
      </c>
      <c r="CX7" s="790"/>
      <c r="CY7" s="790"/>
      <c r="CZ7" s="790"/>
      <c r="DA7" s="791"/>
      <c r="DB7" s="789" t="s">
        <v>547</v>
      </c>
      <c r="DC7" s="790"/>
      <c r="DD7" s="790"/>
      <c r="DE7" s="790"/>
      <c r="DF7" s="791"/>
      <c r="DG7" s="789" t="s">
        <v>547</v>
      </c>
      <c r="DH7" s="790"/>
      <c r="DI7" s="790"/>
      <c r="DJ7" s="790"/>
      <c r="DK7" s="791"/>
      <c r="DL7" s="789" t="s">
        <v>547</v>
      </c>
      <c r="DM7" s="790"/>
      <c r="DN7" s="790"/>
      <c r="DO7" s="790"/>
      <c r="DP7" s="791"/>
      <c r="DQ7" s="789" t="s">
        <v>547</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v>0</v>
      </c>
      <c r="AB8" s="777"/>
      <c r="AC8" s="777"/>
      <c r="AD8" s="777"/>
      <c r="AE8" s="778"/>
      <c r="AF8" s="779">
        <v>0</v>
      </c>
      <c r="AG8" s="780"/>
      <c r="AH8" s="780"/>
      <c r="AI8" s="780"/>
      <c r="AJ8" s="781"/>
      <c r="AK8" s="782" t="s">
        <v>547</v>
      </c>
      <c r="AL8" s="783"/>
      <c r="AM8" s="783"/>
      <c r="AN8" s="783"/>
      <c r="AO8" s="783"/>
      <c r="AP8" s="783">
        <v>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-33</v>
      </c>
      <c r="CI8" s="800"/>
      <c r="CJ8" s="800"/>
      <c r="CK8" s="800"/>
      <c r="CL8" s="801"/>
      <c r="CM8" s="799">
        <v>125</v>
      </c>
      <c r="CN8" s="800"/>
      <c r="CO8" s="800"/>
      <c r="CP8" s="800"/>
      <c r="CQ8" s="801"/>
      <c r="CR8" s="799">
        <v>16</v>
      </c>
      <c r="CS8" s="800"/>
      <c r="CT8" s="800"/>
      <c r="CU8" s="800"/>
      <c r="CV8" s="801"/>
      <c r="CW8" s="799" t="s">
        <v>547</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543</v>
      </c>
      <c r="BT9" s="787"/>
      <c r="BU9" s="787"/>
      <c r="BV9" s="787"/>
      <c r="BW9" s="787"/>
      <c r="BX9" s="787"/>
      <c r="BY9" s="787"/>
      <c r="BZ9" s="787"/>
      <c r="CA9" s="787"/>
      <c r="CB9" s="787"/>
      <c r="CC9" s="787"/>
      <c r="CD9" s="787"/>
      <c r="CE9" s="787"/>
      <c r="CF9" s="787"/>
      <c r="CG9" s="788"/>
      <c r="CH9" s="799">
        <v>-4</v>
      </c>
      <c r="CI9" s="800"/>
      <c r="CJ9" s="800"/>
      <c r="CK9" s="800"/>
      <c r="CL9" s="801"/>
      <c r="CM9" s="799">
        <v>17</v>
      </c>
      <c r="CN9" s="800"/>
      <c r="CO9" s="800"/>
      <c r="CP9" s="800"/>
      <c r="CQ9" s="801"/>
      <c r="CR9" s="799">
        <v>17</v>
      </c>
      <c r="CS9" s="800"/>
      <c r="CT9" s="800"/>
      <c r="CU9" s="800"/>
      <c r="CV9" s="801"/>
      <c r="CW9" s="799" t="s">
        <v>547</v>
      </c>
      <c r="CX9" s="800"/>
      <c r="CY9" s="800"/>
      <c r="CZ9" s="800"/>
      <c r="DA9" s="801"/>
      <c r="DB9" s="799" t="s">
        <v>547</v>
      </c>
      <c r="DC9" s="800"/>
      <c r="DD9" s="800"/>
      <c r="DE9" s="800"/>
      <c r="DF9" s="801"/>
      <c r="DG9" s="799" t="s">
        <v>547</v>
      </c>
      <c r="DH9" s="800"/>
      <c r="DI9" s="800"/>
      <c r="DJ9" s="800"/>
      <c r="DK9" s="801"/>
      <c r="DL9" s="799" t="s">
        <v>547</v>
      </c>
      <c r="DM9" s="800"/>
      <c r="DN9" s="800"/>
      <c r="DO9" s="800"/>
      <c r="DP9" s="801"/>
      <c r="DQ9" s="799" t="s">
        <v>547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544</v>
      </c>
      <c r="BT10" s="787"/>
      <c r="BU10" s="787"/>
      <c r="BV10" s="787"/>
      <c r="BW10" s="787"/>
      <c r="BX10" s="787"/>
      <c r="BY10" s="787"/>
      <c r="BZ10" s="787"/>
      <c r="CA10" s="787"/>
      <c r="CB10" s="787"/>
      <c r="CC10" s="787"/>
      <c r="CD10" s="787"/>
      <c r="CE10" s="787"/>
      <c r="CF10" s="787"/>
      <c r="CG10" s="788"/>
      <c r="CH10" s="799">
        <v>-13</v>
      </c>
      <c r="CI10" s="800"/>
      <c r="CJ10" s="800"/>
      <c r="CK10" s="800"/>
      <c r="CL10" s="801"/>
      <c r="CM10" s="799">
        <v>58</v>
      </c>
      <c r="CN10" s="800"/>
      <c r="CO10" s="800"/>
      <c r="CP10" s="800"/>
      <c r="CQ10" s="801"/>
      <c r="CR10" s="799">
        <v>40</v>
      </c>
      <c r="CS10" s="800"/>
      <c r="CT10" s="800"/>
      <c r="CU10" s="800"/>
      <c r="CV10" s="801"/>
      <c r="CW10" s="799">
        <v>14</v>
      </c>
      <c r="CX10" s="800"/>
      <c r="CY10" s="800"/>
      <c r="CZ10" s="800"/>
      <c r="DA10" s="801"/>
      <c r="DB10" s="799" t="s">
        <v>547</v>
      </c>
      <c r="DC10" s="800"/>
      <c r="DD10" s="800"/>
      <c r="DE10" s="800"/>
      <c r="DF10" s="801"/>
      <c r="DG10" s="799" t="s">
        <v>547</v>
      </c>
      <c r="DH10" s="800"/>
      <c r="DI10" s="800"/>
      <c r="DJ10" s="800"/>
      <c r="DK10" s="801"/>
      <c r="DL10" s="799" t="s">
        <v>547</v>
      </c>
      <c r="DM10" s="800"/>
      <c r="DN10" s="800"/>
      <c r="DO10" s="800"/>
      <c r="DP10" s="801"/>
      <c r="DQ10" s="799" t="s">
        <v>547</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545</v>
      </c>
      <c r="BT11" s="787"/>
      <c r="BU11" s="787"/>
      <c r="BV11" s="787"/>
      <c r="BW11" s="787"/>
      <c r="BX11" s="787"/>
      <c r="BY11" s="787"/>
      <c r="BZ11" s="787"/>
      <c r="CA11" s="787"/>
      <c r="CB11" s="787"/>
      <c r="CC11" s="787"/>
      <c r="CD11" s="787"/>
      <c r="CE11" s="787"/>
      <c r="CF11" s="787"/>
      <c r="CG11" s="788"/>
      <c r="CH11" s="799">
        <v>3</v>
      </c>
      <c r="CI11" s="800"/>
      <c r="CJ11" s="800"/>
      <c r="CK11" s="800"/>
      <c r="CL11" s="801"/>
      <c r="CM11" s="799">
        <v>29</v>
      </c>
      <c r="CN11" s="800"/>
      <c r="CO11" s="800"/>
      <c r="CP11" s="800"/>
      <c r="CQ11" s="801"/>
      <c r="CR11" s="799">
        <v>26</v>
      </c>
      <c r="CS11" s="800"/>
      <c r="CT11" s="800"/>
      <c r="CU11" s="800"/>
      <c r="CV11" s="801"/>
      <c r="CW11" s="799">
        <v>5</v>
      </c>
      <c r="CX11" s="800"/>
      <c r="CY11" s="800"/>
      <c r="CZ11" s="800"/>
      <c r="DA11" s="801"/>
      <c r="DB11" s="799" t="s">
        <v>547</v>
      </c>
      <c r="DC11" s="800"/>
      <c r="DD11" s="800"/>
      <c r="DE11" s="800"/>
      <c r="DF11" s="801"/>
      <c r="DG11" s="799" t="s">
        <v>547</v>
      </c>
      <c r="DH11" s="800"/>
      <c r="DI11" s="800"/>
      <c r="DJ11" s="800"/>
      <c r="DK11" s="801"/>
      <c r="DL11" s="799" t="s">
        <v>547</v>
      </c>
      <c r="DM11" s="800"/>
      <c r="DN11" s="800"/>
      <c r="DO11" s="800"/>
      <c r="DP11" s="801"/>
      <c r="DQ11" s="799" t="s">
        <v>547</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546</v>
      </c>
      <c r="BT12" s="787"/>
      <c r="BU12" s="787"/>
      <c r="BV12" s="787"/>
      <c r="BW12" s="787"/>
      <c r="BX12" s="787"/>
      <c r="BY12" s="787"/>
      <c r="BZ12" s="787"/>
      <c r="CA12" s="787"/>
      <c r="CB12" s="787"/>
      <c r="CC12" s="787"/>
      <c r="CD12" s="787"/>
      <c r="CE12" s="787"/>
      <c r="CF12" s="787"/>
      <c r="CG12" s="788"/>
      <c r="CH12" s="799">
        <v>4</v>
      </c>
      <c r="CI12" s="800"/>
      <c r="CJ12" s="800"/>
      <c r="CK12" s="800"/>
      <c r="CL12" s="801"/>
      <c r="CM12" s="799">
        <v>78</v>
      </c>
      <c r="CN12" s="800"/>
      <c r="CO12" s="800"/>
      <c r="CP12" s="800"/>
      <c r="CQ12" s="801"/>
      <c r="CR12" s="799">
        <v>30</v>
      </c>
      <c r="CS12" s="800"/>
      <c r="CT12" s="800"/>
      <c r="CU12" s="800"/>
      <c r="CV12" s="801"/>
      <c r="CW12" s="799" t="s">
        <v>548</v>
      </c>
      <c r="CX12" s="800"/>
      <c r="CY12" s="800"/>
      <c r="CZ12" s="800"/>
      <c r="DA12" s="801"/>
      <c r="DB12" s="799" t="s">
        <v>547</v>
      </c>
      <c r="DC12" s="800"/>
      <c r="DD12" s="800"/>
      <c r="DE12" s="800"/>
      <c r="DF12" s="801"/>
      <c r="DG12" s="799" t="s">
        <v>547</v>
      </c>
      <c r="DH12" s="800"/>
      <c r="DI12" s="800"/>
      <c r="DJ12" s="800"/>
      <c r="DK12" s="801"/>
      <c r="DL12" s="799" t="s">
        <v>547</v>
      </c>
      <c r="DM12" s="800"/>
      <c r="DN12" s="800"/>
      <c r="DO12" s="800"/>
      <c r="DP12" s="801"/>
      <c r="DQ12" s="799" t="s">
        <v>547</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8204</v>
      </c>
      <c r="R23" s="812"/>
      <c r="S23" s="812"/>
      <c r="T23" s="812"/>
      <c r="U23" s="812"/>
      <c r="V23" s="812">
        <v>7868</v>
      </c>
      <c r="W23" s="812"/>
      <c r="X23" s="812"/>
      <c r="Y23" s="812"/>
      <c r="Z23" s="812"/>
      <c r="AA23" s="812">
        <v>336</v>
      </c>
      <c r="AB23" s="812"/>
      <c r="AC23" s="812"/>
      <c r="AD23" s="812"/>
      <c r="AE23" s="813"/>
      <c r="AF23" s="814">
        <v>273</v>
      </c>
      <c r="AG23" s="812"/>
      <c r="AH23" s="812"/>
      <c r="AI23" s="812"/>
      <c r="AJ23" s="815"/>
      <c r="AK23" s="816"/>
      <c r="AL23" s="817"/>
      <c r="AM23" s="817"/>
      <c r="AN23" s="817"/>
      <c r="AO23" s="817"/>
      <c r="AP23" s="812">
        <v>11079</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1545</v>
      </c>
      <c r="R28" s="841"/>
      <c r="S28" s="841"/>
      <c r="T28" s="841"/>
      <c r="U28" s="841"/>
      <c r="V28" s="841">
        <v>1461</v>
      </c>
      <c r="W28" s="841"/>
      <c r="X28" s="841"/>
      <c r="Y28" s="841"/>
      <c r="Z28" s="841"/>
      <c r="AA28" s="841">
        <v>83</v>
      </c>
      <c r="AB28" s="841"/>
      <c r="AC28" s="841"/>
      <c r="AD28" s="841"/>
      <c r="AE28" s="842"/>
      <c r="AF28" s="843">
        <v>83</v>
      </c>
      <c r="AG28" s="841"/>
      <c r="AH28" s="841"/>
      <c r="AI28" s="841"/>
      <c r="AJ28" s="844"/>
      <c r="AK28" s="845">
        <v>121</v>
      </c>
      <c r="AL28" s="836"/>
      <c r="AM28" s="836"/>
      <c r="AN28" s="836"/>
      <c r="AO28" s="836"/>
      <c r="AP28" s="836" t="s">
        <v>547</v>
      </c>
      <c r="AQ28" s="836"/>
      <c r="AR28" s="836"/>
      <c r="AS28" s="836"/>
      <c r="AT28" s="836"/>
      <c r="AU28" s="836" t="s">
        <v>547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1551</v>
      </c>
      <c r="R29" s="777"/>
      <c r="S29" s="777"/>
      <c r="T29" s="777"/>
      <c r="U29" s="777"/>
      <c r="V29" s="777">
        <v>1516</v>
      </c>
      <c r="W29" s="777"/>
      <c r="X29" s="777"/>
      <c r="Y29" s="777"/>
      <c r="Z29" s="777"/>
      <c r="AA29" s="777">
        <v>35</v>
      </c>
      <c r="AB29" s="777"/>
      <c r="AC29" s="777"/>
      <c r="AD29" s="777"/>
      <c r="AE29" s="778"/>
      <c r="AF29" s="779">
        <v>35</v>
      </c>
      <c r="AG29" s="780"/>
      <c r="AH29" s="780"/>
      <c r="AI29" s="780"/>
      <c r="AJ29" s="781"/>
      <c r="AK29" s="848">
        <v>259</v>
      </c>
      <c r="AL29" s="849"/>
      <c r="AM29" s="849"/>
      <c r="AN29" s="849"/>
      <c r="AO29" s="849"/>
      <c r="AP29" s="849">
        <v>10</v>
      </c>
      <c r="AQ29" s="849"/>
      <c r="AR29" s="849"/>
      <c r="AS29" s="849"/>
      <c r="AT29" s="849"/>
      <c r="AU29" s="849" t="s">
        <v>548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157</v>
      </c>
      <c r="R30" s="777"/>
      <c r="S30" s="777"/>
      <c r="T30" s="777"/>
      <c r="U30" s="777"/>
      <c r="V30" s="777">
        <v>152</v>
      </c>
      <c r="W30" s="777"/>
      <c r="X30" s="777"/>
      <c r="Y30" s="777"/>
      <c r="Z30" s="777"/>
      <c r="AA30" s="777">
        <v>5</v>
      </c>
      <c r="AB30" s="777"/>
      <c r="AC30" s="777"/>
      <c r="AD30" s="777"/>
      <c r="AE30" s="778"/>
      <c r="AF30" s="779">
        <v>5</v>
      </c>
      <c r="AG30" s="780"/>
      <c r="AH30" s="780"/>
      <c r="AI30" s="780"/>
      <c r="AJ30" s="781"/>
      <c r="AK30" s="848">
        <v>229</v>
      </c>
      <c r="AL30" s="849"/>
      <c r="AM30" s="849"/>
      <c r="AN30" s="849"/>
      <c r="AO30" s="849"/>
      <c r="AP30" s="849" t="s">
        <v>547</v>
      </c>
      <c r="AQ30" s="849"/>
      <c r="AR30" s="849"/>
      <c r="AS30" s="849"/>
      <c r="AT30" s="849"/>
      <c r="AU30" s="849" t="s">
        <v>548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1442</v>
      </c>
      <c r="R31" s="777"/>
      <c r="S31" s="777"/>
      <c r="T31" s="777"/>
      <c r="U31" s="777"/>
      <c r="V31" s="777">
        <v>1427</v>
      </c>
      <c r="W31" s="777"/>
      <c r="X31" s="777"/>
      <c r="Y31" s="777"/>
      <c r="Z31" s="777"/>
      <c r="AA31" s="777">
        <v>15</v>
      </c>
      <c r="AB31" s="777"/>
      <c r="AC31" s="777"/>
      <c r="AD31" s="777"/>
      <c r="AE31" s="778"/>
      <c r="AF31" s="779">
        <v>14</v>
      </c>
      <c r="AG31" s="780"/>
      <c r="AH31" s="780"/>
      <c r="AI31" s="780"/>
      <c r="AJ31" s="781"/>
      <c r="AK31" s="848">
        <v>216</v>
      </c>
      <c r="AL31" s="849"/>
      <c r="AM31" s="849"/>
      <c r="AN31" s="849"/>
      <c r="AO31" s="849"/>
      <c r="AP31" s="849">
        <v>4568</v>
      </c>
      <c r="AQ31" s="849"/>
      <c r="AR31" s="849"/>
      <c r="AS31" s="849"/>
      <c r="AT31" s="849"/>
      <c r="AU31" s="849">
        <v>3125</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321</v>
      </c>
      <c r="R32" s="777"/>
      <c r="S32" s="777"/>
      <c r="T32" s="777"/>
      <c r="U32" s="777"/>
      <c r="V32" s="777">
        <v>303</v>
      </c>
      <c r="W32" s="777"/>
      <c r="X32" s="777"/>
      <c r="Y32" s="777"/>
      <c r="Z32" s="777"/>
      <c r="AA32" s="777">
        <v>18</v>
      </c>
      <c r="AB32" s="777"/>
      <c r="AC32" s="777"/>
      <c r="AD32" s="777"/>
      <c r="AE32" s="778"/>
      <c r="AF32" s="779">
        <v>18</v>
      </c>
      <c r="AG32" s="780"/>
      <c r="AH32" s="780"/>
      <c r="AI32" s="780"/>
      <c r="AJ32" s="781"/>
      <c r="AK32" s="848">
        <v>170</v>
      </c>
      <c r="AL32" s="849"/>
      <c r="AM32" s="849"/>
      <c r="AN32" s="849"/>
      <c r="AO32" s="849"/>
      <c r="AP32" s="849">
        <v>874</v>
      </c>
      <c r="AQ32" s="849"/>
      <c r="AR32" s="849"/>
      <c r="AS32" s="849"/>
      <c r="AT32" s="849"/>
      <c r="AU32" s="849">
        <v>874</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155</v>
      </c>
      <c r="AG63" s="860"/>
      <c r="AH63" s="860"/>
      <c r="AI63" s="860"/>
      <c r="AJ63" s="861"/>
      <c r="AK63" s="862"/>
      <c r="AL63" s="857"/>
      <c r="AM63" s="857"/>
      <c r="AN63" s="857"/>
      <c r="AO63" s="857"/>
      <c r="AP63" s="860">
        <v>5452</v>
      </c>
      <c r="AQ63" s="860"/>
      <c r="AR63" s="860"/>
      <c r="AS63" s="860"/>
      <c r="AT63" s="860"/>
      <c r="AU63" s="860">
        <v>3999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549</v>
      </c>
      <c r="C68" s="888"/>
      <c r="D68" s="888"/>
      <c r="E68" s="888"/>
      <c r="F68" s="888"/>
      <c r="G68" s="888"/>
      <c r="H68" s="888"/>
      <c r="I68" s="888"/>
      <c r="J68" s="888"/>
      <c r="K68" s="888"/>
      <c r="L68" s="888"/>
      <c r="M68" s="888"/>
      <c r="N68" s="888"/>
      <c r="O68" s="888"/>
      <c r="P68" s="889"/>
      <c r="Q68" s="890">
        <v>210</v>
      </c>
      <c r="R68" s="884"/>
      <c r="S68" s="884"/>
      <c r="T68" s="884"/>
      <c r="U68" s="884"/>
      <c r="V68" s="884">
        <v>172</v>
      </c>
      <c r="W68" s="884"/>
      <c r="X68" s="884"/>
      <c r="Y68" s="884"/>
      <c r="Z68" s="884"/>
      <c r="AA68" s="884">
        <v>38</v>
      </c>
      <c r="AB68" s="884"/>
      <c r="AC68" s="884"/>
      <c r="AD68" s="884"/>
      <c r="AE68" s="884"/>
      <c r="AF68" s="884">
        <v>38</v>
      </c>
      <c r="AG68" s="884"/>
      <c r="AH68" s="884"/>
      <c r="AI68" s="884"/>
      <c r="AJ68" s="884"/>
      <c r="AK68" s="884" t="s">
        <v>566</v>
      </c>
      <c r="AL68" s="884"/>
      <c r="AM68" s="884"/>
      <c r="AN68" s="884"/>
      <c r="AO68" s="884"/>
      <c r="AP68" s="884">
        <v>104</v>
      </c>
      <c r="AQ68" s="884"/>
      <c r="AR68" s="884"/>
      <c r="AS68" s="884"/>
      <c r="AT68" s="884"/>
      <c r="AU68" s="884">
        <v>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550</v>
      </c>
      <c r="C69" s="892"/>
      <c r="D69" s="892"/>
      <c r="E69" s="892"/>
      <c r="F69" s="892"/>
      <c r="G69" s="892"/>
      <c r="H69" s="892"/>
      <c r="I69" s="892"/>
      <c r="J69" s="892"/>
      <c r="K69" s="892"/>
      <c r="L69" s="892"/>
      <c r="M69" s="892"/>
      <c r="N69" s="892"/>
      <c r="O69" s="892"/>
      <c r="P69" s="893"/>
      <c r="Q69" s="894">
        <v>634</v>
      </c>
      <c r="R69" s="849"/>
      <c r="S69" s="849"/>
      <c r="T69" s="849"/>
      <c r="U69" s="849"/>
      <c r="V69" s="849">
        <v>617</v>
      </c>
      <c r="W69" s="849"/>
      <c r="X69" s="849"/>
      <c r="Y69" s="849"/>
      <c r="Z69" s="849"/>
      <c r="AA69" s="849">
        <v>17</v>
      </c>
      <c r="AB69" s="849"/>
      <c r="AC69" s="849"/>
      <c r="AD69" s="849"/>
      <c r="AE69" s="849"/>
      <c r="AF69" s="849">
        <v>17</v>
      </c>
      <c r="AG69" s="849"/>
      <c r="AH69" s="849"/>
      <c r="AI69" s="849"/>
      <c r="AJ69" s="849"/>
      <c r="AK69" s="849">
        <v>47</v>
      </c>
      <c r="AL69" s="849"/>
      <c r="AM69" s="849"/>
      <c r="AN69" s="849"/>
      <c r="AO69" s="849"/>
      <c r="AP69" s="849">
        <v>164</v>
      </c>
      <c r="AQ69" s="849"/>
      <c r="AR69" s="849"/>
      <c r="AS69" s="849"/>
      <c r="AT69" s="849"/>
      <c r="AU69" s="849">
        <v>46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551</v>
      </c>
      <c r="C70" s="892"/>
      <c r="D70" s="892"/>
      <c r="E70" s="892"/>
      <c r="F70" s="892"/>
      <c r="G70" s="892"/>
      <c r="H70" s="892"/>
      <c r="I70" s="892"/>
      <c r="J70" s="892"/>
      <c r="K70" s="892"/>
      <c r="L70" s="892"/>
      <c r="M70" s="892"/>
      <c r="N70" s="892"/>
      <c r="O70" s="892"/>
      <c r="P70" s="893"/>
      <c r="Q70" s="894">
        <v>1184</v>
      </c>
      <c r="R70" s="849"/>
      <c r="S70" s="849"/>
      <c r="T70" s="849"/>
      <c r="U70" s="849"/>
      <c r="V70" s="849">
        <v>1169</v>
      </c>
      <c r="W70" s="849"/>
      <c r="X70" s="849"/>
      <c r="Y70" s="849"/>
      <c r="Z70" s="849"/>
      <c r="AA70" s="849">
        <v>15</v>
      </c>
      <c r="AB70" s="849"/>
      <c r="AC70" s="849"/>
      <c r="AD70" s="849"/>
      <c r="AE70" s="849"/>
      <c r="AF70" s="849">
        <v>15</v>
      </c>
      <c r="AG70" s="849"/>
      <c r="AH70" s="849"/>
      <c r="AI70" s="849"/>
      <c r="AJ70" s="849"/>
      <c r="AK70" s="849">
        <v>20</v>
      </c>
      <c r="AL70" s="849"/>
      <c r="AM70" s="849"/>
      <c r="AN70" s="849"/>
      <c r="AO70" s="849"/>
      <c r="AP70" s="849">
        <v>32</v>
      </c>
      <c r="AQ70" s="849"/>
      <c r="AR70" s="849"/>
      <c r="AS70" s="849"/>
      <c r="AT70" s="849"/>
      <c r="AU70" s="849">
        <v>12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552</v>
      </c>
      <c r="C71" s="892"/>
      <c r="D71" s="892"/>
      <c r="E71" s="892"/>
      <c r="F71" s="892"/>
      <c r="G71" s="892"/>
      <c r="H71" s="892"/>
      <c r="I71" s="892"/>
      <c r="J71" s="892"/>
      <c r="K71" s="892"/>
      <c r="L71" s="892"/>
      <c r="M71" s="892"/>
      <c r="N71" s="892"/>
      <c r="O71" s="892"/>
      <c r="P71" s="893"/>
      <c r="Q71" s="894">
        <v>113</v>
      </c>
      <c r="R71" s="849"/>
      <c r="S71" s="849"/>
      <c r="T71" s="849"/>
      <c r="U71" s="849"/>
      <c r="V71" s="849">
        <v>110</v>
      </c>
      <c r="W71" s="849"/>
      <c r="X71" s="849"/>
      <c r="Y71" s="849"/>
      <c r="Z71" s="849"/>
      <c r="AA71" s="849">
        <v>2</v>
      </c>
      <c r="AB71" s="849"/>
      <c r="AC71" s="849"/>
      <c r="AD71" s="849"/>
      <c r="AE71" s="849"/>
      <c r="AF71" s="849">
        <v>2</v>
      </c>
      <c r="AG71" s="849"/>
      <c r="AH71" s="849"/>
      <c r="AI71" s="849"/>
      <c r="AJ71" s="849"/>
      <c r="AK71" s="849">
        <v>9</v>
      </c>
      <c r="AL71" s="849"/>
      <c r="AM71" s="849"/>
      <c r="AN71" s="849"/>
      <c r="AO71" s="849"/>
      <c r="AP71" s="849" t="s">
        <v>548</v>
      </c>
      <c r="AQ71" s="849"/>
      <c r="AR71" s="849"/>
      <c r="AS71" s="849"/>
      <c r="AT71" s="849"/>
      <c r="AU71" s="849" t="s">
        <v>548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553</v>
      </c>
      <c r="C72" s="892"/>
      <c r="D72" s="892"/>
      <c r="E72" s="892"/>
      <c r="F72" s="892"/>
      <c r="G72" s="892"/>
      <c r="H72" s="892"/>
      <c r="I72" s="892"/>
      <c r="J72" s="892"/>
      <c r="K72" s="892"/>
      <c r="L72" s="892"/>
      <c r="M72" s="892"/>
      <c r="N72" s="892"/>
      <c r="O72" s="892"/>
      <c r="P72" s="893"/>
      <c r="Q72" s="894">
        <v>400</v>
      </c>
      <c r="R72" s="849"/>
      <c r="S72" s="849"/>
      <c r="T72" s="849"/>
      <c r="U72" s="849"/>
      <c r="V72" s="849">
        <v>352</v>
      </c>
      <c r="W72" s="849"/>
      <c r="X72" s="849"/>
      <c r="Y72" s="849"/>
      <c r="Z72" s="849"/>
      <c r="AA72" s="849">
        <v>48</v>
      </c>
      <c r="AB72" s="849"/>
      <c r="AC72" s="849"/>
      <c r="AD72" s="849"/>
      <c r="AE72" s="849"/>
      <c r="AF72" s="849">
        <v>48</v>
      </c>
      <c r="AG72" s="849"/>
      <c r="AH72" s="849"/>
      <c r="AI72" s="849"/>
      <c r="AJ72" s="849"/>
      <c r="AK72" s="849">
        <v>19</v>
      </c>
      <c r="AL72" s="849"/>
      <c r="AM72" s="849"/>
      <c r="AN72" s="849"/>
      <c r="AO72" s="849"/>
      <c r="AP72" s="849" t="s">
        <v>548</v>
      </c>
      <c r="AQ72" s="849"/>
      <c r="AR72" s="849"/>
      <c r="AS72" s="849"/>
      <c r="AT72" s="849"/>
      <c r="AU72" s="849" t="s">
        <v>548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554</v>
      </c>
      <c r="C73" s="892"/>
      <c r="D73" s="892"/>
      <c r="E73" s="892"/>
      <c r="F73" s="892"/>
      <c r="G73" s="892"/>
      <c r="H73" s="892"/>
      <c r="I73" s="892"/>
      <c r="J73" s="892"/>
      <c r="K73" s="892"/>
      <c r="L73" s="892"/>
      <c r="M73" s="892"/>
      <c r="N73" s="892"/>
      <c r="O73" s="892"/>
      <c r="P73" s="893"/>
      <c r="Q73" s="894">
        <v>400</v>
      </c>
      <c r="R73" s="849"/>
      <c r="S73" s="849"/>
      <c r="T73" s="849"/>
      <c r="U73" s="849"/>
      <c r="V73" s="849">
        <v>386</v>
      </c>
      <c r="W73" s="849"/>
      <c r="X73" s="849"/>
      <c r="Y73" s="849"/>
      <c r="Z73" s="849"/>
      <c r="AA73" s="849">
        <v>13</v>
      </c>
      <c r="AB73" s="849"/>
      <c r="AC73" s="849"/>
      <c r="AD73" s="849"/>
      <c r="AE73" s="849"/>
      <c r="AF73" s="849">
        <v>13</v>
      </c>
      <c r="AG73" s="849"/>
      <c r="AH73" s="849"/>
      <c r="AI73" s="849"/>
      <c r="AJ73" s="849"/>
      <c r="AK73" s="849">
        <v>84</v>
      </c>
      <c r="AL73" s="849"/>
      <c r="AM73" s="849"/>
      <c r="AN73" s="849"/>
      <c r="AO73" s="849"/>
      <c r="AP73" s="849" t="s">
        <v>547</v>
      </c>
      <c r="AQ73" s="849"/>
      <c r="AR73" s="849"/>
      <c r="AS73" s="849"/>
      <c r="AT73" s="849"/>
      <c r="AU73" s="849" t="s">
        <v>547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555</v>
      </c>
      <c r="C74" s="892"/>
      <c r="D74" s="892"/>
      <c r="E74" s="892"/>
      <c r="F74" s="892"/>
      <c r="G74" s="892"/>
      <c r="H74" s="892"/>
      <c r="I74" s="892"/>
      <c r="J74" s="892"/>
      <c r="K74" s="892"/>
      <c r="L74" s="892"/>
      <c r="M74" s="892"/>
      <c r="N74" s="892"/>
      <c r="O74" s="892"/>
      <c r="P74" s="893"/>
      <c r="Q74" s="894">
        <v>6256</v>
      </c>
      <c r="R74" s="849"/>
      <c r="S74" s="849"/>
      <c r="T74" s="849"/>
      <c r="U74" s="849"/>
      <c r="V74" s="849">
        <v>5232</v>
      </c>
      <c r="W74" s="849"/>
      <c r="X74" s="849"/>
      <c r="Y74" s="849"/>
      <c r="Z74" s="849"/>
      <c r="AA74" s="849">
        <v>1024</v>
      </c>
      <c r="AB74" s="849"/>
      <c r="AC74" s="849"/>
      <c r="AD74" s="849"/>
      <c r="AE74" s="849"/>
      <c r="AF74" s="849">
        <v>1024</v>
      </c>
      <c r="AG74" s="849"/>
      <c r="AH74" s="849"/>
      <c r="AI74" s="849"/>
      <c r="AJ74" s="849"/>
      <c r="AK74" s="849">
        <v>16</v>
      </c>
      <c r="AL74" s="849"/>
      <c r="AM74" s="849"/>
      <c r="AN74" s="849"/>
      <c r="AO74" s="849"/>
      <c r="AP74" s="849" t="s">
        <v>547</v>
      </c>
      <c r="AQ74" s="849"/>
      <c r="AR74" s="849"/>
      <c r="AS74" s="849"/>
      <c r="AT74" s="849"/>
      <c r="AU74" s="849" t="s">
        <v>547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565</v>
      </c>
      <c r="C75" s="892"/>
      <c r="D75" s="892"/>
      <c r="E75" s="892"/>
      <c r="F75" s="892"/>
      <c r="G75" s="892"/>
      <c r="H75" s="892"/>
      <c r="I75" s="892"/>
      <c r="J75" s="892"/>
      <c r="K75" s="892"/>
      <c r="L75" s="892"/>
      <c r="M75" s="892"/>
      <c r="N75" s="892"/>
      <c r="O75" s="892"/>
      <c r="P75" s="893"/>
      <c r="Q75" s="897">
        <v>49</v>
      </c>
      <c r="R75" s="898"/>
      <c r="S75" s="898"/>
      <c r="T75" s="898"/>
      <c r="U75" s="848"/>
      <c r="V75" s="899">
        <v>48</v>
      </c>
      <c r="W75" s="898"/>
      <c r="X75" s="898"/>
      <c r="Y75" s="898"/>
      <c r="Z75" s="848"/>
      <c r="AA75" s="899">
        <v>1</v>
      </c>
      <c r="AB75" s="898"/>
      <c r="AC75" s="898"/>
      <c r="AD75" s="898"/>
      <c r="AE75" s="848"/>
      <c r="AF75" s="899">
        <v>1</v>
      </c>
      <c r="AG75" s="898"/>
      <c r="AH75" s="898"/>
      <c r="AI75" s="898"/>
      <c r="AJ75" s="848"/>
      <c r="AK75" s="899" t="s">
        <v>547</v>
      </c>
      <c r="AL75" s="898"/>
      <c r="AM75" s="898"/>
      <c r="AN75" s="898"/>
      <c r="AO75" s="848"/>
      <c r="AP75" s="899" t="s">
        <v>547</v>
      </c>
      <c r="AQ75" s="898"/>
      <c r="AR75" s="898"/>
      <c r="AS75" s="898"/>
      <c r="AT75" s="848"/>
      <c r="AU75" s="899" t="s">
        <v>547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556</v>
      </c>
      <c r="C76" s="892"/>
      <c r="D76" s="892"/>
      <c r="E76" s="892"/>
      <c r="F76" s="892"/>
      <c r="G76" s="892"/>
      <c r="H76" s="892"/>
      <c r="I76" s="892"/>
      <c r="J76" s="892"/>
      <c r="K76" s="892"/>
      <c r="L76" s="892"/>
      <c r="M76" s="892"/>
      <c r="N76" s="892"/>
      <c r="O76" s="892"/>
      <c r="P76" s="893"/>
      <c r="Q76" s="897">
        <v>63</v>
      </c>
      <c r="R76" s="898"/>
      <c r="S76" s="898"/>
      <c r="T76" s="898"/>
      <c r="U76" s="848"/>
      <c r="V76" s="899">
        <v>62</v>
      </c>
      <c r="W76" s="898"/>
      <c r="X76" s="898"/>
      <c r="Y76" s="898"/>
      <c r="Z76" s="848"/>
      <c r="AA76" s="899">
        <v>1</v>
      </c>
      <c r="AB76" s="898"/>
      <c r="AC76" s="898"/>
      <c r="AD76" s="898"/>
      <c r="AE76" s="848"/>
      <c r="AF76" s="899">
        <v>1</v>
      </c>
      <c r="AG76" s="898"/>
      <c r="AH76" s="898"/>
      <c r="AI76" s="898"/>
      <c r="AJ76" s="848"/>
      <c r="AK76" s="899" t="s">
        <v>547</v>
      </c>
      <c r="AL76" s="898"/>
      <c r="AM76" s="898"/>
      <c r="AN76" s="898"/>
      <c r="AO76" s="848"/>
      <c r="AP76" s="899" t="s">
        <v>547</v>
      </c>
      <c r="AQ76" s="898"/>
      <c r="AR76" s="898"/>
      <c r="AS76" s="898"/>
      <c r="AT76" s="848"/>
      <c r="AU76" s="899" t="s">
        <v>547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557</v>
      </c>
      <c r="C77" s="892"/>
      <c r="D77" s="892"/>
      <c r="E77" s="892"/>
      <c r="F77" s="892"/>
      <c r="G77" s="892"/>
      <c r="H77" s="892"/>
      <c r="I77" s="892"/>
      <c r="J77" s="892"/>
      <c r="K77" s="892"/>
      <c r="L77" s="892"/>
      <c r="M77" s="892"/>
      <c r="N77" s="892"/>
      <c r="O77" s="892"/>
      <c r="P77" s="893"/>
      <c r="Q77" s="897">
        <v>8</v>
      </c>
      <c r="R77" s="898"/>
      <c r="S77" s="898"/>
      <c r="T77" s="898"/>
      <c r="U77" s="848"/>
      <c r="V77" s="899">
        <v>6</v>
      </c>
      <c r="W77" s="898"/>
      <c r="X77" s="898"/>
      <c r="Y77" s="898"/>
      <c r="Z77" s="848"/>
      <c r="AA77" s="899">
        <v>1</v>
      </c>
      <c r="AB77" s="898"/>
      <c r="AC77" s="898"/>
      <c r="AD77" s="898"/>
      <c r="AE77" s="848"/>
      <c r="AF77" s="899">
        <v>1</v>
      </c>
      <c r="AG77" s="898"/>
      <c r="AH77" s="898"/>
      <c r="AI77" s="898"/>
      <c r="AJ77" s="848"/>
      <c r="AK77" s="899" t="s">
        <v>547</v>
      </c>
      <c r="AL77" s="898"/>
      <c r="AM77" s="898"/>
      <c r="AN77" s="898"/>
      <c r="AO77" s="848"/>
      <c r="AP77" s="899" t="s">
        <v>547</v>
      </c>
      <c r="AQ77" s="898"/>
      <c r="AR77" s="898"/>
      <c r="AS77" s="898"/>
      <c r="AT77" s="848"/>
      <c r="AU77" s="899" t="s">
        <v>547</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558</v>
      </c>
      <c r="C78" s="892"/>
      <c r="D78" s="892"/>
      <c r="E78" s="892"/>
      <c r="F78" s="892"/>
      <c r="G78" s="892"/>
      <c r="H78" s="892"/>
      <c r="I78" s="892"/>
      <c r="J78" s="892"/>
      <c r="K78" s="892"/>
      <c r="L78" s="892"/>
      <c r="M78" s="892"/>
      <c r="N78" s="892"/>
      <c r="O78" s="892"/>
      <c r="P78" s="893"/>
      <c r="Q78" s="894">
        <v>4</v>
      </c>
      <c r="R78" s="849"/>
      <c r="S78" s="849"/>
      <c r="T78" s="849"/>
      <c r="U78" s="849"/>
      <c r="V78" s="849">
        <v>2</v>
      </c>
      <c r="W78" s="849"/>
      <c r="X78" s="849"/>
      <c r="Y78" s="849"/>
      <c r="Z78" s="849"/>
      <c r="AA78" s="849">
        <v>2</v>
      </c>
      <c r="AB78" s="849"/>
      <c r="AC78" s="849"/>
      <c r="AD78" s="849"/>
      <c r="AE78" s="849"/>
      <c r="AF78" s="849">
        <v>2</v>
      </c>
      <c r="AG78" s="849"/>
      <c r="AH78" s="849"/>
      <c r="AI78" s="849"/>
      <c r="AJ78" s="849"/>
      <c r="AK78" s="849">
        <v>0</v>
      </c>
      <c r="AL78" s="849"/>
      <c r="AM78" s="849"/>
      <c r="AN78" s="849"/>
      <c r="AO78" s="849"/>
      <c r="AP78" s="849" t="s">
        <v>547</v>
      </c>
      <c r="AQ78" s="849"/>
      <c r="AR78" s="849"/>
      <c r="AS78" s="849"/>
      <c r="AT78" s="849"/>
      <c r="AU78" s="849" t="s">
        <v>547</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559</v>
      </c>
      <c r="C79" s="892"/>
      <c r="D79" s="892"/>
      <c r="E79" s="892"/>
      <c r="F79" s="892"/>
      <c r="G79" s="892"/>
      <c r="H79" s="892"/>
      <c r="I79" s="892"/>
      <c r="J79" s="892"/>
      <c r="K79" s="892"/>
      <c r="L79" s="892"/>
      <c r="M79" s="892"/>
      <c r="N79" s="892"/>
      <c r="O79" s="892"/>
      <c r="P79" s="893"/>
      <c r="Q79" s="894">
        <v>124</v>
      </c>
      <c r="R79" s="849"/>
      <c r="S79" s="849"/>
      <c r="T79" s="849"/>
      <c r="U79" s="849"/>
      <c r="V79" s="849">
        <v>117</v>
      </c>
      <c r="W79" s="849"/>
      <c r="X79" s="849"/>
      <c r="Y79" s="849"/>
      <c r="Z79" s="849"/>
      <c r="AA79" s="849">
        <v>8</v>
      </c>
      <c r="AB79" s="849"/>
      <c r="AC79" s="849"/>
      <c r="AD79" s="849"/>
      <c r="AE79" s="849"/>
      <c r="AF79" s="849">
        <v>8</v>
      </c>
      <c r="AG79" s="849"/>
      <c r="AH79" s="849"/>
      <c r="AI79" s="849"/>
      <c r="AJ79" s="849"/>
      <c r="AK79" s="849" t="s">
        <v>548</v>
      </c>
      <c r="AL79" s="849"/>
      <c r="AM79" s="849"/>
      <c r="AN79" s="849"/>
      <c r="AO79" s="849"/>
      <c r="AP79" s="849">
        <v>1794</v>
      </c>
      <c r="AQ79" s="849"/>
      <c r="AR79" s="849"/>
      <c r="AS79" s="849"/>
      <c r="AT79" s="849"/>
      <c r="AU79" s="849">
        <v>92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560</v>
      </c>
      <c r="C80" s="892"/>
      <c r="D80" s="892"/>
      <c r="E80" s="892"/>
      <c r="F80" s="892"/>
      <c r="G80" s="892"/>
      <c r="H80" s="892"/>
      <c r="I80" s="892"/>
      <c r="J80" s="892"/>
      <c r="K80" s="892"/>
      <c r="L80" s="892"/>
      <c r="M80" s="892"/>
      <c r="N80" s="892"/>
      <c r="O80" s="892"/>
      <c r="P80" s="893"/>
      <c r="Q80" s="894">
        <v>237</v>
      </c>
      <c r="R80" s="849"/>
      <c r="S80" s="849"/>
      <c r="T80" s="849"/>
      <c r="U80" s="849"/>
      <c r="V80" s="849">
        <v>151</v>
      </c>
      <c r="W80" s="849"/>
      <c r="X80" s="849"/>
      <c r="Y80" s="849"/>
      <c r="Z80" s="849"/>
      <c r="AA80" s="849">
        <v>87</v>
      </c>
      <c r="AB80" s="849"/>
      <c r="AC80" s="849"/>
      <c r="AD80" s="849"/>
      <c r="AE80" s="849"/>
      <c r="AF80" s="849">
        <v>87</v>
      </c>
      <c r="AG80" s="849"/>
      <c r="AH80" s="849"/>
      <c r="AI80" s="849"/>
      <c r="AJ80" s="849"/>
      <c r="AK80" s="849" t="s">
        <v>548</v>
      </c>
      <c r="AL80" s="849"/>
      <c r="AM80" s="849"/>
      <c r="AN80" s="849"/>
      <c r="AO80" s="849"/>
      <c r="AP80" s="849" t="s">
        <v>548</v>
      </c>
      <c r="AQ80" s="849"/>
      <c r="AR80" s="849"/>
      <c r="AS80" s="849"/>
      <c r="AT80" s="849"/>
      <c r="AU80" s="849" t="s">
        <v>548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561</v>
      </c>
      <c r="C81" s="892"/>
      <c r="D81" s="892"/>
      <c r="E81" s="892"/>
      <c r="F81" s="892"/>
      <c r="G81" s="892"/>
      <c r="H81" s="892"/>
      <c r="I81" s="892"/>
      <c r="J81" s="892"/>
      <c r="K81" s="892"/>
      <c r="L81" s="892"/>
      <c r="M81" s="892"/>
      <c r="N81" s="892"/>
      <c r="O81" s="892"/>
      <c r="P81" s="893"/>
      <c r="Q81" s="894">
        <v>74</v>
      </c>
      <c r="R81" s="849"/>
      <c r="S81" s="849"/>
      <c r="T81" s="849"/>
      <c r="U81" s="849"/>
      <c r="V81" s="849">
        <v>37</v>
      </c>
      <c r="W81" s="849"/>
      <c r="X81" s="849"/>
      <c r="Y81" s="849"/>
      <c r="Z81" s="849"/>
      <c r="AA81" s="849">
        <v>37</v>
      </c>
      <c r="AB81" s="849"/>
      <c r="AC81" s="849"/>
      <c r="AD81" s="849"/>
      <c r="AE81" s="849"/>
      <c r="AF81" s="849">
        <v>37</v>
      </c>
      <c r="AG81" s="849"/>
      <c r="AH81" s="849"/>
      <c r="AI81" s="849"/>
      <c r="AJ81" s="849"/>
      <c r="AK81" s="849" t="s">
        <v>548</v>
      </c>
      <c r="AL81" s="849"/>
      <c r="AM81" s="849"/>
      <c r="AN81" s="849"/>
      <c r="AO81" s="849"/>
      <c r="AP81" s="849" t="s">
        <v>548</v>
      </c>
      <c r="AQ81" s="849"/>
      <c r="AR81" s="849"/>
      <c r="AS81" s="849"/>
      <c r="AT81" s="849"/>
      <c r="AU81" s="849" t="s">
        <v>548</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562</v>
      </c>
      <c r="C82" s="892"/>
      <c r="D82" s="892"/>
      <c r="E82" s="892"/>
      <c r="F82" s="892"/>
      <c r="G82" s="892"/>
      <c r="H82" s="892"/>
      <c r="I82" s="892"/>
      <c r="J82" s="892"/>
      <c r="K82" s="892"/>
      <c r="L82" s="892"/>
      <c r="M82" s="892"/>
      <c r="N82" s="892"/>
      <c r="O82" s="892"/>
      <c r="P82" s="893"/>
      <c r="Q82" s="894">
        <v>179</v>
      </c>
      <c r="R82" s="849"/>
      <c r="S82" s="849"/>
      <c r="T82" s="849"/>
      <c r="U82" s="849"/>
      <c r="V82" s="849">
        <v>176</v>
      </c>
      <c r="W82" s="849"/>
      <c r="X82" s="849"/>
      <c r="Y82" s="849"/>
      <c r="Z82" s="849"/>
      <c r="AA82" s="849">
        <v>3</v>
      </c>
      <c r="AB82" s="849"/>
      <c r="AC82" s="849"/>
      <c r="AD82" s="849"/>
      <c r="AE82" s="849"/>
      <c r="AF82" s="849">
        <v>3</v>
      </c>
      <c r="AG82" s="849"/>
      <c r="AH82" s="849"/>
      <c r="AI82" s="849"/>
      <c r="AJ82" s="849"/>
      <c r="AK82" s="849" t="s">
        <v>547</v>
      </c>
      <c r="AL82" s="849"/>
      <c r="AM82" s="849"/>
      <c r="AN82" s="849"/>
      <c r="AO82" s="849"/>
      <c r="AP82" s="849" t="s">
        <v>548</v>
      </c>
      <c r="AQ82" s="849"/>
      <c r="AR82" s="849"/>
      <c r="AS82" s="849"/>
      <c r="AT82" s="849"/>
      <c r="AU82" s="849" t="s">
        <v>548</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563</v>
      </c>
      <c r="C83" s="892"/>
      <c r="D83" s="892"/>
      <c r="E83" s="892"/>
      <c r="F83" s="892"/>
      <c r="G83" s="892"/>
      <c r="H83" s="892"/>
      <c r="I83" s="892"/>
      <c r="J83" s="892"/>
      <c r="K83" s="892"/>
      <c r="L83" s="892"/>
      <c r="M83" s="892"/>
      <c r="N83" s="892"/>
      <c r="O83" s="892"/>
      <c r="P83" s="893"/>
      <c r="Q83" s="894">
        <v>206788</v>
      </c>
      <c r="R83" s="849"/>
      <c r="S83" s="849"/>
      <c r="T83" s="849"/>
      <c r="U83" s="849"/>
      <c r="V83" s="849">
        <v>199254</v>
      </c>
      <c r="W83" s="849"/>
      <c r="X83" s="849"/>
      <c r="Y83" s="849"/>
      <c r="Z83" s="849"/>
      <c r="AA83" s="849">
        <v>7534</v>
      </c>
      <c r="AB83" s="849"/>
      <c r="AC83" s="849"/>
      <c r="AD83" s="849"/>
      <c r="AE83" s="849"/>
      <c r="AF83" s="849">
        <v>7534</v>
      </c>
      <c r="AG83" s="849"/>
      <c r="AH83" s="849"/>
      <c r="AI83" s="849"/>
      <c r="AJ83" s="849"/>
      <c r="AK83" s="849">
        <v>168</v>
      </c>
      <c r="AL83" s="849"/>
      <c r="AM83" s="849"/>
      <c r="AN83" s="849"/>
      <c r="AO83" s="849"/>
      <c r="AP83" s="849" t="s">
        <v>548</v>
      </c>
      <c r="AQ83" s="849"/>
      <c r="AR83" s="849"/>
      <c r="AS83" s="849"/>
      <c r="AT83" s="849"/>
      <c r="AU83" s="849" t="s">
        <v>548</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564</v>
      </c>
      <c r="C84" s="892"/>
      <c r="D84" s="892"/>
      <c r="E84" s="892"/>
      <c r="F84" s="892"/>
      <c r="G84" s="892"/>
      <c r="H84" s="892"/>
      <c r="I84" s="892"/>
      <c r="J84" s="892"/>
      <c r="K84" s="892"/>
      <c r="L84" s="892"/>
      <c r="M84" s="892"/>
      <c r="N84" s="892"/>
      <c r="O84" s="892"/>
      <c r="P84" s="893"/>
      <c r="Q84" s="894">
        <v>529</v>
      </c>
      <c r="R84" s="849"/>
      <c r="S84" s="849"/>
      <c r="T84" s="849"/>
      <c r="U84" s="849"/>
      <c r="V84" s="849">
        <v>517</v>
      </c>
      <c r="W84" s="849"/>
      <c r="X84" s="849"/>
      <c r="Y84" s="849"/>
      <c r="Z84" s="849"/>
      <c r="AA84" s="849">
        <v>13</v>
      </c>
      <c r="AB84" s="849"/>
      <c r="AC84" s="849"/>
      <c r="AD84" s="849"/>
      <c r="AE84" s="849"/>
      <c r="AF84" s="849">
        <v>320</v>
      </c>
      <c r="AG84" s="849"/>
      <c r="AH84" s="849"/>
      <c r="AI84" s="849"/>
      <c r="AJ84" s="849"/>
      <c r="AK84" s="849" t="s">
        <v>548</v>
      </c>
      <c r="AL84" s="849"/>
      <c r="AM84" s="849"/>
      <c r="AN84" s="849"/>
      <c r="AO84" s="849"/>
      <c r="AP84" s="849" t="s">
        <v>548</v>
      </c>
      <c r="AQ84" s="849"/>
      <c r="AR84" s="849"/>
      <c r="AS84" s="849"/>
      <c r="AT84" s="849"/>
      <c r="AU84" s="849" t="s">
        <v>547</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9151</v>
      </c>
      <c r="AG88" s="860"/>
      <c r="AH88" s="860"/>
      <c r="AI88" s="860"/>
      <c r="AJ88" s="860"/>
      <c r="AK88" s="857"/>
      <c r="AL88" s="857"/>
      <c r="AM88" s="857"/>
      <c r="AN88" s="857"/>
      <c r="AO88" s="857"/>
      <c r="AP88" s="860">
        <v>2094</v>
      </c>
      <c r="AQ88" s="860"/>
      <c r="AR88" s="860"/>
      <c r="AS88" s="860"/>
      <c r="AT88" s="860"/>
      <c r="AU88" s="860">
        <v>200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275</v>
      </c>
      <c r="CS102" s="868"/>
      <c r="CT102" s="868"/>
      <c r="CU102" s="868"/>
      <c r="CV102" s="911"/>
      <c r="CW102" s="910">
        <v>25</v>
      </c>
      <c r="CX102" s="868"/>
      <c r="CY102" s="868"/>
      <c r="CZ102" s="868"/>
      <c r="DA102" s="911"/>
      <c r="DB102" s="910" t="s">
        <v>566</v>
      </c>
      <c r="DC102" s="868"/>
      <c r="DD102" s="868"/>
      <c r="DE102" s="868"/>
      <c r="DF102" s="911"/>
      <c r="DG102" s="910" t="s">
        <v>567</v>
      </c>
      <c r="DH102" s="868"/>
      <c r="DI102" s="868"/>
      <c r="DJ102" s="868"/>
      <c r="DK102" s="911"/>
      <c r="DL102" s="910" t="s">
        <v>566</v>
      </c>
      <c r="DM102" s="868"/>
      <c r="DN102" s="868"/>
      <c r="DO102" s="868"/>
      <c r="DP102" s="911"/>
      <c r="DQ102" s="910" t="s">
        <v>566</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853517</v>
      </c>
      <c r="AB110" s="920"/>
      <c r="AC110" s="920"/>
      <c r="AD110" s="920"/>
      <c r="AE110" s="921"/>
      <c r="AF110" s="922">
        <v>880932</v>
      </c>
      <c r="AG110" s="920"/>
      <c r="AH110" s="920"/>
      <c r="AI110" s="920"/>
      <c r="AJ110" s="921"/>
      <c r="AK110" s="922">
        <v>931292</v>
      </c>
      <c r="AL110" s="920"/>
      <c r="AM110" s="920"/>
      <c r="AN110" s="920"/>
      <c r="AO110" s="921"/>
      <c r="AP110" s="923">
        <v>24</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9583633</v>
      </c>
      <c r="BR110" s="957"/>
      <c r="BS110" s="957"/>
      <c r="BT110" s="957"/>
      <c r="BU110" s="957"/>
      <c r="BV110" s="957">
        <v>10882134</v>
      </c>
      <c r="BW110" s="957"/>
      <c r="BX110" s="957"/>
      <c r="BY110" s="957"/>
      <c r="BZ110" s="957"/>
      <c r="CA110" s="957">
        <v>11079314</v>
      </c>
      <c r="CB110" s="957"/>
      <c r="CC110" s="957"/>
      <c r="CD110" s="957"/>
      <c r="CE110" s="957"/>
      <c r="CF110" s="971">
        <v>285.3</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3538646</v>
      </c>
      <c r="BR112" s="950"/>
      <c r="BS112" s="950"/>
      <c r="BT112" s="950"/>
      <c r="BU112" s="950"/>
      <c r="BV112" s="950">
        <v>4004281</v>
      </c>
      <c r="BW112" s="950"/>
      <c r="BX112" s="950"/>
      <c r="BY112" s="950"/>
      <c r="BZ112" s="950"/>
      <c r="CA112" s="950">
        <v>3998519</v>
      </c>
      <c r="CB112" s="950"/>
      <c r="CC112" s="950"/>
      <c r="CD112" s="950"/>
      <c r="CE112" s="950"/>
      <c r="CF112" s="944">
        <v>103</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337213</v>
      </c>
      <c r="AB113" s="964"/>
      <c r="AC113" s="964"/>
      <c r="AD113" s="964"/>
      <c r="AE113" s="965"/>
      <c r="AF113" s="966">
        <v>344831</v>
      </c>
      <c r="AG113" s="964"/>
      <c r="AH113" s="964"/>
      <c r="AI113" s="964"/>
      <c r="AJ113" s="965"/>
      <c r="AK113" s="966">
        <v>228556</v>
      </c>
      <c r="AL113" s="964"/>
      <c r="AM113" s="964"/>
      <c r="AN113" s="964"/>
      <c r="AO113" s="965"/>
      <c r="AP113" s="967">
        <v>5.9</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337252</v>
      </c>
      <c r="BR113" s="950"/>
      <c r="BS113" s="950"/>
      <c r="BT113" s="950"/>
      <c r="BU113" s="950"/>
      <c r="BV113" s="950">
        <v>280856</v>
      </c>
      <c r="BW113" s="950"/>
      <c r="BX113" s="950"/>
      <c r="BY113" s="950"/>
      <c r="BZ113" s="950"/>
      <c r="CA113" s="950">
        <v>199836</v>
      </c>
      <c r="CB113" s="950"/>
      <c r="CC113" s="950"/>
      <c r="CD113" s="950"/>
      <c r="CE113" s="950"/>
      <c r="CF113" s="944">
        <v>5.0999999999999996</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110309</v>
      </c>
      <c r="AB114" s="989"/>
      <c r="AC114" s="989"/>
      <c r="AD114" s="989"/>
      <c r="AE114" s="990"/>
      <c r="AF114" s="991">
        <v>103566</v>
      </c>
      <c r="AG114" s="989"/>
      <c r="AH114" s="989"/>
      <c r="AI114" s="989"/>
      <c r="AJ114" s="990"/>
      <c r="AK114" s="991">
        <v>78009</v>
      </c>
      <c r="AL114" s="989"/>
      <c r="AM114" s="989"/>
      <c r="AN114" s="989"/>
      <c r="AO114" s="990"/>
      <c r="AP114" s="992">
        <v>2</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1301038</v>
      </c>
      <c r="BR114" s="950"/>
      <c r="BS114" s="950"/>
      <c r="BT114" s="950"/>
      <c r="BU114" s="950"/>
      <c r="BV114" s="950">
        <v>1260608</v>
      </c>
      <c r="BW114" s="950"/>
      <c r="BX114" s="950"/>
      <c r="BY114" s="950"/>
      <c r="BZ114" s="950"/>
      <c r="CA114" s="950">
        <v>1435010</v>
      </c>
      <c r="CB114" s="950"/>
      <c r="CC114" s="950"/>
      <c r="CD114" s="950"/>
      <c r="CE114" s="950"/>
      <c r="CF114" s="944">
        <v>37</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14</v>
      </c>
      <c r="AB116" s="989"/>
      <c r="AC116" s="989"/>
      <c r="AD116" s="989"/>
      <c r="AE116" s="990"/>
      <c r="AF116" s="991">
        <v>366</v>
      </c>
      <c r="AG116" s="989"/>
      <c r="AH116" s="989"/>
      <c r="AI116" s="989"/>
      <c r="AJ116" s="990"/>
      <c r="AK116" s="991">
        <v>234</v>
      </c>
      <c r="AL116" s="989"/>
      <c r="AM116" s="989"/>
      <c r="AN116" s="989"/>
      <c r="AO116" s="990"/>
      <c r="AP116" s="992">
        <v>0</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1301053</v>
      </c>
      <c r="AB117" s="996"/>
      <c r="AC117" s="996"/>
      <c r="AD117" s="996"/>
      <c r="AE117" s="997"/>
      <c r="AF117" s="995">
        <v>1329695</v>
      </c>
      <c r="AG117" s="996"/>
      <c r="AH117" s="996"/>
      <c r="AI117" s="996"/>
      <c r="AJ117" s="997"/>
      <c r="AK117" s="995">
        <v>1238091</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14760569</v>
      </c>
      <c r="BR118" s="1016"/>
      <c r="BS118" s="1016"/>
      <c r="BT118" s="1016"/>
      <c r="BU118" s="1016"/>
      <c r="BV118" s="1016">
        <v>16427879</v>
      </c>
      <c r="BW118" s="1016"/>
      <c r="BX118" s="1016"/>
      <c r="BY118" s="1016"/>
      <c r="BZ118" s="1016"/>
      <c r="CA118" s="1016">
        <v>16712679</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3387872</v>
      </c>
      <c r="BR119" s="957"/>
      <c r="BS119" s="957"/>
      <c r="BT119" s="957"/>
      <c r="BU119" s="957"/>
      <c r="BV119" s="957">
        <v>3267929</v>
      </c>
      <c r="BW119" s="957"/>
      <c r="BX119" s="957"/>
      <c r="BY119" s="957"/>
      <c r="BZ119" s="957"/>
      <c r="CA119" s="957">
        <v>3355085</v>
      </c>
      <c r="CB119" s="957"/>
      <c r="CC119" s="957"/>
      <c r="CD119" s="957"/>
      <c r="CE119" s="957"/>
      <c r="CF119" s="971">
        <v>86.4</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5254</v>
      </c>
      <c r="BR120" s="950"/>
      <c r="BS120" s="950"/>
      <c r="BT120" s="950"/>
      <c r="BU120" s="950"/>
      <c r="BV120" s="950">
        <v>3459</v>
      </c>
      <c r="BW120" s="950"/>
      <c r="BX120" s="950"/>
      <c r="BY120" s="950"/>
      <c r="BZ120" s="950"/>
      <c r="CA120" s="950">
        <v>1971</v>
      </c>
      <c r="CB120" s="950"/>
      <c r="CC120" s="950"/>
      <c r="CD120" s="950"/>
      <c r="CE120" s="950"/>
      <c r="CF120" s="944">
        <v>0.1</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2432407</v>
      </c>
      <c r="DH120" s="957"/>
      <c r="DI120" s="957"/>
      <c r="DJ120" s="957"/>
      <c r="DK120" s="957"/>
      <c r="DL120" s="957">
        <v>2980719</v>
      </c>
      <c r="DM120" s="957"/>
      <c r="DN120" s="957"/>
      <c r="DO120" s="957"/>
      <c r="DP120" s="957"/>
      <c r="DQ120" s="957">
        <v>3124606</v>
      </c>
      <c r="DR120" s="957"/>
      <c r="DS120" s="957"/>
      <c r="DT120" s="957"/>
      <c r="DU120" s="957"/>
      <c r="DV120" s="958">
        <v>80.5</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9431144</v>
      </c>
      <c r="BR121" s="1016"/>
      <c r="BS121" s="1016"/>
      <c r="BT121" s="1016"/>
      <c r="BU121" s="1016"/>
      <c r="BV121" s="1016">
        <v>10267029</v>
      </c>
      <c r="BW121" s="1016"/>
      <c r="BX121" s="1016"/>
      <c r="BY121" s="1016"/>
      <c r="BZ121" s="1016"/>
      <c r="CA121" s="1016">
        <v>10371102</v>
      </c>
      <c r="CB121" s="1016"/>
      <c r="CC121" s="1016"/>
      <c r="CD121" s="1016"/>
      <c r="CE121" s="1016"/>
      <c r="CF121" s="1054">
        <v>267.10000000000002</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995322</v>
      </c>
      <c r="DH121" s="950"/>
      <c r="DI121" s="950"/>
      <c r="DJ121" s="950"/>
      <c r="DK121" s="950"/>
      <c r="DL121" s="950">
        <v>928296</v>
      </c>
      <c r="DM121" s="950"/>
      <c r="DN121" s="950"/>
      <c r="DO121" s="950"/>
      <c r="DP121" s="950"/>
      <c r="DQ121" s="950">
        <v>873913</v>
      </c>
      <c r="DR121" s="950"/>
      <c r="DS121" s="950"/>
      <c r="DT121" s="950"/>
      <c r="DU121" s="950"/>
      <c r="DV121" s="951">
        <v>22.5</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12824270</v>
      </c>
      <c r="BR122" s="1065"/>
      <c r="BS122" s="1065"/>
      <c r="BT122" s="1065"/>
      <c r="BU122" s="1065"/>
      <c r="BV122" s="1065">
        <v>13538417</v>
      </c>
      <c r="BW122" s="1065"/>
      <c r="BX122" s="1065"/>
      <c r="BY122" s="1065"/>
      <c r="BZ122" s="1065"/>
      <c r="CA122" s="1065">
        <v>13728158</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49.5</v>
      </c>
      <c r="BR123" s="1057"/>
      <c r="BS123" s="1057"/>
      <c r="BT123" s="1057"/>
      <c r="BU123" s="1057"/>
      <c r="BV123" s="1057">
        <v>76</v>
      </c>
      <c r="BW123" s="1057"/>
      <c r="BX123" s="1057"/>
      <c r="BY123" s="1057"/>
      <c r="BZ123" s="1057"/>
      <c r="CA123" s="1057">
        <v>76.8</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449</v>
      </c>
      <c r="DH123" s="989"/>
      <c r="DI123" s="989"/>
      <c r="DJ123" s="989"/>
      <c r="DK123" s="990"/>
      <c r="DL123" s="991" t="s">
        <v>449</v>
      </c>
      <c r="DM123" s="989"/>
      <c r="DN123" s="989"/>
      <c r="DO123" s="989"/>
      <c r="DP123" s="990"/>
      <c r="DQ123" s="991" t="s">
        <v>449</v>
      </c>
      <c r="DR123" s="989"/>
      <c r="DS123" s="989"/>
      <c r="DT123" s="989"/>
      <c r="DU123" s="990"/>
      <c r="DV123" s="992" t="s">
        <v>449</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v>110917</v>
      </c>
      <c r="DH124" s="1028"/>
      <c r="DI124" s="1028"/>
      <c r="DJ124" s="1028"/>
      <c r="DK124" s="1029"/>
      <c r="DL124" s="1030">
        <v>95266</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x14ac:dyDescent="0.2">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x14ac:dyDescent="0.15">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3813</v>
      </c>
      <c r="AB128" s="1120"/>
      <c r="AC128" s="1120"/>
      <c r="AD128" s="1120"/>
      <c r="AE128" s="1121"/>
      <c r="AF128" s="1122">
        <v>3394</v>
      </c>
      <c r="AG128" s="1120"/>
      <c r="AH128" s="1120"/>
      <c r="AI128" s="1120"/>
      <c r="AJ128" s="1121"/>
      <c r="AK128" s="1122">
        <v>1628</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449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4760435</v>
      </c>
      <c r="AB129" s="989"/>
      <c r="AC129" s="989"/>
      <c r="AD129" s="989"/>
      <c r="AE129" s="990"/>
      <c r="AF129" s="991">
        <v>4692231</v>
      </c>
      <c r="AG129" s="989"/>
      <c r="AH129" s="989"/>
      <c r="AI129" s="989"/>
      <c r="AJ129" s="990"/>
      <c r="AK129" s="991">
        <v>4801596</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10.3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852832</v>
      </c>
      <c r="AB130" s="989"/>
      <c r="AC130" s="989"/>
      <c r="AD130" s="989"/>
      <c r="AE130" s="990"/>
      <c r="AF130" s="991">
        <v>891364</v>
      </c>
      <c r="AG130" s="989"/>
      <c r="AH130" s="989"/>
      <c r="AI130" s="989"/>
      <c r="AJ130" s="990"/>
      <c r="AK130" s="991">
        <v>918647</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76.8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3907603</v>
      </c>
      <c r="AB131" s="1028"/>
      <c r="AC131" s="1028"/>
      <c r="AD131" s="1028"/>
      <c r="AE131" s="1029"/>
      <c r="AF131" s="1030">
        <v>3800867</v>
      </c>
      <c r="AG131" s="1028"/>
      <c r="AH131" s="1028"/>
      <c r="AI131" s="1028"/>
      <c r="AJ131" s="1029"/>
      <c r="AK131" s="1030">
        <v>3882949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11.37290559</v>
      </c>
      <c r="AB132" s="1134"/>
      <c r="AC132" s="1134"/>
      <c r="AD132" s="1134"/>
      <c r="AE132" s="1135"/>
      <c r="AF132" s="1136">
        <v>11.44309969</v>
      </c>
      <c r="AG132" s="1134"/>
      <c r="AH132" s="1134"/>
      <c r="AI132" s="1134"/>
      <c r="AJ132" s="1135"/>
      <c r="AK132" s="1136">
        <v>8.1849130649999999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12</v>
      </c>
      <c r="AB133" s="1141"/>
      <c r="AC133" s="1141"/>
      <c r="AD133" s="1141"/>
      <c r="AE133" s="1142"/>
      <c r="AF133" s="1140">
        <v>11.6</v>
      </c>
      <c r="AG133" s="1141"/>
      <c r="AH133" s="1141"/>
      <c r="AI133" s="1141"/>
      <c r="AJ133" s="1142"/>
      <c r="AK133" s="1140">
        <v>10.3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7" t="s">
        <v>477</v>
      </c>
      <c r="L7" s="254"/>
      <c r="M7" s="255" t="s">
        <v>478</v>
      </c>
      <c r="N7" s="256"/>
    </row>
    <row r="8" spans="1:16" x14ac:dyDescent="0.15">
      <c r="A8" s="248"/>
      <c r="B8" s="244"/>
      <c r="C8" s="244"/>
      <c r="D8" s="244"/>
      <c r="E8" s="244"/>
      <c r="F8" s="244"/>
      <c r="G8" s="257"/>
      <c r="H8" s="258"/>
      <c r="I8" s="258"/>
      <c r="J8" s="259"/>
      <c r="K8" s="1148"/>
      <c r="L8" s="260" t="s">
        <v>479</v>
      </c>
      <c r="M8" s="261" t="s">
        <v>480</v>
      </c>
      <c r="N8" s="262" t="s">
        <v>481</v>
      </c>
    </row>
    <row r="9" spans="1:16" x14ac:dyDescent="0.15">
      <c r="A9" s="248"/>
      <c r="B9" s="244"/>
      <c r="C9" s="244"/>
      <c r="D9" s="244"/>
      <c r="E9" s="244"/>
      <c r="F9" s="244"/>
      <c r="G9" s="1149" t="s">
        <v>482</v>
      </c>
      <c r="H9" s="1150"/>
      <c r="I9" s="1150"/>
      <c r="J9" s="1151"/>
      <c r="K9" s="263">
        <v>1418744</v>
      </c>
      <c r="L9" s="264">
        <v>143394</v>
      </c>
      <c r="M9" s="265">
        <v>114146</v>
      </c>
      <c r="N9" s="266">
        <v>25.6</v>
      </c>
    </row>
    <row r="10" spans="1:16" x14ac:dyDescent="0.15">
      <c r="A10" s="248"/>
      <c r="B10" s="244"/>
      <c r="C10" s="244"/>
      <c r="D10" s="244"/>
      <c r="E10" s="244"/>
      <c r="F10" s="244"/>
      <c r="G10" s="1149" t="s">
        <v>483</v>
      </c>
      <c r="H10" s="1150"/>
      <c r="I10" s="1150"/>
      <c r="J10" s="1151"/>
      <c r="K10" s="267">
        <v>62643</v>
      </c>
      <c r="L10" s="268">
        <v>6331</v>
      </c>
      <c r="M10" s="269">
        <v>10658</v>
      </c>
      <c r="N10" s="270">
        <v>-40.6</v>
      </c>
    </row>
    <row r="11" spans="1:16" ht="13.5" customHeight="1" x14ac:dyDescent="0.15">
      <c r="A11" s="248"/>
      <c r="B11" s="244"/>
      <c r="C11" s="244"/>
      <c r="D11" s="244"/>
      <c r="E11" s="244"/>
      <c r="F11" s="244"/>
      <c r="G11" s="1149" t="s">
        <v>484</v>
      </c>
      <c r="H11" s="1150"/>
      <c r="I11" s="1150"/>
      <c r="J11" s="1151"/>
      <c r="K11" s="267">
        <v>288050</v>
      </c>
      <c r="L11" s="268">
        <v>29114</v>
      </c>
      <c r="M11" s="269">
        <v>17529</v>
      </c>
      <c r="N11" s="270">
        <v>66.099999999999994</v>
      </c>
    </row>
    <row r="12" spans="1:16" ht="13.5" customHeight="1" x14ac:dyDescent="0.15">
      <c r="A12" s="248"/>
      <c r="B12" s="244"/>
      <c r="C12" s="244"/>
      <c r="D12" s="244"/>
      <c r="E12" s="244"/>
      <c r="F12" s="244"/>
      <c r="G12" s="1149" t="s">
        <v>485</v>
      </c>
      <c r="H12" s="1150"/>
      <c r="I12" s="1150"/>
      <c r="J12" s="1151"/>
      <c r="K12" s="267" t="s">
        <v>486</v>
      </c>
      <c r="L12" s="268" t="s">
        <v>486</v>
      </c>
      <c r="M12" s="269">
        <v>1257</v>
      </c>
      <c r="N12" s="270" t="s">
        <v>486</v>
      </c>
    </row>
    <row r="13" spans="1:16" ht="13.5" customHeight="1" x14ac:dyDescent="0.15">
      <c r="A13" s="248"/>
      <c r="B13" s="244"/>
      <c r="C13" s="244"/>
      <c r="D13" s="244"/>
      <c r="E13" s="244"/>
      <c r="F13" s="244"/>
      <c r="G13" s="1149" t="s">
        <v>487</v>
      </c>
      <c r="H13" s="1150"/>
      <c r="I13" s="1150"/>
      <c r="J13" s="1151"/>
      <c r="K13" s="267" t="s">
        <v>486</v>
      </c>
      <c r="L13" s="268" t="s">
        <v>486</v>
      </c>
      <c r="M13" s="269" t="s">
        <v>486</v>
      </c>
      <c r="N13" s="270" t="s">
        <v>486</v>
      </c>
    </row>
    <row r="14" spans="1:16" ht="13.5" customHeight="1" x14ac:dyDescent="0.15">
      <c r="A14" s="248"/>
      <c r="B14" s="244"/>
      <c r="C14" s="244"/>
      <c r="D14" s="244"/>
      <c r="E14" s="244"/>
      <c r="F14" s="244"/>
      <c r="G14" s="1149" t="s">
        <v>488</v>
      </c>
      <c r="H14" s="1150"/>
      <c r="I14" s="1150"/>
      <c r="J14" s="1151"/>
      <c r="K14" s="267">
        <v>8549</v>
      </c>
      <c r="L14" s="268">
        <v>864</v>
      </c>
      <c r="M14" s="269">
        <v>5389</v>
      </c>
      <c r="N14" s="270">
        <v>-84</v>
      </c>
    </row>
    <row r="15" spans="1:16" ht="13.5" customHeight="1" x14ac:dyDescent="0.15">
      <c r="A15" s="248"/>
      <c r="B15" s="244"/>
      <c r="C15" s="244"/>
      <c r="D15" s="244"/>
      <c r="E15" s="244"/>
      <c r="F15" s="244"/>
      <c r="G15" s="1149" t="s">
        <v>489</v>
      </c>
      <c r="H15" s="1150"/>
      <c r="I15" s="1150"/>
      <c r="J15" s="1151"/>
      <c r="K15" s="267">
        <v>80441</v>
      </c>
      <c r="L15" s="268">
        <v>8130</v>
      </c>
      <c r="M15" s="269">
        <v>2513</v>
      </c>
      <c r="N15" s="270">
        <v>223.5</v>
      </c>
    </row>
    <row r="16" spans="1:16" x14ac:dyDescent="0.15">
      <c r="A16" s="248"/>
      <c r="B16" s="244"/>
      <c r="C16" s="244"/>
      <c r="D16" s="244"/>
      <c r="E16" s="244"/>
      <c r="F16" s="244"/>
      <c r="G16" s="1152" t="s">
        <v>490</v>
      </c>
      <c r="H16" s="1153"/>
      <c r="I16" s="1153"/>
      <c r="J16" s="1154"/>
      <c r="K16" s="268">
        <v>-120076</v>
      </c>
      <c r="L16" s="268">
        <v>-12136</v>
      </c>
      <c r="M16" s="269">
        <v>-11876</v>
      </c>
      <c r="N16" s="270">
        <v>2.2000000000000002</v>
      </c>
    </row>
    <row r="17" spans="1:16" x14ac:dyDescent="0.15">
      <c r="A17" s="248"/>
      <c r="B17" s="244"/>
      <c r="C17" s="244"/>
      <c r="D17" s="244"/>
      <c r="E17" s="244"/>
      <c r="F17" s="244"/>
      <c r="G17" s="1152" t="s">
        <v>167</v>
      </c>
      <c r="H17" s="1153"/>
      <c r="I17" s="1153"/>
      <c r="J17" s="1154"/>
      <c r="K17" s="268">
        <v>1738351</v>
      </c>
      <c r="L17" s="268">
        <v>175697</v>
      </c>
      <c r="M17" s="269">
        <v>139615</v>
      </c>
      <c r="N17" s="270">
        <v>25.8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4" t="s">
        <v>495</v>
      </c>
      <c r="H21" s="1145"/>
      <c r="I21" s="1145"/>
      <c r="J21" s="1146"/>
      <c r="K21" s="280">
        <v>17.489999999999998</v>
      </c>
      <c r="L21" s="281">
        <v>13.07</v>
      </c>
      <c r="M21" s="282">
        <v>4.42</v>
      </c>
      <c r="N21" s="249"/>
      <c r="O21" s="283"/>
      <c r="P21" s="279"/>
    </row>
    <row r="22" spans="1:16" s="284" customFormat="1" x14ac:dyDescent="0.15">
      <c r="A22" s="279"/>
      <c r="B22" s="249"/>
      <c r="C22" s="249"/>
      <c r="D22" s="249"/>
      <c r="E22" s="249"/>
      <c r="F22" s="249"/>
      <c r="G22" s="1144" t="s">
        <v>496</v>
      </c>
      <c r="H22" s="1145"/>
      <c r="I22" s="1145"/>
      <c r="J22" s="1146"/>
      <c r="K22" s="285">
        <v>93.9</v>
      </c>
      <c r="L22" s="286">
        <v>95</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7" t="s">
        <v>477</v>
      </c>
      <c r="L30" s="254"/>
      <c r="M30" s="255" t="s">
        <v>478</v>
      </c>
      <c r="N30" s="256"/>
    </row>
    <row r="31" spans="1:16" x14ac:dyDescent="0.15">
      <c r="A31" s="248"/>
      <c r="B31" s="244"/>
      <c r="C31" s="244"/>
      <c r="D31" s="244"/>
      <c r="E31" s="244"/>
      <c r="F31" s="244"/>
      <c r="G31" s="257"/>
      <c r="H31" s="258"/>
      <c r="I31" s="258"/>
      <c r="J31" s="259"/>
      <c r="K31" s="1148"/>
      <c r="L31" s="260" t="s">
        <v>479</v>
      </c>
      <c r="M31" s="261" t="s">
        <v>480</v>
      </c>
      <c r="N31" s="262" t="s">
        <v>481</v>
      </c>
    </row>
    <row r="32" spans="1:16" ht="27" customHeight="1" x14ac:dyDescent="0.15">
      <c r="A32" s="248"/>
      <c r="B32" s="244"/>
      <c r="C32" s="244"/>
      <c r="D32" s="244"/>
      <c r="E32" s="244"/>
      <c r="F32" s="244"/>
      <c r="G32" s="1160" t="s">
        <v>500</v>
      </c>
      <c r="H32" s="1161"/>
      <c r="I32" s="1161"/>
      <c r="J32" s="1162"/>
      <c r="K32" s="294">
        <v>931292</v>
      </c>
      <c r="L32" s="294">
        <v>94127</v>
      </c>
      <c r="M32" s="295">
        <v>64386</v>
      </c>
      <c r="N32" s="296">
        <v>46.2</v>
      </c>
    </row>
    <row r="33" spans="1:16" ht="13.5" customHeight="1" x14ac:dyDescent="0.15">
      <c r="A33" s="248"/>
      <c r="B33" s="244"/>
      <c r="C33" s="244"/>
      <c r="D33" s="244"/>
      <c r="E33" s="244"/>
      <c r="F33" s="244"/>
      <c r="G33" s="1160" t="s">
        <v>501</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502</v>
      </c>
      <c r="H34" s="1161"/>
      <c r="I34" s="1161"/>
      <c r="J34" s="1162"/>
      <c r="K34" s="294" t="s">
        <v>486</v>
      </c>
      <c r="L34" s="294" t="s">
        <v>486</v>
      </c>
      <c r="M34" s="295">
        <v>1</v>
      </c>
      <c r="N34" s="296" t="s">
        <v>486</v>
      </c>
    </row>
    <row r="35" spans="1:16" ht="27" customHeight="1" x14ac:dyDescent="0.15">
      <c r="A35" s="248"/>
      <c r="B35" s="244"/>
      <c r="C35" s="244"/>
      <c r="D35" s="244"/>
      <c r="E35" s="244"/>
      <c r="F35" s="244"/>
      <c r="G35" s="1160" t="s">
        <v>503</v>
      </c>
      <c r="H35" s="1161"/>
      <c r="I35" s="1161"/>
      <c r="J35" s="1162"/>
      <c r="K35" s="294">
        <v>228556</v>
      </c>
      <c r="L35" s="294">
        <v>23100</v>
      </c>
      <c r="M35" s="295">
        <v>18584</v>
      </c>
      <c r="N35" s="296">
        <v>24.3</v>
      </c>
    </row>
    <row r="36" spans="1:16" ht="27" customHeight="1" x14ac:dyDescent="0.15">
      <c r="A36" s="248"/>
      <c r="B36" s="244"/>
      <c r="C36" s="244"/>
      <c r="D36" s="244"/>
      <c r="E36" s="244"/>
      <c r="F36" s="244"/>
      <c r="G36" s="1160" t="s">
        <v>504</v>
      </c>
      <c r="H36" s="1161"/>
      <c r="I36" s="1161"/>
      <c r="J36" s="1162"/>
      <c r="K36" s="294">
        <v>78009</v>
      </c>
      <c r="L36" s="294">
        <v>7884</v>
      </c>
      <c r="M36" s="295">
        <v>4740</v>
      </c>
      <c r="N36" s="296">
        <v>66.3</v>
      </c>
    </row>
    <row r="37" spans="1:16" ht="13.5" customHeight="1" x14ac:dyDescent="0.15">
      <c r="A37" s="248"/>
      <c r="B37" s="244"/>
      <c r="C37" s="244"/>
      <c r="D37" s="244"/>
      <c r="E37" s="244"/>
      <c r="F37" s="244"/>
      <c r="G37" s="1160" t="s">
        <v>505</v>
      </c>
      <c r="H37" s="1161"/>
      <c r="I37" s="1161"/>
      <c r="J37" s="1162"/>
      <c r="K37" s="294" t="s">
        <v>486</v>
      </c>
      <c r="L37" s="294" t="s">
        <v>486</v>
      </c>
      <c r="M37" s="295">
        <v>1431</v>
      </c>
      <c r="N37" s="296" t="s">
        <v>486</v>
      </c>
    </row>
    <row r="38" spans="1:16" ht="27" customHeight="1" x14ac:dyDescent="0.15">
      <c r="A38" s="248"/>
      <c r="B38" s="244"/>
      <c r="C38" s="244"/>
      <c r="D38" s="244"/>
      <c r="E38" s="244"/>
      <c r="F38" s="244"/>
      <c r="G38" s="1163" t="s">
        <v>506</v>
      </c>
      <c r="H38" s="1164"/>
      <c r="I38" s="1164"/>
      <c r="J38" s="1165"/>
      <c r="K38" s="297">
        <v>234</v>
      </c>
      <c r="L38" s="297">
        <v>24</v>
      </c>
      <c r="M38" s="298">
        <v>15</v>
      </c>
      <c r="N38" s="299">
        <v>60</v>
      </c>
      <c r="O38" s="293"/>
    </row>
    <row r="39" spans="1:16" x14ac:dyDescent="0.15">
      <c r="A39" s="248"/>
      <c r="B39" s="244"/>
      <c r="C39" s="244"/>
      <c r="D39" s="244"/>
      <c r="E39" s="244"/>
      <c r="F39" s="244"/>
      <c r="G39" s="1163" t="s">
        <v>507</v>
      </c>
      <c r="H39" s="1164"/>
      <c r="I39" s="1164"/>
      <c r="J39" s="1165"/>
      <c r="K39" s="300">
        <v>-1628</v>
      </c>
      <c r="L39" s="300">
        <v>-165</v>
      </c>
      <c r="M39" s="301">
        <v>-2634</v>
      </c>
      <c r="N39" s="302">
        <v>-93.7</v>
      </c>
      <c r="O39" s="293"/>
    </row>
    <row r="40" spans="1:16" ht="27" customHeight="1" x14ac:dyDescent="0.15">
      <c r="A40" s="248"/>
      <c r="B40" s="244"/>
      <c r="C40" s="244"/>
      <c r="D40" s="244"/>
      <c r="E40" s="244"/>
      <c r="F40" s="244"/>
      <c r="G40" s="1160" t="s">
        <v>508</v>
      </c>
      <c r="H40" s="1161"/>
      <c r="I40" s="1161"/>
      <c r="J40" s="1162"/>
      <c r="K40" s="300">
        <v>-918647</v>
      </c>
      <c r="L40" s="300">
        <v>-92849</v>
      </c>
      <c r="M40" s="301">
        <v>-59733</v>
      </c>
      <c r="N40" s="302">
        <v>55.4</v>
      </c>
      <c r="O40" s="293"/>
    </row>
    <row r="41" spans="1:16" x14ac:dyDescent="0.15">
      <c r="A41" s="248"/>
      <c r="B41" s="244"/>
      <c r="C41" s="244"/>
      <c r="D41" s="244"/>
      <c r="E41" s="244"/>
      <c r="F41" s="244"/>
      <c r="G41" s="1166" t="s">
        <v>278</v>
      </c>
      <c r="H41" s="1167"/>
      <c r="I41" s="1167"/>
      <c r="J41" s="1168"/>
      <c r="K41" s="294">
        <v>317816</v>
      </c>
      <c r="L41" s="300">
        <v>32122</v>
      </c>
      <c r="M41" s="301">
        <v>26789</v>
      </c>
      <c r="N41" s="302">
        <v>19.899999999999999</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5" t="s">
        <v>477</v>
      </c>
      <c r="J49" s="1157" t="s">
        <v>512</v>
      </c>
      <c r="K49" s="1158"/>
      <c r="L49" s="1158"/>
      <c r="M49" s="1158"/>
      <c r="N49" s="1159"/>
    </row>
    <row r="50" spans="1:14" x14ac:dyDescent="0.15">
      <c r="A50" s="248"/>
      <c r="B50" s="244"/>
      <c r="C50" s="244"/>
      <c r="D50" s="244"/>
      <c r="E50" s="244"/>
      <c r="F50" s="244"/>
      <c r="G50" s="312"/>
      <c r="H50" s="313"/>
      <c r="I50" s="1156"/>
      <c r="J50" s="314" t="s">
        <v>513</v>
      </c>
      <c r="K50" s="315" t="s">
        <v>514</v>
      </c>
      <c r="L50" s="316" t="s">
        <v>515</v>
      </c>
      <c r="M50" s="317" t="s">
        <v>516</v>
      </c>
      <c r="N50" s="318" t="s">
        <v>517</v>
      </c>
    </row>
    <row r="51" spans="1:14" x14ac:dyDescent="0.15">
      <c r="A51" s="248"/>
      <c r="B51" s="244"/>
      <c r="C51" s="244"/>
      <c r="D51" s="244"/>
      <c r="E51" s="244"/>
      <c r="F51" s="244"/>
      <c r="G51" s="310" t="s">
        <v>518</v>
      </c>
      <c r="H51" s="311"/>
      <c r="I51" s="319">
        <v>1130726</v>
      </c>
      <c r="J51" s="320">
        <v>108609</v>
      </c>
      <c r="K51" s="321">
        <v>-32.200000000000003</v>
      </c>
      <c r="L51" s="322">
        <v>70897</v>
      </c>
      <c r="M51" s="323">
        <v>-20.6</v>
      </c>
      <c r="N51" s="324">
        <v>-11.6</v>
      </c>
    </row>
    <row r="52" spans="1:14" x14ac:dyDescent="0.15">
      <c r="A52" s="248"/>
      <c r="B52" s="244"/>
      <c r="C52" s="244"/>
      <c r="D52" s="244"/>
      <c r="E52" s="244"/>
      <c r="F52" s="244"/>
      <c r="G52" s="325"/>
      <c r="H52" s="326" t="s">
        <v>519</v>
      </c>
      <c r="I52" s="327">
        <v>807873</v>
      </c>
      <c r="J52" s="328">
        <v>77598</v>
      </c>
      <c r="K52" s="329">
        <v>-36.6</v>
      </c>
      <c r="L52" s="330">
        <v>39878</v>
      </c>
      <c r="M52" s="331">
        <v>-7.2</v>
      </c>
      <c r="N52" s="332">
        <v>-29.4</v>
      </c>
    </row>
    <row r="53" spans="1:14" x14ac:dyDescent="0.15">
      <c r="A53" s="248"/>
      <c r="B53" s="244"/>
      <c r="C53" s="244"/>
      <c r="D53" s="244"/>
      <c r="E53" s="244"/>
      <c r="F53" s="244"/>
      <c r="G53" s="310" t="s">
        <v>520</v>
      </c>
      <c r="H53" s="311"/>
      <c r="I53" s="319">
        <v>1197099</v>
      </c>
      <c r="J53" s="320">
        <v>115852</v>
      </c>
      <c r="K53" s="321">
        <v>6.7</v>
      </c>
      <c r="L53" s="322">
        <v>66496</v>
      </c>
      <c r="M53" s="323">
        <v>-6.2</v>
      </c>
      <c r="N53" s="324">
        <v>12.9</v>
      </c>
    </row>
    <row r="54" spans="1:14" x14ac:dyDescent="0.15">
      <c r="A54" s="248"/>
      <c r="B54" s="244"/>
      <c r="C54" s="244"/>
      <c r="D54" s="244"/>
      <c r="E54" s="244"/>
      <c r="F54" s="244"/>
      <c r="G54" s="325"/>
      <c r="H54" s="326" t="s">
        <v>519</v>
      </c>
      <c r="I54" s="327">
        <v>793767</v>
      </c>
      <c r="J54" s="328">
        <v>76819</v>
      </c>
      <c r="K54" s="329">
        <v>-1</v>
      </c>
      <c r="L54" s="330">
        <v>36530</v>
      </c>
      <c r="M54" s="331">
        <v>-8.4</v>
      </c>
      <c r="N54" s="332">
        <v>7.4</v>
      </c>
    </row>
    <row r="55" spans="1:14" x14ac:dyDescent="0.15">
      <c r="A55" s="248"/>
      <c r="B55" s="244"/>
      <c r="C55" s="244"/>
      <c r="D55" s="244"/>
      <c r="E55" s="244"/>
      <c r="F55" s="244"/>
      <c r="G55" s="310" t="s">
        <v>521</v>
      </c>
      <c r="H55" s="311"/>
      <c r="I55" s="319">
        <v>1311372</v>
      </c>
      <c r="J55" s="320">
        <v>128277</v>
      </c>
      <c r="K55" s="321">
        <v>10.7</v>
      </c>
      <c r="L55" s="322">
        <v>82748</v>
      </c>
      <c r="M55" s="323">
        <v>24.4</v>
      </c>
      <c r="N55" s="324">
        <v>-13.7</v>
      </c>
    </row>
    <row r="56" spans="1:14" x14ac:dyDescent="0.15">
      <c r="A56" s="248"/>
      <c r="B56" s="244"/>
      <c r="C56" s="244"/>
      <c r="D56" s="244"/>
      <c r="E56" s="244"/>
      <c r="F56" s="244"/>
      <c r="G56" s="325"/>
      <c r="H56" s="326" t="s">
        <v>519</v>
      </c>
      <c r="I56" s="327">
        <v>1008909</v>
      </c>
      <c r="J56" s="328">
        <v>98690</v>
      </c>
      <c r="K56" s="329">
        <v>28.5</v>
      </c>
      <c r="L56" s="330">
        <v>44732</v>
      </c>
      <c r="M56" s="331">
        <v>22.5</v>
      </c>
      <c r="N56" s="332">
        <v>6</v>
      </c>
    </row>
    <row r="57" spans="1:14" x14ac:dyDescent="0.15">
      <c r="A57" s="248"/>
      <c r="B57" s="244"/>
      <c r="C57" s="244"/>
      <c r="D57" s="244"/>
      <c r="E57" s="244"/>
      <c r="F57" s="244"/>
      <c r="G57" s="310" t="s">
        <v>522</v>
      </c>
      <c r="H57" s="311"/>
      <c r="I57" s="319">
        <v>2824251</v>
      </c>
      <c r="J57" s="320">
        <v>280796</v>
      </c>
      <c r="K57" s="321">
        <v>118.9</v>
      </c>
      <c r="L57" s="322">
        <v>91837</v>
      </c>
      <c r="M57" s="323">
        <v>11</v>
      </c>
      <c r="N57" s="324">
        <v>107.9</v>
      </c>
    </row>
    <row r="58" spans="1:14" x14ac:dyDescent="0.15">
      <c r="A58" s="248"/>
      <c r="B58" s="244"/>
      <c r="C58" s="244"/>
      <c r="D58" s="244"/>
      <c r="E58" s="244"/>
      <c r="F58" s="244"/>
      <c r="G58" s="325"/>
      <c r="H58" s="326" t="s">
        <v>519</v>
      </c>
      <c r="I58" s="327">
        <v>1807137</v>
      </c>
      <c r="J58" s="328">
        <v>179672</v>
      </c>
      <c r="K58" s="329">
        <v>82.1</v>
      </c>
      <c r="L58" s="330">
        <v>54439</v>
      </c>
      <c r="M58" s="331">
        <v>21.7</v>
      </c>
      <c r="N58" s="332">
        <v>60.4</v>
      </c>
    </row>
    <row r="59" spans="1:14" x14ac:dyDescent="0.15">
      <c r="A59" s="248"/>
      <c r="B59" s="244"/>
      <c r="C59" s="244"/>
      <c r="D59" s="244"/>
      <c r="E59" s="244"/>
      <c r="F59" s="244"/>
      <c r="G59" s="310" t="s">
        <v>523</v>
      </c>
      <c r="H59" s="311"/>
      <c r="I59" s="319">
        <v>1170702</v>
      </c>
      <c r="J59" s="320">
        <v>118324</v>
      </c>
      <c r="K59" s="321">
        <v>-57.9</v>
      </c>
      <c r="L59" s="322">
        <v>109920</v>
      </c>
      <c r="M59" s="323">
        <v>19.7</v>
      </c>
      <c r="N59" s="324">
        <v>-77.599999999999994</v>
      </c>
    </row>
    <row r="60" spans="1:14" x14ac:dyDescent="0.15">
      <c r="A60" s="248"/>
      <c r="B60" s="244"/>
      <c r="C60" s="244"/>
      <c r="D60" s="244"/>
      <c r="E60" s="244"/>
      <c r="F60" s="244"/>
      <c r="G60" s="325"/>
      <c r="H60" s="326" t="s">
        <v>519</v>
      </c>
      <c r="I60" s="333">
        <v>851998</v>
      </c>
      <c r="J60" s="328">
        <v>86113</v>
      </c>
      <c r="K60" s="329">
        <v>-52.1</v>
      </c>
      <c r="L60" s="330">
        <v>62739</v>
      </c>
      <c r="M60" s="331">
        <v>15.2</v>
      </c>
      <c r="N60" s="332">
        <v>-67.3</v>
      </c>
    </row>
    <row r="61" spans="1:14" x14ac:dyDescent="0.15">
      <c r="A61" s="248"/>
      <c r="B61" s="244"/>
      <c r="C61" s="244"/>
      <c r="D61" s="244"/>
      <c r="E61" s="244"/>
      <c r="F61" s="244"/>
      <c r="G61" s="310" t="s">
        <v>524</v>
      </c>
      <c r="H61" s="334"/>
      <c r="I61" s="335">
        <v>1526830</v>
      </c>
      <c r="J61" s="336">
        <v>150372</v>
      </c>
      <c r="K61" s="337">
        <v>9.1999999999999993</v>
      </c>
      <c r="L61" s="338">
        <v>84380</v>
      </c>
      <c r="M61" s="339">
        <v>5.7</v>
      </c>
      <c r="N61" s="324">
        <v>3.5</v>
      </c>
    </row>
    <row r="62" spans="1:14" x14ac:dyDescent="0.15">
      <c r="A62" s="248"/>
      <c r="B62" s="244"/>
      <c r="C62" s="244"/>
      <c r="D62" s="244"/>
      <c r="E62" s="244"/>
      <c r="F62" s="244"/>
      <c r="G62" s="325"/>
      <c r="H62" s="326" t="s">
        <v>519</v>
      </c>
      <c r="I62" s="327">
        <v>1053937</v>
      </c>
      <c r="J62" s="328">
        <v>103778</v>
      </c>
      <c r="K62" s="329">
        <v>4.2</v>
      </c>
      <c r="L62" s="330">
        <v>47664</v>
      </c>
      <c r="M62" s="331">
        <v>8.8000000000000007</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4294967293"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43.68</v>
      </c>
      <c r="G47" s="12">
        <v>44.23</v>
      </c>
      <c r="H47" s="12">
        <v>49.75</v>
      </c>
      <c r="I47" s="12">
        <v>49.39</v>
      </c>
      <c r="J47" s="13">
        <v>48.98</v>
      </c>
    </row>
    <row r="48" spans="2:10" ht="57.75" customHeight="1" x14ac:dyDescent="0.15">
      <c r="B48" s="14"/>
      <c r="C48" s="1171" t="s">
        <v>4</v>
      </c>
      <c r="D48" s="1171"/>
      <c r="E48" s="1172"/>
      <c r="F48" s="15">
        <v>3.49</v>
      </c>
      <c r="G48" s="16">
        <v>3.91</v>
      </c>
      <c r="H48" s="16">
        <v>2.95</v>
      </c>
      <c r="I48" s="16">
        <v>2.76</v>
      </c>
      <c r="J48" s="17">
        <v>5.7</v>
      </c>
    </row>
    <row r="49" spans="2:10" ht="57.75" customHeight="1" thickBot="1" x14ac:dyDescent="0.2">
      <c r="B49" s="18"/>
      <c r="C49" s="1173" t="s">
        <v>5</v>
      </c>
      <c r="D49" s="1173"/>
      <c r="E49" s="1174"/>
      <c r="F49" s="19">
        <v>2.81</v>
      </c>
      <c r="G49" s="20">
        <v>1.17</v>
      </c>
      <c r="H49" s="20">
        <v>4.67</v>
      </c>
      <c r="I49" s="20" t="s">
        <v>531</v>
      </c>
      <c r="J49" s="21">
        <v>3.71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2017-04-11T08:00:38Z</cp:lastPrinted>
  <dcterms:created xsi:type="dcterms:W3CDTF">2017-02-15T20:05:49Z</dcterms:created>
  <dcterms:modified xsi:type="dcterms:W3CDTF">2017-05-25T00:29:40Z</dcterms:modified>
</cp:coreProperties>
</file>