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W34" i="9"/>
  <c r="BW35" i="9" s="1"/>
  <c r="BW36" i="9" s="1"/>
  <c r="BW37" i="9" s="1"/>
  <c r="BW38" i="9" s="1"/>
  <c r="BW39" i="9" s="1"/>
  <c r="BW40" i="9" s="1"/>
  <c r="BW41" i="9" s="1"/>
  <c r="BW42" i="9" s="1"/>
  <c r="BW43" i="9" s="1"/>
  <c r="BE34" i="9"/>
  <c r="C34" i="9"/>
  <c r="U34" i="9" s="1"/>
  <c r="U35" i="9" s="1"/>
  <c r="U36" i="9" s="1"/>
  <c r="CO34" i="9" l="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<sst xmlns="http://schemas.openxmlformats.org/spreadsheetml/2006/main" count="1108" uniqueCount="569">
  <si>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</si>
  <si>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</si>
  <si>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</si>
  <si>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</si>
  <si>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</si>
  <si>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</si>
  <si>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</si>
  <si>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</si>
  <si>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</si>
  <si>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</si>
  <si>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</si>
  <si>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</si>
  <si>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</si>
  <si>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</si>
  <si>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</si>
  <si>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</si>
  <si>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</si>
  <si>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</si>
  <si>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</si>
  <si>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</si>
  <si>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</si>
  <si>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</si>
  <si>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</si>
  <si>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</si>
  <si>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</si>
  <si>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</si>
  <si>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</si>
  <si>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</si>
  <si>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</si>
  <si>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</si>
  <si>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</si>
  <si>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</si>
  <si>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</si>
  <si>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</si>
  <si>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</si>
  <si>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</si>
  <si>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</si>
  <si>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</si>
  <si>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</si>
  <si>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</si>
  <si>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</si>
  <si>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</si>
  <si>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</si>
  <si>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</si>
  <si>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</si>
  <si>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</si>
  <si>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</si>
  <si>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</si>
  <si>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</si>
  <si>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</si>
  <si>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</si>
  <si>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</si>
  <si>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</si>
  <si>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</si>
  <si>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</si>
  <si>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</si>
  <si>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</si>
  <si>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</si>
  <si>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</si>
  <si>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</si>
  <si>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</si>
  <si>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</si>
  <si>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</si>
  <si>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</si>
  <si>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</si>
  <si>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</si>
  <si>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</si>
  <si>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</si>
  <si>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</si>
  <si>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</si>
  <si>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</si>
  <si>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</si>
  <si>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</si>
  <si>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</si>
  <si>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</si>
  <si>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</si>
  <si>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</si>
  <si>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</si>
  <si>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</si>
  <si>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</si>
  <si>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</si>
  <si>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</si>
  <si>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</si>
  <si>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</si>
  <si>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</si>
  <si>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</si>
  <si>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</si>
  <si>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</si>
  <si>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</si>
  <si>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</si>
  <si>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</si>
  <si>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</si>
  <si>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</si>
  <si>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</si>
  <si>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</si>
  <si>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</si>
  <si>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</si>
  <si>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</si>
  <si>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</si>
  <si>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</si>
  <si>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</si>
  <si>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</si>
  <si>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</si>
  <si>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</si>
  <si>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</si>
  <si>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</si>
  <si>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</si>
  <si>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</si>
  <si>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</si>
  <si>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</si>
  <si>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</si>
  <si>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</si>
  <si>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</si>
  <si>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</si>
  <si>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</si>
  <si>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</si>
  <si>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</si>
  <si>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</si>
  <si>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</si>
  <si>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</si>
  <si>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</si>
  <si>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</si>
  <si>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</si>
  <si>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</si>
  <si>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</si>
  <si>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</si>
  <si>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</si>
  <si>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</si>
  <si>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</si>
  <si>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</si>
  <si>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</si>
  <si>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</si>
  <si>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</si>
  <si>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</si>
  <si>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</si>
  <si>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</si>
  <si>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</si>
  <si>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</si>
  <si>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</si>
  <si>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</si>
  <si>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</si>
  <si>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</si>
  <si>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</si>
  <si>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</si>
  <si>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</si>
  <si>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</si>
  <si>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</si>
  <si>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</si>
  <si>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</si>
  <si>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</si>
  <si>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</si>
  <si>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</si>
  <si>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</si>
  <si>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</si>
  <si>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</si>
  <si>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</si>
  <si>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</si>
  <si>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</si>
  <si>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</si>
  <si>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</si>
  <si>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</si>
  <si>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</si>
  <si>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</si>
  <si>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</si>
  <si>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</si>
  <si>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</si>
  <si>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</si>
  <si>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</si>
  <si>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</si>
  <si>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</si>
  <si>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</si>
  <si>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</si>
  <si>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</si>
  <si>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</si>
  <si>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</si>
  <si>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</si>
  <si>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</si>
  <si>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</si>
  <si>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</si>
  <si>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</si>
  <si>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</si>
  <si>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</si>
  <si>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</si>
  <si>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</si>
  <si>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</si>
  <si>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</si>
  <si>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</si>
  <si>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</si>
  <si>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</si>
  <si>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</si>
  <si>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</si>
  <si>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</si>
  <si>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</si>
  <si>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三重県紀北町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</si>
  <si>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</si>
  <si>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</si>
  <si>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</si>
  <si>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</si>
  <si>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</si>
  <si>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</si>
  <si>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</si>
  <si>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</si>
  <si>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</si>
  <si>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</si>
  <si>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</si>
  <si>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</si>
  <si>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</si>
  <si>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</si>
  <si>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</si>
  <si>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</si>
  <si>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</si>
  <si>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</si>
  <si>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</si>
  <si>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</si>
  <si>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</si>
  <si>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</si>
  <si>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</si>
  <si>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</si>
  <si>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</si>
  <si>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</si>
  <si>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</si>
  <si>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</si>
  <si>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</si>
  <si>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</si>
  <si>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</si>
  <si>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</si>
  <si>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</si>
  <si>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</si>
  <si>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</si>
  <si>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</si>
  <si>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</si>
  <si>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</si>
  <si>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</si>
  <si>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</si>
  <si>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</si>
  <si>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</si>
  <si>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</si>
  <si>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</si>
  <si>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</si>
  <si>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</si>
  <si>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</si>
  <si>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</si>
  <si>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</si>
  <si>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</si>
  <si>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</si>
  <si>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</si>
  <si>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</si>
  <si>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</si>
  <si>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</si>
  <si>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</si>
  <si>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</si>
  <si>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</si>
  <si>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</si>
  <si>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</si>
  <si>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</si>
  <si>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</si>
  <si>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</si>
  <si>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</si>
  <si>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</si>
  <si>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</si>
  <si>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</si>
  <si>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</si>
  <si>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</si>
  <si>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</si>
  <si>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</si>
  <si>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</si>
  <si>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</si>
  <si>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</si>
  <si>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</si>
  <si>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</si>
  <si>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</si>
  <si>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</si>
  <si>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</si>
  <si>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</si>
  <si>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</si>
  <si>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</si>
  <si>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</si>
  <si>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</si>
  <si>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</si>
  <si>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</si>
  <si>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</si>
  <si>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</si>
  <si>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</si>
  <si>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</si>
  <si>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</si>
  <si>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</si>
  <si>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</si>
  <si>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</si>
  <si>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</si>
  <si>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</si>
  <si>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</si>
  <si>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</si>
  <si>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</si>
  <si>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</si>
  <si>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</si>
  <si>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</si>
  <si>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</si>
  <si>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</si>
  <si>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</si>
  <si>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</si>
  <si>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</si>
  <si>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</si>
  <si>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</si>
  <si>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</si>
  <si>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</si>
  <si>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</si>
  <si>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</si>
  <si>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</si>
  <si>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</si>
  <si>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</si>
  <si>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</si>
  <si>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</si>
  <si>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</si>
  <si>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</si>
  <si>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</si>
  <si>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</si>
  <si>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</si>
  <si>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</si>
  <si>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</si>
  <si>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</si>
  <si>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</si>
  <si>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</si>
  <si>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</si>
  <si>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</si>
  <si>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</si>
  <si>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</si>
  <si>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</si>
  <si>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</si>
  <si>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</si>
  <si>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</si>
  <si>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</si>
  <si>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</si>
  <si>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</si>
  <si>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</si>
  <si>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</si>
  <si>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</si>
  <si>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</si>
  <si>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</si>
  <si>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</si>
  <si>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</si>
  <si>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</si>
  <si>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三重県紀北町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</si>
  <si>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</si>
  <si>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</si>
  <si>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</si>
  <si>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</si>
  <si>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</si>
  <si>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</si>
  <si>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</si>
  <si>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</si>
  <si>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</si>
  <si>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</si>
  <si>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</si>
  <si>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</si>
  <si>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</si>
  <si>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</si>
  <si>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</si>
  <si>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</si>
  <si>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</si>
  <si>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</si>
  <si>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</si>
  <si>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</si>
  <si>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</si>
  <si>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</si>
  <si>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</si>
  <si>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</si>
  <si>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</si>
  <si>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</si>
  <si>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</si>
  <si>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</si>
  <si>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</si>
  <si>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</si>
  <si>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</si>
  <si>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</si>
  <si>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</si>
  <si>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</si>
  <si>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</si>
  <si>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介護サービス事業特別会計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</si>
  <si>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</si>
  <si>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</si>
  <si>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</si>
  <si>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</si>
  <si>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</si>
  <si>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</si>
  <si>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</si>
  <si>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</si>
  <si>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</si>
  <si>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</si>
  <si>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</si>
  <si>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</si>
  <si>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</si>
  <si>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</si>
  <si>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</si>
  <si>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</si>
  <si>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</si>
  <si>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</si>
  <si>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</si>
  <si>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</si>
  <si>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</si>
  <si>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</si>
  <si>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</si>
  <si>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</si>
  <si>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</si>
  <si>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</si>
  <si>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</si>
  <si>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</si>
  <si>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</si>
  <si>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</si>
  <si>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</si>
  <si>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</si>
  <si>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</si>
  <si>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</si>
  <si>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</si>
  <si>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</si>
  <si>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</si>
  <si>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</si>
  <si>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</si>
  <si>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</si>
  <si>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</si>
  <si>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</si>
  <si>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</si>
  <si>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</si>
  <si>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</si>
  <si>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</si>
  <si>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</si>
  <si>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</si>
  <si>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</si>
  <si>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</si>
  <si>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</si>
  <si>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</si>
  <si>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</si>
  <si>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</si>
  <si>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</si>
  <si>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</si>
  <si>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</si>
  <si>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</si>
  <si>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</si>
  <si>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</si>
  <si>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</si>
  <si>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介護サービス事業特別会計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</si>
  <si>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</si>
  <si>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</si>
  <si>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</si>
  <si>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</si>
  <si>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</si>
  <si>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</si>
  <si>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</si>
  <si>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</si>
  <si>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</si>
  <si>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</si>
  <si>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</si>
  <si>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</si>
  <si>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</si>
  <si>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</si>
  <si>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</si>
  <si>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</si>
  <si>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</si>
  <si>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</si>
  <si>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</si>
  <si>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</si>
  <si>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</si>
  <si>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</si>
  <si>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</si>
  <si>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</si>
  <si>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</si>
  <si>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</si>
  <si>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</si>
  <si>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</si>
  <si>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</si>
  <si>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</si>
  <si>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</si>
  <si>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</si>
  <si>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</si>
  <si>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</si>
  <si>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</si>
  <si>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</si>
  <si>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</si>
  <si>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</si>
  <si>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</si>
  <si>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</si>
  <si>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</si>
  <si>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</si>
  <si>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</si>
  <si>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</si>
  <si>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</si>
  <si>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</si>
  <si>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</si>
  <si>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</si>
  <si>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</si>
  <si>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</si>
  <si>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</si>
  <si>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</si>
  <si>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</si>
  <si>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</si>
  <si>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</si>
  <si>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</si>
  <si>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</si>
  <si>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</si>
  <si>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</si>
  <si>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</si>
  <si>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</si>
  <si>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</si>
  <si>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</si>
  <si>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</si>
  <si>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</si>
  <si>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</si>
  <si>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</si>
  <si>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</si>
  <si>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</si>
  <si>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</si>
  <si>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</si>
  <si>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</si>
  <si>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</si>
  <si>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</si>
  <si>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</si>
  <si>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</si>
  <si>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</si>
  <si>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</si>
  <si>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</si>
  <si>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</si>
  <si>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</si>
  <si>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</si>
  <si>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</si>
  <si>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</si>
  <si>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</si>
  <si>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</si>
  <si>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</si>
  <si>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0.56</t>
  </si>
  <si>
    <t>一般会計</t>
  </si>
  <si>
    <t>水道事業会計</t>
  </si>
  <si>
    <t>後期高齢者医療特別会計</t>
  </si>
  <si>
    <t>介護サービス事業特別会計</t>
  </si>
  <si>
    <t>国民健康保険事業特別会計</t>
  </si>
  <si>
    <t>その他会計（赤字）</t>
  </si>
  <si>
    <t>その他会計（黒字）</t>
  </si>
  <si>
    <t>一般会計</t>
    <phoneticPr fontId="5"/>
  </si>
  <si>
    <t>海山物産</t>
    <rPh sb="0" eb="2">
      <t>ミヤマ</t>
    </rPh>
    <rPh sb="2" eb="4">
      <t>ブッサン</t>
    </rPh>
    <phoneticPr fontId="2"/>
  </si>
  <si>
    <t>法適用企業</t>
    <phoneticPr fontId="5"/>
  </si>
  <si>
    <t>三重紀北消防組合</t>
    <rPh sb="0" eb="2">
      <t>ミエ</t>
    </rPh>
    <rPh sb="2" eb="4">
      <t>キホク</t>
    </rPh>
    <rPh sb="4" eb="6">
      <t>ショウボウ</t>
    </rPh>
    <rPh sb="6" eb="8">
      <t>クミアイ</t>
    </rPh>
    <phoneticPr fontId="2"/>
  </si>
  <si>
    <t>荷坂やすらぎ苑組合</t>
    <rPh sb="0" eb="1">
      <t>ニ</t>
    </rPh>
    <rPh sb="1" eb="2">
      <t>サカ</t>
    </rPh>
    <rPh sb="6" eb="7">
      <t>エン</t>
    </rPh>
    <rPh sb="7" eb="9">
      <t>クミアイ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</si>
  <si>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</si>
  <si>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</si>
  <si>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</si>
  <si>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</si>
  <si>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東紀州農業共済事務組合</t>
    <rPh sb="0" eb="1">
      <t>ヒガシ</t>
    </rPh>
    <rPh sb="1" eb="3">
      <t>キシュウ</t>
    </rPh>
    <rPh sb="3" eb="5">
      <t>ノウギョウ</t>
    </rPh>
    <rPh sb="5" eb="7">
      <t>キョウサイ</t>
    </rPh>
    <rPh sb="7" eb="9">
      <t>ジム</t>
    </rPh>
    <rPh sb="9" eb="11">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</si>
  <si>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</si>
  <si>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</si>
  <si>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</si>
  <si>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</si>
  <si>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</si>
  <si>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</si>
  <si>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</si>
  <si>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</si>
  <si>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</si>
  <si>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</si>
  <si>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</si>
  <si>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</si>
  <si>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</si>
  <si>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</si>
  <si>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</si>
  <si>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</si>
  <si>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</si>
  <si>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</si>
  <si>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</si>
  <si>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</si>
  <si>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</si>
  <si>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町が借入する地方債は臨時財政対策債、過疎対策事業債、合併特例事業債等、普通交付税の基準財政需要額算入比率の高いものが多く、年々この比率が高くなってきているため実質公債費比率は低くなってきている。このことに加えて、ふるさと寄附金を財源とするふるさと応援基金などの充当可能基金の増加等により、将来負担額についても年々減少しており、平成26年度から将来負担比率は算出されないようになっている。</t>
    <rPh sb="3" eb="5">
      <t>トウチョウ</t>
    </rPh>
    <rPh sb="6" eb="8">
      <t>シャクニュウ</t>
    </rPh>
    <rPh sb="10" eb="13">
      <t>チホウサイ</t>
    </rPh>
    <rPh sb="14" eb="16">
      <t>リンジ</t>
    </rPh>
    <rPh sb="16" eb="18">
      <t>ザイセイ</t>
    </rPh>
    <rPh sb="18" eb="20">
      <t>タイサク</t>
    </rPh>
    <rPh sb="20" eb="21">
      <t>サイ</t>
    </rPh>
    <rPh sb="22" eb="24">
      <t>カソ</t>
    </rPh>
    <rPh sb="24" eb="26">
      <t>タイサク</t>
    </rPh>
    <rPh sb="26" eb="28">
      <t>ジギョウ</t>
    </rPh>
    <rPh sb="28" eb="29">
      <t>サイ</t>
    </rPh>
    <rPh sb="30" eb="32">
      <t>ガッペイ</t>
    </rPh>
    <rPh sb="32" eb="34">
      <t>トクレイ</t>
    </rPh>
    <rPh sb="34" eb="36">
      <t>ジギョウ</t>
    </rPh>
    <rPh sb="36" eb="37">
      <t>サイ</t>
    </rPh>
    <rPh sb="37" eb="38">
      <t>トウ</t>
    </rPh>
    <rPh sb="39" eb="41">
      <t>フツウ</t>
    </rPh>
    <rPh sb="41" eb="44">
      <t>コウフゼイ</t>
    </rPh>
    <rPh sb="45" eb="47">
      <t>キジュン</t>
    </rPh>
    <rPh sb="47" eb="49">
      <t>ザイセイ</t>
    </rPh>
    <rPh sb="49" eb="51">
      <t>ジュヨウ</t>
    </rPh>
    <rPh sb="51" eb="52">
      <t>ガク</t>
    </rPh>
    <rPh sb="52" eb="54">
      <t>サンニュウ</t>
    </rPh>
    <rPh sb="54" eb="56">
      <t>ヒリツ</t>
    </rPh>
    <rPh sb="57" eb="58">
      <t>タカ</t>
    </rPh>
    <rPh sb="62" eb="63">
      <t>オオ</t>
    </rPh>
    <rPh sb="65" eb="67">
      <t>ネンネン</t>
    </rPh>
    <rPh sb="69" eb="71">
      <t>ヒリツ</t>
    </rPh>
    <rPh sb="72" eb="73">
      <t>タカ</t>
    </rPh>
    <rPh sb="83" eb="85">
      <t>ジッシツ</t>
    </rPh>
    <rPh sb="85" eb="87">
      <t>コウサイ</t>
    </rPh>
    <rPh sb="87" eb="88">
      <t>ヒ</t>
    </rPh>
    <rPh sb="88" eb="90">
      <t>ヒリツ</t>
    </rPh>
    <rPh sb="91" eb="92">
      <t>ヒク</t>
    </rPh>
    <rPh sb="106" eb="107">
      <t>クワ</t>
    </rPh>
    <rPh sb="114" eb="117">
      <t>キフキン</t>
    </rPh>
    <rPh sb="118" eb="120">
      <t>ザイゲン</t>
    </rPh>
    <rPh sb="127" eb="129">
      <t>オウエン</t>
    </rPh>
    <rPh sb="129" eb="131">
      <t>キキン</t>
    </rPh>
    <rPh sb="134" eb="136">
      <t>ジュウトウ</t>
    </rPh>
    <rPh sb="136" eb="138">
      <t>カノウ</t>
    </rPh>
    <rPh sb="138" eb="140">
      <t>キキン</t>
    </rPh>
    <rPh sb="141" eb="142">
      <t>ゾウ</t>
    </rPh>
    <rPh sb="142" eb="143">
      <t>カ</t>
    </rPh>
    <rPh sb="143" eb="144">
      <t>トウ</t>
    </rPh>
    <rPh sb="148" eb="150">
      <t>ショウライ</t>
    </rPh>
    <rPh sb="150" eb="152">
      <t>フタン</t>
    </rPh>
    <rPh sb="152" eb="153">
      <t>ガク</t>
    </rPh>
    <rPh sb="158" eb="160">
      <t>ネンネン</t>
    </rPh>
    <rPh sb="160" eb="162">
      <t>ゲンショウ</t>
    </rPh>
    <rPh sb="167" eb="169">
      <t>ヘイセイ</t>
    </rPh>
    <rPh sb="171" eb="172">
      <t>ネン</t>
    </rPh>
    <rPh sb="172" eb="173">
      <t>ド</t>
    </rPh>
    <rPh sb="175" eb="177">
      <t>ショウライ</t>
    </rPh>
    <rPh sb="177" eb="179">
      <t>フタン</t>
    </rPh>
    <rPh sb="179" eb="181">
      <t>ヒリツ</t>
    </rPh>
    <rPh sb="182" eb="184">
      <t>サンシュツ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</si>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</sst>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92559</c:v>
                </c:pt>
                <c:pt idx="1">
                  <c:v>130141</c:v>
                </c:pt>
                <c:pt idx="2">
                  <c:v>64266</c:v>
                </c:pt>
                <c:pt idx="3">
                  <c:v>67187</c:v>
                </c:pt>
                <c:pt idx="4">
                  <c:v>54028</c:v>
                </c:pt>
              </c:numCache>
            </c:numRef>
          </c:val>
          <c:smooth val="0"/>
        </c:ser>
        <c:dLbls>
          <c:showLegendKey val="0"/>
          <c:showVal val="0"/>
          <c:showCatName val="0"/>
          <c:showSerName val="0"/>
          <c:showPercent val="0"/>
          <c:showBubbleSize val="0"/>
        </c:dLbls>
        <c:marker val="1"/>
        <c:smooth val="0"/>
        <c:axId val="95786112"/>
        <c:axId val="95788032"/>
      </c:lineChart>
      <c:catAx>
        <c:axId val="9578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88032"/>
        <c:crosses val="autoZero"/>
        <c:auto val="1"/>
        <c:lblAlgn val="ctr"/>
        <c:lblOffset val="100"/>
        <c:tickLblSkip val="1"/>
        <c:tickMarkSkip val="1"/>
        <c:noMultiLvlLbl val="0"/>
      </c:catAx>
      <c:valAx>
        <c:axId val="95788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8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5.74</c:v>
                </c:pt>
                <c:pt idx="1">
                  <c:v>6.64</c:v>
                </c:pt>
                <c:pt idx="2">
                  <c:v>7.22</c:v>
                </c:pt>
                <c:pt idx="3">
                  <c:v>7.24</c:v>
                </c:pt>
                <c:pt idx="4">
                  <c:v>8.99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32.549999999999997</c:v>
                </c:pt>
                <c:pt idx="1">
                  <c:v>38.36</c:v>
                </c:pt>
                <c:pt idx="2">
                  <c:v>43.93</c:v>
                </c:pt>
                <c:pt idx="3">
                  <c:v>43.97</c:v>
                </c:pt>
                <c:pt idx="4">
                  <c:v>42.39</c:v>
                </c:pt>
              </c:numCache>
            </c:numRef>
          </c:val>
        </c:ser>
        <c:dLbls>
          <c:showLegendKey val="0"/>
          <c:showVal val="0"/>
          <c:showCatName val="0"/>
          <c:showSerName val="0"/>
          <c:showPercent val="0"/>
          <c:showBubbleSize val="0"/>
        </c:dLbls>
        <c:gapWidth val="250"/>
        <c:overlap val="100"/>
        <c:axId val="97548544"/>
        <c:axId val="97558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6.91</c:v>
                </c:pt>
                <c:pt idx="1">
                  <c:v>6.04</c:v>
                </c:pt>
                <c:pt idx="2">
                  <c:v>6.34</c:v>
                </c:pt>
                <c:pt idx="3">
                  <c:v>-0.56000000000000005</c:v>
                </c:pt>
                <c:pt idx="4">
                  <c:v>1.52</c:v>
                </c:pt>
              </c:numCache>
            </c:numRef>
          </c:val>
          <c:smooth val="0"/>
        </c:ser>
        <c:dLbls>
          <c:showLegendKey val="0"/>
          <c:showVal val="0"/>
          <c:showCatName val="0"/>
          <c:showSerName val="0"/>
          <c:showPercent val="0"/>
          <c:showBubbleSize val="0"/>
        </c:dLbls>
        <c:marker val="1"/>
        <c:smooth val="0"/>
        <c:axId val="97548544"/>
        <c:axId val="97558912"/>
      </c:lineChart>
      <c:catAx>
        <c:axId val="975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558912"/>
        <c:crosses val="autoZero"/>
        <c:auto val="1"/>
        <c:lblAlgn val="ctr"/>
        <c:lblOffset val="100"/>
        <c:tickLblSkip val="1"/>
        <c:tickMarkSkip val="1"/>
        <c:noMultiLvlLbl val="0"/>
      </c:catAx>
      <c:valAx>
        <c:axId val="9755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4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2.02</c:v>
                </c:pt>
                <c:pt idx="2">
                  <c:v>#N/A</c:v>
                </c:pt>
                <c:pt idx="3">
                  <c:v>1.7</c:v>
                </c:pt>
                <c:pt idx="4">
                  <c:v>#N/A</c:v>
                </c:pt>
                <c:pt idx="5">
                  <c:v>1.35</c:v>
                </c:pt>
                <c:pt idx="6">
                  <c:v>#N/A</c:v>
                </c:pt>
                <c:pt idx="7">
                  <c:v>0.06</c:v>
                </c:pt>
                <c:pt idx="8">
                  <c:v>#N/A</c:v>
                </c:pt>
                <c:pt idx="9">
                  <c:v>0.12</c:v>
                </c:pt>
              </c:numCache>
            </c:numRef>
          </c:val>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0.09</c:v>
                </c:pt>
                <c:pt idx="4">
                  <c:v>#N/A</c:v>
                </c:pt>
                <c:pt idx="5">
                  <c:v>0.21</c:v>
                </c:pt>
                <c:pt idx="6">
                  <c:v>#N/A</c:v>
                </c:pt>
                <c:pt idx="7">
                  <c:v>0.04</c:v>
                </c:pt>
                <c:pt idx="8">
                  <c:v>#N/A</c:v>
                </c:pt>
                <c:pt idx="9">
                  <c:v>0.14000000000000001</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0.11</c:v>
                </c:pt>
                <c:pt idx="4">
                  <c:v>#N/A</c:v>
                </c:pt>
                <c:pt idx="5">
                  <c:v>0</c:v>
                </c:pt>
                <c:pt idx="6">
                  <c:v>#N/A</c:v>
                </c:pt>
                <c:pt idx="7">
                  <c:v>0.54</c:v>
                </c:pt>
                <c:pt idx="8">
                  <c:v>#N/A</c:v>
                </c:pt>
                <c:pt idx="9">
                  <c:v>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8.06</c:v>
                </c:pt>
                <c:pt idx="2">
                  <c:v>#N/A</c:v>
                </c:pt>
                <c:pt idx="3">
                  <c:v>6.53</c:v>
                </c:pt>
                <c:pt idx="4">
                  <c:v>#N/A</c:v>
                </c:pt>
                <c:pt idx="5">
                  <c:v>6.09</c:v>
                </c:pt>
                <c:pt idx="6">
                  <c:v>#N/A</c:v>
                </c:pt>
                <c:pt idx="7">
                  <c:v>4.6900000000000004</c:v>
                </c:pt>
                <c:pt idx="8">
                  <c:v>#N/A</c:v>
                </c:pt>
                <c:pt idx="9">
                  <c:v>4.13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5.73</c:v>
                </c:pt>
                <c:pt idx="2">
                  <c:v>#N/A</c:v>
                </c:pt>
                <c:pt idx="3">
                  <c:v>6.64</c:v>
                </c:pt>
                <c:pt idx="4">
                  <c:v>#N/A</c:v>
                </c:pt>
                <c:pt idx="5">
                  <c:v>7.21</c:v>
                </c:pt>
                <c:pt idx="6">
                  <c:v>#N/A</c:v>
                </c:pt>
                <c:pt idx="7">
                  <c:v>7.39</c:v>
                </c:pt>
                <c:pt idx="8">
                  <c:v>#N/A</c:v>
                </c:pt>
                <c:pt idx="9">
                  <c:v>8.98</c:v>
                </c:pt>
              </c:numCache>
            </c:numRef>
          </c:val>
        </c:ser>
        <c:dLbls>
          <c:showLegendKey val="0"/>
          <c:showVal val="0"/>
          <c:showCatName val="0"/>
          <c:showSerName val="0"/>
          <c:showPercent val="0"/>
          <c:showBubbleSize val="0"/>
        </c:dLbls>
        <c:gapWidth val="150"/>
        <c:overlap val="100"/>
        <c:axId val="112807936"/>
        <c:axId val="112809472"/>
      </c:barChart>
      <c:catAx>
        <c:axId val="1128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09472"/>
        <c:crosses val="autoZero"/>
        <c:auto val="1"/>
        <c:lblAlgn val="ctr"/>
        <c:lblOffset val="100"/>
        <c:tickLblSkip val="1"/>
        <c:tickMarkSkip val="1"/>
        <c:noMultiLvlLbl val="0"/>
      </c:catAx>
      <c:valAx>
        <c:axId val="11280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07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983</c:v>
                </c:pt>
                <c:pt idx="5">
                  <c:v>1054</c:v>
                </c:pt>
                <c:pt idx="8">
                  <c:v>1062</c:v>
                </c:pt>
                <c:pt idx="11">
                  <c:v>1088</c:v>
                </c:pt>
                <c:pt idx="14">
                  <c:v>1110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4</c:v>
                </c:pt>
                <c:pt idx="9">
                  <c:v>5</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c:v>
                </c:pt>
                <c:pt idx="3">
                  <c:v>13</c:v>
                </c:pt>
                <c:pt idx="6">
                  <c:v>13</c:v>
                </c:pt>
                <c:pt idx="9">
                  <c:v>13</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c:v>
                </c:pt>
                <c:pt idx="3">
                  <c:v>13</c:v>
                </c:pt>
                <c:pt idx="6">
                  <c:v>49</c:v>
                </c:pt>
                <c:pt idx="9">
                  <c:v>44</c:v>
                </c:pt>
                <c:pt idx="12">
                  <c:v>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1466</c:v>
                </c:pt>
                <c:pt idx="3">
                  <c:v>1522</c:v>
                </c:pt>
                <c:pt idx="6">
                  <c:v>1450</c:v>
                </c:pt>
                <c:pt idx="9">
                  <c:v>1403</c:v>
                </c:pt>
                <c:pt idx="12">
                  <c:v>1450</c:v>
                </c:pt>
              </c:numCache>
            </c:numRef>
          </c:val>
        </c:ser>
        <c:dLbls>
          <c:showLegendKey val="0"/>
          <c:showVal val="0"/>
          <c:showCatName val="0"/>
          <c:showSerName val="0"/>
          <c:showPercent val="0"/>
          <c:showBubbleSize val="0"/>
        </c:dLbls>
        <c:gapWidth val="100"/>
        <c:overlap val="100"/>
        <c:axId val="95701632"/>
        <c:axId val="95712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549</c:v>
                </c:pt>
                <c:pt idx="2">
                  <c:v>#N/A</c:v>
                </c:pt>
                <c:pt idx="3">
                  <c:v>#N/A</c:v>
                </c:pt>
                <c:pt idx="4">
                  <c:v>497</c:v>
                </c:pt>
                <c:pt idx="5">
                  <c:v>#N/A</c:v>
                </c:pt>
                <c:pt idx="6">
                  <c:v>#N/A</c:v>
                </c:pt>
                <c:pt idx="7">
                  <c:v>454</c:v>
                </c:pt>
                <c:pt idx="8">
                  <c:v>#N/A</c:v>
                </c:pt>
                <c:pt idx="9">
                  <c:v>#N/A</c:v>
                </c:pt>
                <c:pt idx="10">
                  <c:v>377</c:v>
                </c:pt>
                <c:pt idx="11">
                  <c:v>#N/A</c:v>
                </c:pt>
                <c:pt idx="12">
                  <c:v>#N/A</c:v>
                </c:pt>
                <c:pt idx="13">
                  <c:v>407</c:v>
                </c:pt>
                <c:pt idx="14">
                  <c:v>#N/A</c:v>
                </c:pt>
              </c:numCache>
            </c:numRef>
          </c:val>
          <c:smooth val="0"/>
        </c:ser>
        <c:dLbls>
          <c:showLegendKey val="0"/>
          <c:showVal val="0"/>
          <c:showCatName val="0"/>
          <c:showSerName val="0"/>
          <c:showPercent val="0"/>
          <c:showBubbleSize val="0"/>
        </c:dLbls>
        <c:marker val="1"/>
        <c:smooth val="0"/>
        <c:axId val="95701632"/>
        <c:axId val="95712000"/>
      </c:lineChart>
      <c:catAx>
        <c:axId val="9570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12000"/>
        <c:crosses val="autoZero"/>
        <c:auto val="1"/>
        <c:lblAlgn val="ctr"/>
        <c:lblOffset val="100"/>
        <c:tickLblSkip val="1"/>
        <c:tickMarkSkip val="1"/>
        <c:noMultiLvlLbl val="0"/>
      </c:catAx>
      <c:valAx>
        <c:axId val="9571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0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9229</c:v>
                </c:pt>
                <c:pt idx="5">
                  <c:v>9882</c:v>
                </c:pt>
                <c:pt idx="8">
                  <c:v>9859</c:v>
                </c:pt>
                <c:pt idx="11">
                  <c:v>10070</c:v>
                </c:pt>
                <c:pt idx="14">
                  <c:v>10036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306</c:v>
                </c:pt>
                <c:pt idx="5">
                  <c:v>248</c:v>
                </c:pt>
                <c:pt idx="8">
                  <c:v>199</c:v>
                </c:pt>
                <c:pt idx="11">
                  <c:v>149</c:v>
                </c:pt>
                <c:pt idx="14">
                  <c:v>111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4070</c:v>
                </c:pt>
                <c:pt idx="5">
                  <c:v>4412</c:v>
                </c:pt>
                <c:pt idx="8">
                  <c:v>4849</c:v>
                </c:pt>
                <c:pt idx="11">
                  <c:v>5138</c:v>
                </c:pt>
                <c:pt idx="14">
                  <c:v>5227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2535</c:v>
                </c:pt>
                <c:pt idx="3">
                  <c:v>2531</c:v>
                </c:pt>
                <c:pt idx="6">
                  <c:v>2412</c:v>
                </c:pt>
                <c:pt idx="9">
                  <c:v>2382</c:v>
                </c:pt>
                <c:pt idx="12">
                  <c:v>2313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86</c:v>
                </c:pt>
                <c:pt idx="3">
                  <c:v>72</c:v>
                </c:pt>
                <c:pt idx="6">
                  <c:v>93</c:v>
                </c:pt>
                <c:pt idx="9">
                  <c:v>106</c:v>
                </c:pt>
                <c:pt idx="12">
                  <c:v>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414</c:v>
                </c:pt>
                <c:pt idx="3">
                  <c:v>444</c:v>
                </c:pt>
                <c:pt idx="6">
                  <c:v>466</c:v>
                </c:pt>
                <c:pt idx="9">
                  <c:v>476</c:v>
                </c:pt>
                <c:pt idx="12">
                  <c:v>461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11895</c:v>
                </c:pt>
                <c:pt idx="3">
                  <c:v>12426</c:v>
                </c:pt>
                <c:pt idx="6">
                  <c:v>12103</c:v>
                </c:pt>
                <c:pt idx="9">
                  <c:v>12224</c:v>
                </c:pt>
                <c:pt idx="12">
                  <c:v>11969</c:v>
                </c:pt>
              </c:numCache>
            </c:numRef>
          </c:val>
        </c:ser>
        <c:dLbls>
          <c:showLegendKey val="0"/>
          <c:showVal val="0"/>
          <c:showCatName val="0"/>
          <c:showSerName val="0"/>
          <c:showPercent val="0"/>
          <c:showBubbleSize val="0"/>
        </c:dLbls>
        <c:gapWidth val="100"/>
        <c:overlap val="100"/>
        <c:axId val="113382528"/>
        <c:axId val="113384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1323</c:v>
                </c:pt>
                <c:pt idx="2">
                  <c:v>#N/A</c:v>
                </c:pt>
                <c:pt idx="3">
                  <c:v>#N/A</c:v>
                </c:pt>
                <c:pt idx="4">
                  <c:v>933</c:v>
                </c:pt>
                <c:pt idx="5">
                  <c:v>#N/A</c:v>
                </c:pt>
                <c:pt idx="6">
                  <c:v>#N/A</c:v>
                </c:pt>
                <c:pt idx="7">
                  <c:v>167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3382528"/>
        <c:axId val="113384448"/>
      </c:lineChart>
      <c:catAx>
        <c:axId val="11338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384448"/>
        <c:crosses val="autoZero"/>
        <c:auto val="1"/>
        <c:lblAlgn val="ctr"/>
        <c:lblOffset val="100"/>
        <c:tickLblSkip val="1"/>
        <c:tickMarkSkip val="1"/>
        <c:noMultiLvlLbl val="0"/>
      </c:catAx>
      <c:valAx>
        <c:axId val="11338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8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{16966665-9F73-49EA-808B-504C7034CD28}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{40680996-1330-4885-9A5B-F59FFDB7CC81}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{ACAE59C4-AB87-4D89-92A6-200E6A2E6969}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{24FC7127-024A-4B06-9B26-FB5EA4B56360}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{3CB97915-A2C3-41F7-A03B-BA24EFB17EBA}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{C22DCF11-3512-4E50-B4C9-87BF2B70209D}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{9CAB9780-99DD-40F6-89B0-585A909FB44D}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{3E9BDFA4-7B91-412F-B4C4-0B96F2C44E0C}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{1C0626AA-3B3C-4711-BA40-279A683DDE2E}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{EAA05C0F-E77E-45D9-8916-0EBF591F0116}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6314496"/>
        <c:axId val="76316032"/>
      </c:scatterChart>
      <c:valAx>
        <c:axId val="76314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316032"/>
        <c:crosses val="autoZero"/>
        <c:crossBetween val="midCat"/>
      </c:valAx>
      <c:valAx>
        <c:axId val="76316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314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{F043F2E7-11C1-457D-8381-BAA627461EA5}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{450806D5-F042-4BA9-BFA4-C67A8D741C5F}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{856A9305-D7D7-493E-A7E4-ECC57A27F9FA}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{81F2CCE7-F6BB-4436-A61C-280581D124D1}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{F993233B-10D7-426A-83A8-635FEEE2DB18}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9.6999999999999993</c:v>
                </c:pt>
                <c:pt idx="2">
                  <c:v>9.5</c:v>
                </c:pt>
                <c:pt idx="3">
                  <c:v>8.6</c:v>
                </c:pt>
                <c:pt idx="4">
                  <c:v>8</c:v>
                </c:pt>
              </c:numCache>
            </c:numRef>
          </c:xVal>
          <c:yVal>
            <c:numRef>
              <c:f>公会計指標分析・財政指標組合せ分析表!$K$73:$O$73</c:f>
              <c:numCache>
                <c:formatCode>#,##0.0;"▲ "#,##0.0</c:formatCode>
                <c:ptCount val="5"/>
                <c:pt idx="0">
                  <c:v>24.8</c:v>
                </c:pt>
                <c:pt idx="1">
                  <c:v>18</c:v>
                </c:pt>
                <c:pt idx="2">
                  <c:v>3.2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{FFB9CB46-CA7E-4036-8EB7-25765CA0CC45}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{20420EC4-DB61-4050-BEE3-FDAE6F90B075}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{3072B47E-4E5F-4480-9F9D-AC01E1DCCB77}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{01342D62-BB99-42F9-AF64-6CB94B113B74}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{8E221787-9F56-4461-906A-EEED6535A76E}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76727040"/>
        <c:axId val="76728960"/>
      </c:scatterChart>
      <c:valAx>
        <c:axId val="76727040"/>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728960"/>
        <c:crosses val="autoZero"/>
        <c:crossBetween val="midCat"/>
      </c:valAx>
      <c:valAx>
        <c:axId val="76728960"/>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727040"/>
        <c:crosses val="autoZero"/>
        <c:crossBetween val="midCat"/>
        <c:majorUnit val="9.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元利償還金は、地方債の借入額の抑制や補償金免除繰上償還（平成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年度）の効果などから、平成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年度までは減少傾向にあったが、平成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a:t>
          </a:r>
          <a:r>
            <a:rPr kumimoji="1" lang="en-US" altLang="ja-JP" sz="1400">
              <a:latin typeface="ＭＳ ゴシック" pitchFamily="49" charset="-128"/>
              <a:ea typeface="ＭＳ ゴシック" pitchFamily="49" charset="-128"/>
            </a:rPr>
            <a:t>1,500</a:t>
          </a:r>
          <a:r>
            <a:rPr kumimoji="1" lang="ja-JP" altLang="en-US" sz="1400">
              <a:latin typeface="ＭＳ ゴシック" pitchFamily="49" charset="-128"/>
              <a:ea typeface="ＭＳ ゴシック" pitchFamily="49" charset="-128"/>
            </a:rPr>
            <a:t>百万円前後で推移している。</a:t>
          </a:r>
        </a:p>
        <a:p>
          <a:r>
            <a:rPr kumimoji="1" lang="ja-JP" altLang="en-US" sz="1400">
              <a:latin typeface="ＭＳ ゴシック" pitchFamily="49" charset="-128"/>
              <a:ea typeface="ＭＳ ゴシック" pitchFamily="49" charset="-128"/>
            </a:rPr>
            <a:t>　当町が借入する地方債は臨時財政対策債、過疎対策事業債、合併特例事業債等普通交付税の基準財政需要額算入比率の高いものが多いため実質公債費比率の分子は低くなる傾向にある。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将来負担額については、一般会計等に係る地方債現在高の減、公営企業債等繰入見込額の減等により総額は</a:t>
          </a:r>
          <a:r>
            <a:rPr kumimoji="1" lang="en-US" altLang="ja-JP" sz="1400">
              <a:latin typeface="ＭＳ ゴシック" pitchFamily="49" charset="-128"/>
              <a:ea typeface="ＭＳ ゴシック" pitchFamily="49" charset="-128"/>
            </a:rPr>
            <a:t>14,832</a:t>
          </a:r>
          <a:r>
            <a:rPr kumimoji="1" lang="ja-JP" altLang="en-US" sz="1400">
              <a:latin typeface="ＭＳ ゴシック" pitchFamily="49" charset="-128"/>
              <a:ea typeface="ＭＳ ゴシック" pitchFamily="49" charset="-128"/>
            </a:rPr>
            <a:t>百万円と昨年度より</a:t>
          </a:r>
          <a:r>
            <a:rPr kumimoji="1" lang="en-US" altLang="ja-JP" sz="1400">
              <a:latin typeface="ＭＳ ゴシック" pitchFamily="49" charset="-128"/>
              <a:ea typeface="ＭＳ ゴシック" pitchFamily="49" charset="-128"/>
            </a:rPr>
            <a:t>356</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充当可能財源等については、ふるさと寄附金を財源とするふるさと応援基金などの充当可能基金の増加等により</a:t>
          </a:r>
          <a:r>
            <a:rPr kumimoji="1" lang="en-US" altLang="ja-JP" sz="1400">
              <a:latin typeface="ＭＳ ゴシック" pitchFamily="49" charset="-128"/>
              <a:ea typeface="ＭＳ ゴシック" pitchFamily="49" charset="-128"/>
            </a:rPr>
            <a:t>15,357</a:t>
          </a:r>
          <a:r>
            <a:rPr kumimoji="1" lang="ja-JP" altLang="en-US" sz="1400">
              <a:latin typeface="ＭＳ ゴシック" pitchFamily="49" charset="-128"/>
              <a:ea typeface="ＭＳ ゴシック" pitchFamily="49" charset="-128"/>
            </a:rPr>
            <a:t>百万円と昨年度より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年度の将来負担比率の分子は将来負担額</a:t>
          </a:r>
          <a:r>
            <a:rPr kumimoji="1" lang="en-US" altLang="ja-JP" sz="1400">
              <a:latin typeface="ＭＳ ゴシック" pitchFamily="49" charset="-128"/>
              <a:ea typeface="ＭＳ ゴシック" pitchFamily="49" charset="-128"/>
            </a:rPr>
            <a:t>14,832</a:t>
          </a:r>
          <a:r>
            <a:rPr kumimoji="1" lang="ja-JP" altLang="en-US" sz="1400">
              <a:latin typeface="ＭＳ ゴシック" pitchFamily="49" charset="-128"/>
              <a:ea typeface="ＭＳ ゴシック" pitchFamily="49" charset="-128"/>
            </a:rPr>
            <a:t>百万円から充当可能財源等</a:t>
          </a:r>
          <a:r>
            <a:rPr kumimoji="1" lang="en-US" altLang="ja-JP" sz="1400">
              <a:latin typeface="ＭＳ ゴシック" pitchFamily="49" charset="-128"/>
              <a:ea typeface="ＭＳ ゴシック" pitchFamily="49" charset="-128"/>
            </a:rPr>
            <a:t>15,374</a:t>
          </a:r>
          <a:r>
            <a:rPr kumimoji="1" lang="ja-JP" altLang="en-US" sz="1400">
              <a:latin typeface="ＭＳ ゴシック" pitchFamily="49" charset="-128"/>
              <a:ea typeface="ＭＳ ゴシック" pitchFamily="49" charset="-128"/>
            </a:rPr>
            <a:t>百万円を差し引いた▲</a:t>
          </a:r>
          <a:r>
            <a:rPr kumimoji="1" lang="en-US" altLang="ja-JP" sz="1400">
              <a:latin typeface="ＭＳ ゴシック" pitchFamily="49" charset="-128"/>
              <a:ea typeface="ＭＳ ゴシック" pitchFamily="49" charset="-128"/>
            </a:rPr>
            <a:t>542</a:t>
          </a:r>
          <a:r>
            <a:rPr kumimoji="1" lang="ja-JP" altLang="en-US" sz="1400">
              <a:latin typeface="ＭＳ ゴシック" pitchFamily="49" charset="-128"/>
              <a:ea typeface="ＭＳ ゴシック" pitchFamily="49" charset="-128"/>
            </a:rPr>
            <a:t>百万円となっている。これにより平成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年度の将来負担比率は算出されませんでした。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17,248
16,987
256.53
10,113,669
9,478,981
562,134
6,255,470
11,968,922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17,248
16,987
256.53
10,113,669
9,478,981
562,134
6,255,470
11,968,922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17,248
16,987
256.53
10,113,669
9,478,981
562,134
6,255,470
11,968,922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17,248
16,987
256.53
10,113,669
9,478,981
562,134
6,255,470
11,968,922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若者の流出や少子・高齢化等による労働力人口の減少などに加え、主要産業である農林水産業の低迷などから住民税、法人税は低迷している。また、土地価格が大幅に下落し、家屋の新築も少ないことから固定資産税においても低迷している。これらのことから類似団体平均をかなり下回ってい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87489</xdr:rowOff>
    </xdr:from>
    <xdr:to>
      <xdr:col>7</xdr:col>
      <xdr:colOff>152400</xdr:colOff>
      <xdr:row>45</xdr:row>
      <xdr:rowOff>87489</xdr:rowOff>
    </xdr:to>
    <xdr:cxnSp macro="">
      <xdr:nvCxnSpPr>
        <xdr:cNvPr id="68" name="直線コネクタ 67"/>
        <xdr:cNvCxnSpPr/>
      </xdr:nvCxnSpPr>
      <xdr:spPr>
        <a:xfrm>
          <a:off x="4114800" y="78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87489</xdr:rowOff>
    </xdr:from>
    <xdr:to>
      <xdr:col>6</xdr:col>
      <xdr:colOff>0</xdr:colOff>
      <xdr:row>45</xdr:row>
      <xdr:rowOff>87489</xdr:rowOff>
    </xdr:to>
    <xdr:cxnSp macro="">
      <xdr:nvCxnSpPr>
        <xdr:cNvPr id="71" name="直線コネクタ 70"/>
        <xdr:cNvCxnSpPr/>
      </xdr:nvCxnSpPr>
      <xdr:spPr>
        <a:xfrm>
          <a:off x="3225800" y="78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87489</xdr:rowOff>
    </xdr:from>
    <xdr:to>
      <xdr:col>4</xdr:col>
      <xdr:colOff>482600</xdr:colOff>
      <xdr:row>45</xdr:row>
      <xdr:rowOff>87489</xdr:rowOff>
    </xdr:to>
    <xdr:cxnSp macro="">
      <xdr:nvCxnSpPr>
        <xdr:cNvPr id="74" name="直線コネクタ 73"/>
        <xdr:cNvCxnSpPr/>
      </xdr:nvCxnSpPr>
      <xdr:spPr>
        <a:xfrm>
          <a:off x="2336800" y="78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74083</xdr:rowOff>
    </xdr:from>
    <xdr:to>
      <xdr:col>3</xdr:col>
      <xdr:colOff>279400</xdr:colOff>
      <xdr:row>45</xdr:row>
      <xdr:rowOff>87489</xdr:rowOff>
    </xdr:to>
    <xdr:cxnSp macro="">
      <xdr:nvCxnSpPr>
        <xdr:cNvPr id="77" name="直線コネクタ 76"/>
        <xdr:cNvCxnSpPr/>
      </xdr:nvCxnSpPr>
      <xdr:spPr>
        <a:xfrm>
          <a:off x="1447800" y="77893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36689</xdr:rowOff>
    </xdr:from>
    <xdr:to>
      <xdr:col>7</xdr:col>
      <xdr:colOff>203200</xdr:colOff>
      <xdr:row>45</xdr:row>
      <xdr:rowOff>138289</xdr:rowOff>
    </xdr:to>
    <xdr:sp macro="" textlink="">
      <xdr:nvSpPr>
        <xdr:cNvPr id="87" name="円/楕円 86"/>
        <xdr:cNvSpPr/>
      </xdr:nvSpPr>
      <xdr:spPr>
        <a:xfrm>
          <a:off x="49022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104016</xdr:rowOff>
    </xdr:from>
    <xdr:ext cx="762000" cy="259045"/>
    <xdr:sp macro="" textlink="">
      <xdr:nvSpPr>
        <xdr:cNvPr id="88" name="財政力該当値テキスト"/>
        <xdr:cNvSpPr txBox="1"/>
      </xdr:nvSpPr>
      <xdr:spPr>
        <a:xfrm>
          <a:off x="5041900" y="76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36689</xdr:rowOff>
    </xdr:from>
    <xdr:to>
      <xdr:col>6</xdr:col>
      <xdr:colOff>50800</xdr:colOff>
      <xdr:row>45</xdr:row>
      <xdr:rowOff>138289</xdr:rowOff>
    </xdr:to>
    <xdr:sp macro="" textlink="">
      <xdr:nvSpPr>
        <xdr:cNvPr id="89" name="円/楕円 88"/>
        <xdr:cNvSpPr/>
      </xdr:nvSpPr>
      <xdr:spPr>
        <a:xfrm>
          <a:off x="4064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123066</xdr:rowOff>
    </xdr:from>
    <xdr:ext cx="736600" cy="259045"/>
    <xdr:sp macro="" textlink="">
      <xdr:nvSpPr>
        <xdr:cNvPr id="90" name="テキスト ボックス 89"/>
        <xdr:cNvSpPr txBox="1"/>
      </xdr:nvSpPr>
      <xdr:spPr>
        <a:xfrm>
          <a:off x="3733800" y="783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36689</xdr:rowOff>
    </xdr:from>
    <xdr:to>
      <xdr:col>4</xdr:col>
      <xdr:colOff>533400</xdr:colOff>
      <xdr:row>45</xdr:row>
      <xdr:rowOff>138289</xdr:rowOff>
    </xdr:to>
    <xdr:sp macro="" textlink="">
      <xdr:nvSpPr>
        <xdr:cNvPr id="91" name="円/楕円 90"/>
        <xdr:cNvSpPr/>
      </xdr:nvSpPr>
      <xdr:spPr>
        <a:xfrm>
          <a:off x="3175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123066</xdr:rowOff>
    </xdr:from>
    <xdr:ext cx="762000" cy="259045"/>
    <xdr:sp macro="" textlink="">
      <xdr:nvSpPr>
        <xdr:cNvPr id="92" name="テキスト ボックス 91"/>
        <xdr:cNvSpPr txBox="1"/>
      </xdr:nvSpPr>
      <xdr:spPr>
        <a:xfrm>
          <a:off x="2844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36689</xdr:rowOff>
    </xdr:from>
    <xdr:to>
      <xdr:col>3</xdr:col>
      <xdr:colOff>330200</xdr:colOff>
      <xdr:row>45</xdr:row>
      <xdr:rowOff>138289</xdr:rowOff>
    </xdr:to>
    <xdr:sp macro="" textlink="">
      <xdr:nvSpPr>
        <xdr:cNvPr id="93" name="円/楕円 92"/>
        <xdr:cNvSpPr/>
      </xdr:nvSpPr>
      <xdr:spPr>
        <a:xfrm>
          <a:off x="2286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123066</xdr:rowOff>
    </xdr:from>
    <xdr:ext cx="762000" cy="259045"/>
    <xdr:sp macro="" textlink="">
      <xdr:nvSpPr>
        <xdr:cNvPr id="94" name="テキスト ボックス 93"/>
        <xdr:cNvSpPr txBox="1"/>
      </xdr:nvSpPr>
      <xdr:spPr>
        <a:xfrm>
          <a:off x="1955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5" name="円/楕円 94"/>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6" name="テキスト ボックス 95"/>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年度の経常収支比率は</a:t>
          </a:r>
          <a:r>
            <a:rPr lang="en-US" altLang="ja-JP" sz="1300" b="0" i="0" baseline="0">
              <a:solidFill>
                <a:schemeClr val="dk1"/>
              </a:solidFill>
              <a:effectLst/>
              <a:latin typeface="+mn-ea"/>
              <a:ea typeface="+mn-ea"/>
              <a:cs typeface="+mn-cs"/>
            </a:rPr>
            <a:t>80.3%</a:t>
          </a:r>
          <a:r>
            <a:rPr lang="ja-JP" altLang="ja-JP" sz="1300" b="0" i="0" baseline="0">
              <a:solidFill>
                <a:schemeClr val="dk1"/>
              </a:solidFill>
              <a:effectLst/>
              <a:latin typeface="+mn-ea"/>
              <a:ea typeface="+mn-ea"/>
              <a:cs typeface="+mn-cs"/>
            </a:rPr>
            <a:t>で、近年同水準で推移しており、類似団体平均との比較では</a:t>
          </a:r>
          <a:r>
            <a:rPr lang="en-US" altLang="ja-JP" sz="1300" b="0" i="0" baseline="0">
              <a:solidFill>
                <a:schemeClr val="dk1"/>
              </a:solidFill>
              <a:effectLst/>
              <a:latin typeface="+mn-ea"/>
              <a:ea typeface="+mn-ea"/>
              <a:cs typeface="+mn-cs"/>
            </a:rPr>
            <a:t>6.5%</a:t>
          </a:r>
          <a:r>
            <a:rPr lang="ja-JP" altLang="en-US" sz="1300" b="0" i="0" baseline="0">
              <a:solidFill>
                <a:schemeClr val="dk1"/>
              </a:solidFill>
              <a:effectLst/>
              <a:latin typeface="+mn-ea"/>
              <a:ea typeface="+mn-ea"/>
              <a:cs typeface="+mn-cs"/>
            </a:rPr>
            <a:t>下</a:t>
          </a:r>
          <a:r>
            <a:rPr lang="ja-JP" altLang="ja-JP" sz="1300" b="0" i="0" baseline="0">
              <a:solidFill>
                <a:schemeClr val="dk1"/>
              </a:solidFill>
              <a:effectLst/>
              <a:latin typeface="+mn-ea"/>
              <a:ea typeface="+mn-ea"/>
              <a:cs typeface="+mn-cs"/>
            </a:rPr>
            <a:t>回る水準となっている。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今後も施設の統廃合や効率的な職員数の配置等による人件費の削減などにより、経常経費の削減に努めるとともに、公債費の抑制に努める。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102489</xdr:rowOff>
    </xdr:from>
    <xdr:to>
      <xdr:col>7</xdr:col>
      <xdr:colOff>152400</xdr:colOff>
      <xdr:row>61</xdr:row>
      <xdr:rowOff>102489</xdr:rowOff>
    </xdr:to>
    <xdr:cxnSp macro="">
      <xdr:nvCxnSpPr>
        <xdr:cNvPr id="129" name="直線コネクタ 128"/>
        <xdr:cNvCxnSpPr/>
      </xdr:nvCxnSpPr>
      <xdr:spPr>
        <a:xfrm>
          <a:off x="4114800" y="10560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49403</xdr:rowOff>
    </xdr:from>
    <xdr:to>
      <xdr:col>6</xdr:col>
      <xdr:colOff>0</xdr:colOff>
      <xdr:row>61</xdr:row>
      <xdr:rowOff>102489</xdr:rowOff>
    </xdr:to>
    <xdr:cxnSp macro="">
      <xdr:nvCxnSpPr>
        <xdr:cNvPr id="132" name="直線コネクタ 131"/>
        <xdr:cNvCxnSpPr/>
      </xdr:nvCxnSpPr>
      <xdr:spPr>
        <a:xfrm>
          <a:off x="3225800" y="1050785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49403</xdr:rowOff>
    </xdr:from>
    <xdr:to>
      <xdr:col>4</xdr:col>
      <xdr:colOff>482600</xdr:colOff>
      <xdr:row>61</xdr:row>
      <xdr:rowOff>102489</xdr:rowOff>
    </xdr:to>
    <xdr:cxnSp macro="">
      <xdr:nvCxnSpPr>
        <xdr:cNvPr id="135" name="直線コネクタ 134"/>
        <xdr:cNvCxnSpPr/>
      </xdr:nvCxnSpPr>
      <xdr:spPr>
        <a:xfrm flipV="1">
          <a:off x="2336800" y="1050785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102489</xdr:rowOff>
    </xdr:from>
    <xdr:to>
      <xdr:col>3</xdr:col>
      <xdr:colOff>279400</xdr:colOff>
      <xdr:row>61</xdr:row>
      <xdr:rowOff>157988</xdr:rowOff>
    </xdr:to>
    <xdr:cxnSp macro="">
      <xdr:nvCxnSpPr>
        <xdr:cNvPr id="138" name="直線コネクタ 137"/>
        <xdr:cNvCxnSpPr/>
      </xdr:nvCxnSpPr>
      <xdr:spPr>
        <a:xfrm flipV="1">
          <a:off x="1447800" y="1056093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51689</xdr:rowOff>
    </xdr:from>
    <xdr:to>
      <xdr:col>7</xdr:col>
      <xdr:colOff>203200</xdr:colOff>
      <xdr:row>61</xdr:row>
      <xdr:rowOff>153289</xdr:rowOff>
    </xdr:to>
    <xdr:sp macro="" textlink="">
      <xdr:nvSpPr>
        <xdr:cNvPr id="148" name="円/楕円 147"/>
        <xdr:cNvSpPr/>
      </xdr:nvSpPr>
      <xdr:spPr>
        <a:xfrm>
          <a:off x="49022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68216</xdr:rowOff>
    </xdr:from>
    <xdr:ext cx="762000" cy="259045"/>
    <xdr:sp macro="" textlink="">
      <xdr:nvSpPr>
        <xdr:cNvPr id="149" name="財政構造の弾力性該当値テキスト"/>
        <xdr:cNvSpPr txBox="1"/>
      </xdr:nvSpPr>
      <xdr:spPr>
        <a:xfrm>
          <a:off x="50419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51689</xdr:rowOff>
    </xdr:from>
    <xdr:to>
      <xdr:col>6</xdr:col>
      <xdr:colOff>50800</xdr:colOff>
      <xdr:row>61</xdr:row>
      <xdr:rowOff>153289</xdr:rowOff>
    </xdr:to>
    <xdr:sp macro="" textlink="">
      <xdr:nvSpPr>
        <xdr:cNvPr id="150" name="円/楕円 149"/>
        <xdr:cNvSpPr/>
      </xdr:nvSpPr>
      <xdr:spPr>
        <a:xfrm>
          <a:off x="4064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163466</xdr:rowOff>
    </xdr:from>
    <xdr:ext cx="736600" cy="259045"/>
    <xdr:sp macro="" textlink="">
      <xdr:nvSpPr>
        <xdr:cNvPr id="151" name="テキスト ボックス 150"/>
        <xdr:cNvSpPr txBox="1"/>
      </xdr:nvSpPr>
      <xdr:spPr>
        <a:xfrm>
          <a:off x="3733800" y="1027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170053</xdr:rowOff>
    </xdr:from>
    <xdr:to>
      <xdr:col>4</xdr:col>
      <xdr:colOff>533400</xdr:colOff>
      <xdr:row>61</xdr:row>
      <xdr:rowOff>100203</xdr:rowOff>
    </xdr:to>
    <xdr:sp macro="" textlink="">
      <xdr:nvSpPr>
        <xdr:cNvPr id="152" name="円/楕円 151"/>
        <xdr:cNvSpPr/>
      </xdr:nvSpPr>
      <xdr:spPr>
        <a:xfrm>
          <a:off x="3175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110380</xdr:rowOff>
    </xdr:from>
    <xdr:ext cx="762000" cy="259045"/>
    <xdr:sp macro="" textlink="">
      <xdr:nvSpPr>
        <xdr:cNvPr id="153" name="テキスト ボックス 152"/>
        <xdr:cNvSpPr txBox="1"/>
      </xdr:nvSpPr>
      <xdr:spPr>
        <a:xfrm>
          <a:off x="2844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51689</xdr:rowOff>
    </xdr:from>
    <xdr:to>
      <xdr:col>3</xdr:col>
      <xdr:colOff>330200</xdr:colOff>
      <xdr:row>61</xdr:row>
      <xdr:rowOff>153289</xdr:rowOff>
    </xdr:to>
    <xdr:sp macro="" textlink="">
      <xdr:nvSpPr>
        <xdr:cNvPr id="154" name="円/楕円 153"/>
        <xdr:cNvSpPr/>
      </xdr:nvSpPr>
      <xdr:spPr>
        <a:xfrm>
          <a:off x="2286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163466</xdr:rowOff>
    </xdr:from>
    <xdr:ext cx="762000" cy="259045"/>
    <xdr:sp macro="" textlink="">
      <xdr:nvSpPr>
        <xdr:cNvPr id="155" name="テキスト ボックス 154"/>
        <xdr:cNvSpPr txBox="1"/>
      </xdr:nvSpPr>
      <xdr:spPr>
        <a:xfrm>
          <a:off x="1955800" y="1027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6" name="円/楕円 155"/>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47515</xdr:rowOff>
    </xdr:from>
    <xdr:ext cx="762000" cy="259045"/>
    <xdr:sp macro="" textlink="">
      <xdr:nvSpPr>
        <xdr:cNvPr id="157" name="テキスト ボックス 156"/>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[177,675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物件費については、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年度からふるさと納税に関する事業をはじめたことや</a:t>
          </a:r>
          <a:r>
            <a:rPr lang="ja-JP" altLang="en-US" sz="1300" b="0" i="0" baseline="0">
              <a:solidFill>
                <a:schemeClr val="dk1"/>
              </a:solidFill>
              <a:effectLst/>
              <a:latin typeface="+mn-ea"/>
              <a:ea typeface="+mn-ea"/>
              <a:cs typeface="+mn-cs"/>
            </a:rPr>
            <a:t>マイナンバーに対応する経費等、臨時的な物件費が増加している。</a:t>
          </a:r>
          <a:r>
            <a:rPr lang="ja-JP" altLang="ja-JP" sz="1300" b="0" i="0" baseline="0">
              <a:solidFill>
                <a:schemeClr val="dk1"/>
              </a:solidFill>
              <a:effectLst/>
              <a:latin typeface="+mn-ea"/>
              <a:ea typeface="+mn-ea"/>
              <a:cs typeface="+mn-cs"/>
            </a:rPr>
            <a:t>人件費については</a:t>
          </a:r>
          <a:r>
            <a:rPr lang="ja-JP" altLang="en-US" sz="1300" b="0" i="0" baseline="0">
              <a:solidFill>
                <a:schemeClr val="dk1"/>
              </a:solidFill>
              <a:effectLst/>
              <a:latin typeface="+mn-ea"/>
              <a:ea typeface="+mn-ea"/>
              <a:cs typeface="+mn-cs"/>
            </a:rPr>
            <a:t>定員管理計画</a:t>
          </a:r>
          <a:r>
            <a:rPr lang="ja-JP" altLang="ja-JP" sz="1300" b="0" i="0" baseline="0">
              <a:solidFill>
                <a:schemeClr val="dk1"/>
              </a:solidFill>
              <a:effectLst/>
              <a:latin typeface="+mn-ea"/>
              <a:ea typeface="+mn-ea"/>
              <a:cs typeface="+mn-cs"/>
            </a:rPr>
            <a:t>により職員数の削減を行っているが、類似団体と比較し依然多い状況にあることなどから、類似団体平均に比べ</a:t>
          </a:r>
          <a:r>
            <a:rPr lang="en-US" altLang="ja-JP" sz="1300" b="0" i="0" baseline="0">
              <a:solidFill>
                <a:schemeClr val="dk1"/>
              </a:solidFill>
              <a:effectLst/>
              <a:latin typeface="+mn-ea"/>
              <a:ea typeface="+mn-ea"/>
              <a:cs typeface="+mn-cs"/>
            </a:rPr>
            <a:t>28,475</a:t>
          </a:r>
          <a:r>
            <a:rPr lang="ja-JP" altLang="ja-JP" sz="1300" b="0" i="0" baseline="0">
              <a:solidFill>
                <a:schemeClr val="dk1"/>
              </a:solidFill>
              <a:effectLst/>
              <a:latin typeface="+mn-ea"/>
              <a:ea typeface="+mn-ea"/>
              <a:cs typeface="+mn-cs"/>
            </a:rPr>
            <a:t>円上回っている。　</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町の人口は国勢調査</a:t>
          </a:r>
          <a:r>
            <a:rPr lang="ja-JP" altLang="en-US" sz="1300" b="0" i="0" baseline="0">
              <a:solidFill>
                <a:schemeClr val="dk1"/>
              </a:solidFill>
              <a:effectLst/>
              <a:latin typeface="+mn-ea"/>
              <a:ea typeface="+mn-ea"/>
              <a:cs typeface="+mn-cs"/>
            </a:rPr>
            <a:t>で</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22</a:t>
          </a:r>
          <a:r>
            <a:rPr lang="ja-JP" altLang="ja-JP" sz="1300" b="0" i="0" baseline="0">
              <a:solidFill>
                <a:schemeClr val="dk1"/>
              </a:solidFill>
              <a:effectLst/>
              <a:latin typeface="+mn-ea"/>
              <a:ea typeface="+mn-ea"/>
              <a:cs typeface="+mn-cs"/>
            </a:rPr>
            <a:t>年度</a:t>
          </a:r>
          <a:r>
            <a:rPr lang="ja-JP" altLang="en-US" sz="1300" b="0" i="0" baseline="0">
              <a:solidFill>
                <a:schemeClr val="dk1"/>
              </a:solidFill>
              <a:effectLst/>
              <a:latin typeface="+mn-ea"/>
              <a:ea typeface="+mn-ea"/>
              <a:cs typeface="+mn-cs"/>
            </a:rPr>
            <a:t>が</a:t>
          </a:r>
          <a:r>
            <a:rPr lang="en-US" altLang="ja-JP" sz="1300" b="0" i="0" baseline="0">
              <a:solidFill>
                <a:schemeClr val="dk1"/>
              </a:solidFill>
              <a:effectLst/>
              <a:latin typeface="+mn-ea"/>
              <a:ea typeface="+mn-ea"/>
              <a:cs typeface="+mn-cs"/>
            </a:rPr>
            <a:t>18,611</a:t>
          </a:r>
          <a:r>
            <a:rPr lang="ja-JP" altLang="ja-JP" sz="1300" b="0" i="0" baseline="0">
              <a:solidFill>
                <a:schemeClr val="dk1"/>
              </a:solidFill>
              <a:effectLst/>
              <a:latin typeface="+mn-ea"/>
              <a:ea typeface="+mn-ea"/>
              <a:cs typeface="+mn-cs"/>
            </a:rPr>
            <a:t>人、平成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a:t>
          </a:r>
          <a:r>
            <a:rPr lang="ja-JP" altLang="en-US" sz="1300" b="0" i="0" baseline="0">
              <a:solidFill>
                <a:schemeClr val="dk1"/>
              </a:solidFill>
              <a:effectLst/>
              <a:latin typeface="+mn-ea"/>
              <a:ea typeface="+mn-ea"/>
              <a:cs typeface="+mn-cs"/>
            </a:rPr>
            <a:t>が</a:t>
          </a:r>
          <a:r>
            <a:rPr lang="en-US" altLang="ja-JP" sz="1300" b="0" i="0" baseline="0">
              <a:solidFill>
                <a:schemeClr val="dk1"/>
              </a:solidFill>
              <a:effectLst/>
              <a:latin typeface="+mn-ea"/>
              <a:ea typeface="+mn-ea"/>
              <a:cs typeface="+mn-cs"/>
            </a:rPr>
            <a:t>16,338</a:t>
          </a:r>
          <a:r>
            <a:rPr lang="ja-JP" altLang="ja-JP" sz="1300" b="0" i="0" baseline="0">
              <a:solidFill>
                <a:schemeClr val="dk1"/>
              </a:solidFill>
              <a:effectLst/>
              <a:latin typeface="+mn-ea"/>
              <a:ea typeface="+mn-ea"/>
              <a:cs typeface="+mn-cs"/>
            </a:rPr>
            <a:t>人と大幅に減少している。人件費、物件費の削減より人口減の割合が高くなっているため人口</a:t>
          </a:r>
          <a:r>
            <a:rPr lang="en-US" altLang="ja-JP" sz="1300" b="0" i="0" baseline="0">
              <a:solidFill>
                <a:schemeClr val="dk1"/>
              </a:solidFill>
              <a:effectLst/>
              <a:latin typeface="+mn-ea"/>
              <a:ea typeface="+mn-ea"/>
              <a:cs typeface="+mn-cs"/>
            </a:rPr>
            <a:t>1</a:t>
          </a:r>
          <a:r>
            <a:rPr lang="ja-JP" altLang="ja-JP" sz="1300" b="0" i="0" baseline="0">
              <a:solidFill>
                <a:schemeClr val="dk1"/>
              </a:solidFill>
              <a:effectLst/>
              <a:latin typeface="+mn-ea"/>
              <a:ea typeface="+mn-ea"/>
              <a:cs typeface="+mn-cs"/>
            </a:rPr>
            <a:t>人当たりの人件費、物件費は高くなって</a:t>
          </a:r>
          <a:r>
            <a:rPr lang="ja-JP" altLang="en-US" sz="1300" b="0" i="0" baseline="0">
              <a:solidFill>
                <a:schemeClr val="dk1"/>
              </a:solidFill>
              <a:effectLst/>
              <a:latin typeface="+mn-ea"/>
              <a:ea typeface="+mn-ea"/>
              <a:cs typeface="+mn-cs"/>
            </a:rPr>
            <a:t>きて</a:t>
          </a:r>
          <a:r>
            <a:rPr lang="ja-JP" altLang="ja-JP" sz="1300" b="0" i="0" baseline="0">
              <a:solidFill>
                <a:schemeClr val="dk1"/>
              </a:solidFill>
              <a:effectLst/>
              <a:latin typeface="+mn-ea"/>
              <a:ea typeface="+mn-ea"/>
              <a:cs typeface="+mn-cs"/>
            </a:rPr>
            <a:t>いる。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130559</xdr:rowOff>
    </xdr:from>
    <xdr:to>
      <xdr:col>7</xdr:col>
      <xdr:colOff>152400</xdr:colOff>
      <xdr:row>85</xdr:row>
      <xdr:rowOff>57569</xdr:rowOff>
    </xdr:to>
    <xdr:cxnSp macro="">
      <xdr:nvCxnSpPr>
        <xdr:cNvPr id="190" name="直線コネクタ 189"/>
        <xdr:cNvCxnSpPr/>
      </xdr:nvCxnSpPr>
      <xdr:spPr>
        <a:xfrm>
          <a:off x="4114800" y="14532359"/>
          <a:ext cx="838200" cy="9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66238</xdr:rowOff>
    </xdr:from>
    <xdr:to>
      <xdr:col>6</xdr:col>
      <xdr:colOff>0</xdr:colOff>
      <xdr:row>84</xdr:row>
      <xdr:rowOff>130559</xdr:rowOff>
    </xdr:to>
    <xdr:cxnSp macro="">
      <xdr:nvCxnSpPr>
        <xdr:cNvPr id="193" name="直線コネクタ 192"/>
        <xdr:cNvCxnSpPr/>
      </xdr:nvCxnSpPr>
      <xdr:spPr>
        <a:xfrm>
          <a:off x="3225800" y="14468038"/>
          <a:ext cx="889000" cy="6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33373</xdr:rowOff>
    </xdr:from>
    <xdr:to>
      <xdr:col>4</xdr:col>
      <xdr:colOff>482600</xdr:colOff>
      <xdr:row>84</xdr:row>
      <xdr:rowOff>66238</xdr:rowOff>
    </xdr:to>
    <xdr:cxnSp macro="">
      <xdr:nvCxnSpPr>
        <xdr:cNvPr id="196" name="直線コネクタ 195"/>
        <xdr:cNvCxnSpPr/>
      </xdr:nvCxnSpPr>
      <xdr:spPr>
        <a:xfrm>
          <a:off x="2336800" y="14435173"/>
          <a:ext cx="889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33373</xdr:rowOff>
    </xdr:from>
    <xdr:to>
      <xdr:col>3</xdr:col>
      <xdr:colOff>279400</xdr:colOff>
      <xdr:row>84</xdr:row>
      <xdr:rowOff>67512</xdr:rowOff>
    </xdr:to>
    <xdr:cxnSp macro="">
      <xdr:nvCxnSpPr>
        <xdr:cNvPr id="199" name="直線コネクタ 198"/>
        <xdr:cNvCxnSpPr/>
      </xdr:nvCxnSpPr>
      <xdr:spPr>
        <a:xfrm flipV="1">
          <a:off x="1447800" y="14435173"/>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6769</xdr:rowOff>
    </xdr:from>
    <xdr:to>
      <xdr:col>7</xdr:col>
      <xdr:colOff>203200</xdr:colOff>
      <xdr:row>85</xdr:row>
      <xdr:rowOff>108369</xdr:rowOff>
    </xdr:to>
    <xdr:sp macro="" textlink="">
      <xdr:nvSpPr>
        <xdr:cNvPr id="209" name="円/楕円 208"/>
        <xdr:cNvSpPr/>
      </xdr:nvSpPr>
      <xdr:spPr>
        <a:xfrm>
          <a:off x="4902200" y="145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150296</xdr:rowOff>
    </xdr:from>
    <xdr:ext cx="762000" cy="259045"/>
    <xdr:sp macro="" textlink="">
      <xdr:nvSpPr>
        <xdr:cNvPr id="210" name="人件費・物件費等の状況該当値テキスト"/>
        <xdr:cNvSpPr txBox="1"/>
      </xdr:nvSpPr>
      <xdr:spPr>
        <a:xfrm>
          <a:off x="5041900" y="145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177,675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79759</xdr:rowOff>
    </xdr:from>
    <xdr:to>
      <xdr:col>6</xdr:col>
      <xdr:colOff>50800</xdr:colOff>
      <xdr:row>85</xdr:row>
      <xdr:rowOff>9909</xdr:rowOff>
    </xdr:to>
    <xdr:sp macro="" textlink="">
      <xdr:nvSpPr>
        <xdr:cNvPr id="211" name="円/楕円 210"/>
        <xdr:cNvSpPr/>
      </xdr:nvSpPr>
      <xdr:spPr>
        <a:xfrm>
          <a:off x="4064000" y="144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166136</xdr:rowOff>
    </xdr:from>
    <xdr:ext cx="736600" cy="259045"/>
    <xdr:sp macro="" textlink="">
      <xdr:nvSpPr>
        <xdr:cNvPr id="212" name="テキスト ボックス 211"/>
        <xdr:cNvSpPr txBox="1"/>
      </xdr:nvSpPr>
      <xdr:spPr>
        <a:xfrm>
          <a:off x="3733800" y="1456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167,474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15438</xdr:rowOff>
    </xdr:from>
    <xdr:to>
      <xdr:col>4</xdr:col>
      <xdr:colOff>533400</xdr:colOff>
      <xdr:row>84</xdr:row>
      <xdr:rowOff>117038</xdr:rowOff>
    </xdr:to>
    <xdr:sp macro="" textlink="">
      <xdr:nvSpPr>
        <xdr:cNvPr id="213" name="円/楕円 212"/>
        <xdr:cNvSpPr/>
      </xdr:nvSpPr>
      <xdr:spPr>
        <a:xfrm>
          <a:off x="3175000" y="144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101815</xdr:rowOff>
    </xdr:from>
    <xdr:ext cx="762000" cy="259045"/>
    <xdr:sp macro="" textlink="">
      <xdr:nvSpPr>
        <xdr:cNvPr id="214" name="テキスト ボックス 213"/>
        <xdr:cNvSpPr txBox="1"/>
      </xdr:nvSpPr>
      <xdr:spPr>
        <a:xfrm>
          <a:off x="2844800" y="1450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160,810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154023</xdr:rowOff>
    </xdr:from>
    <xdr:to>
      <xdr:col>3</xdr:col>
      <xdr:colOff>330200</xdr:colOff>
      <xdr:row>84</xdr:row>
      <xdr:rowOff>84173</xdr:rowOff>
    </xdr:to>
    <xdr:sp macro="" textlink="">
      <xdr:nvSpPr>
        <xdr:cNvPr id="215" name="円/楕円 214"/>
        <xdr:cNvSpPr/>
      </xdr:nvSpPr>
      <xdr:spPr>
        <a:xfrm>
          <a:off x="2286000" y="1438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68950</xdr:rowOff>
    </xdr:from>
    <xdr:ext cx="762000" cy="259045"/>
    <xdr:sp macro="" textlink="">
      <xdr:nvSpPr>
        <xdr:cNvPr id="216" name="テキスト ボックス 215"/>
        <xdr:cNvSpPr txBox="1"/>
      </xdr:nvSpPr>
      <xdr:spPr>
        <a:xfrm>
          <a:off x="1955800" y="1447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16712</xdr:rowOff>
    </xdr:from>
    <xdr:to>
      <xdr:col>2</xdr:col>
      <xdr:colOff>127000</xdr:colOff>
      <xdr:row>84</xdr:row>
      <xdr:rowOff>118312</xdr:rowOff>
    </xdr:to>
    <xdr:sp macro="" textlink="">
      <xdr:nvSpPr>
        <xdr:cNvPr id="217" name="円/楕円 216"/>
        <xdr:cNvSpPr/>
      </xdr:nvSpPr>
      <xdr:spPr>
        <a:xfrm>
          <a:off x="1397000" y="144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103089</xdr:rowOff>
    </xdr:from>
    <xdr:ext cx="762000" cy="259045"/>
    <xdr:sp macro="" textlink="">
      <xdr:nvSpPr>
        <xdr:cNvPr id="218" name="テキスト ボックス 217"/>
        <xdr:cNvSpPr txBox="1"/>
      </xdr:nvSpPr>
      <xdr:spPr>
        <a:xfrm>
          <a:off x="1066800" y="1450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前年度に比べ</a:t>
          </a:r>
          <a:r>
            <a:rPr lang="en-US" altLang="ja-JP" sz="1300" b="0" i="0" baseline="0">
              <a:solidFill>
                <a:schemeClr val="dk1"/>
              </a:solidFill>
              <a:effectLst/>
              <a:latin typeface="+mn-ea"/>
              <a:ea typeface="+mn-ea"/>
              <a:cs typeface="+mn-cs"/>
            </a:rPr>
            <a:t>0.3</a:t>
          </a:r>
          <a:r>
            <a:rPr lang="ja-JP" altLang="ja-JP" sz="1300" b="0" i="0" baseline="0">
              <a:solidFill>
                <a:schemeClr val="dk1"/>
              </a:solidFill>
              <a:effectLst/>
              <a:latin typeface="+mn-ea"/>
              <a:ea typeface="+mn-ea"/>
              <a:cs typeface="+mn-cs"/>
            </a:rPr>
            <a:t>増加し、類似団体平均を</a:t>
          </a:r>
          <a:r>
            <a:rPr lang="en-US" altLang="ja-JP" sz="1300" b="0" i="0" baseline="0">
              <a:solidFill>
                <a:schemeClr val="dk1"/>
              </a:solidFill>
              <a:effectLst/>
              <a:latin typeface="+mn-ea"/>
              <a:ea typeface="+mn-ea"/>
              <a:cs typeface="+mn-cs"/>
            </a:rPr>
            <a:t>0.2</a:t>
          </a:r>
          <a:r>
            <a:rPr lang="ja-JP" altLang="ja-JP" sz="1300" b="0" i="0" baseline="0">
              <a:solidFill>
                <a:schemeClr val="dk1"/>
              </a:solidFill>
              <a:effectLst/>
              <a:latin typeface="+mn-ea"/>
              <a:ea typeface="+mn-ea"/>
              <a:cs typeface="+mn-cs"/>
            </a:rPr>
            <a:t>下回っている。当町の職員給与</a:t>
          </a:r>
          <a:r>
            <a:rPr lang="ja-JP" altLang="en-US" sz="1300" b="0" i="0" baseline="0">
              <a:solidFill>
                <a:schemeClr val="dk1"/>
              </a:solidFill>
              <a:effectLst/>
              <a:latin typeface="+mn-ea"/>
              <a:ea typeface="+mn-ea"/>
              <a:cs typeface="+mn-cs"/>
            </a:rPr>
            <a:t>は</a:t>
          </a:r>
          <a:r>
            <a:rPr lang="ja-JP" altLang="ja-JP" sz="1300" b="0" i="0" baseline="0">
              <a:solidFill>
                <a:schemeClr val="dk1"/>
              </a:solidFill>
              <a:effectLst/>
              <a:latin typeface="+mn-ea"/>
              <a:ea typeface="+mn-ea"/>
              <a:cs typeface="+mn-cs"/>
            </a:rPr>
            <a:t>国家公務員</a:t>
          </a:r>
          <a:r>
            <a:rPr lang="ja-JP" altLang="en-US" sz="1300" b="0" i="0" baseline="0">
              <a:solidFill>
                <a:schemeClr val="dk1"/>
              </a:solidFill>
              <a:effectLst/>
              <a:latin typeface="+mn-ea"/>
              <a:ea typeface="+mn-ea"/>
              <a:cs typeface="+mn-cs"/>
            </a:rPr>
            <a:t>を基本とし人事院勧告</a:t>
          </a:r>
          <a:r>
            <a:rPr lang="ja-JP" altLang="ja-JP" sz="1300" b="0" i="0" baseline="0">
              <a:solidFill>
                <a:schemeClr val="dk1"/>
              </a:solidFill>
              <a:effectLst/>
              <a:latin typeface="+mn-ea"/>
              <a:ea typeface="+mn-ea"/>
              <a:cs typeface="+mn-cs"/>
            </a:rPr>
            <a:t>に準拠しているため</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他の団体等とは大差ない。</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84</xdr:row>
      <xdr:rowOff>168729</xdr:rowOff>
    </xdr:to>
    <xdr:cxnSp macro="">
      <xdr:nvCxnSpPr>
        <xdr:cNvPr id="254" name="直線コネクタ 253"/>
        <xdr:cNvCxnSpPr/>
      </xdr:nvCxnSpPr>
      <xdr:spPr>
        <a:xfrm>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134257</xdr:rowOff>
    </xdr:to>
    <xdr:cxnSp macro="">
      <xdr:nvCxnSpPr>
        <xdr:cNvPr id="257" name="直線コネクタ 256"/>
        <xdr:cNvCxnSpPr/>
      </xdr:nvCxnSpPr>
      <xdr:spPr>
        <a:xfrm>
          <a:off x="15290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59" name="テキスト ボックス 258"/>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89</xdr:row>
      <xdr:rowOff>115812</xdr:rowOff>
    </xdr:to>
    <xdr:cxnSp macro="">
      <xdr:nvCxnSpPr>
        <xdr:cNvPr id="260" name="直線コネクタ 259"/>
        <xdr:cNvCxnSpPr/>
      </xdr:nvCxnSpPr>
      <xdr:spPr>
        <a:xfrm flipV="1">
          <a:off x="14401800" y="14432643"/>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115812</xdr:rowOff>
    </xdr:from>
    <xdr:to>
      <xdr:col>21</xdr:col>
      <xdr:colOff>0</xdr:colOff>
      <xdr:row>90</xdr:row>
      <xdr:rowOff>13305</xdr:rowOff>
    </xdr:to>
    <xdr:cxnSp macro="">
      <xdr:nvCxnSpPr>
        <xdr:cNvPr id="263" name="直線コネクタ 262"/>
        <xdr:cNvCxnSpPr/>
      </xdr:nvCxnSpPr>
      <xdr:spPr>
        <a:xfrm flipV="1">
          <a:off x="13512800" y="153748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65" name="テキスト ボックス 264"/>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67" name="テキスト ボックス 266"/>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3" name="円/楕円 272"/>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134456</xdr:rowOff>
    </xdr:from>
    <xdr:ext cx="762000" cy="259045"/>
    <xdr:sp macro="" textlink="">
      <xdr:nvSpPr>
        <xdr:cNvPr id="274"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83457</xdr:rowOff>
    </xdr:from>
    <xdr:to>
      <xdr:col>23</xdr:col>
      <xdr:colOff>457200</xdr:colOff>
      <xdr:row>85</xdr:row>
      <xdr:rowOff>13607</xdr:rowOff>
    </xdr:to>
    <xdr:sp macro="" textlink="">
      <xdr:nvSpPr>
        <xdr:cNvPr id="275" name="円/楕円 274"/>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76" name="テキスト ボックス 275"/>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77" name="円/楕円 276"/>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91820</xdr:rowOff>
    </xdr:from>
    <xdr:ext cx="762000" cy="259045"/>
    <xdr:sp macro="" textlink="">
      <xdr:nvSpPr>
        <xdr:cNvPr id="278" name="テキスト ボックス 277"/>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65012</xdr:rowOff>
    </xdr:from>
    <xdr:to>
      <xdr:col>21</xdr:col>
      <xdr:colOff>50800</xdr:colOff>
      <xdr:row>89</xdr:row>
      <xdr:rowOff>166612</xdr:rowOff>
    </xdr:to>
    <xdr:sp macro="" textlink="">
      <xdr:nvSpPr>
        <xdr:cNvPr id="279" name="円/楕円 278"/>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151389</xdr:rowOff>
    </xdr:from>
    <xdr:ext cx="762000" cy="259045"/>
    <xdr:sp macro="" textlink="">
      <xdr:nvSpPr>
        <xdr:cNvPr id="280" name="テキスト ボックス 279"/>
        <xdr:cNvSpPr txBox="1"/>
      </xdr:nvSpPr>
      <xdr:spPr>
        <a:xfrm>
          <a:off x="14020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81" name="円/楕円 280"/>
        <xdr:cNvSpPr/>
      </xdr:nvSpPr>
      <xdr:spPr>
        <a:xfrm>
          <a:off x="13462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82" name="テキスト ボックス 281"/>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定員適正化計画</a:t>
          </a:r>
          <a:r>
            <a:rPr lang="ja-JP" altLang="en-US" sz="1300" b="0" i="0" baseline="0">
              <a:solidFill>
                <a:schemeClr val="dk1"/>
              </a:solidFill>
              <a:effectLst/>
              <a:latin typeface="+mn-ea"/>
              <a:ea typeface="+mn-ea"/>
              <a:cs typeface="+mn-cs"/>
            </a:rPr>
            <a:t>により職員の</a:t>
          </a:r>
          <a:r>
            <a:rPr lang="ja-JP" altLang="ja-JP" sz="1300" b="0" i="0" baseline="0">
              <a:solidFill>
                <a:schemeClr val="dk1"/>
              </a:solidFill>
              <a:effectLst/>
              <a:latin typeface="+mn-ea"/>
              <a:ea typeface="+mn-ea"/>
              <a:cs typeface="+mn-cs"/>
            </a:rPr>
            <a:t>削減</a:t>
          </a:r>
          <a:r>
            <a:rPr lang="ja-JP" altLang="en-US" sz="1300" b="0" i="0" baseline="0">
              <a:solidFill>
                <a:schemeClr val="dk1"/>
              </a:solidFill>
              <a:effectLst/>
              <a:latin typeface="+mn-ea"/>
              <a:ea typeface="+mn-ea"/>
              <a:cs typeface="+mn-cs"/>
            </a:rPr>
            <a:t>に取り組んでおり、職員数は減少しているが、</a:t>
          </a:r>
          <a:r>
            <a:rPr lang="ja-JP" altLang="ja-JP" sz="1300" b="0" i="0" baseline="0">
              <a:solidFill>
                <a:schemeClr val="dk1"/>
              </a:solidFill>
              <a:effectLst/>
              <a:latin typeface="+mn-ea"/>
              <a:ea typeface="+mn-ea"/>
              <a:cs typeface="+mn-cs"/>
            </a:rPr>
            <a:t>町の人口は国勢調査</a:t>
          </a:r>
          <a:r>
            <a:rPr lang="ja-JP" altLang="en-US" sz="1300" b="0" i="0" baseline="0">
              <a:solidFill>
                <a:schemeClr val="dk1"/>
              </a:solidFill>
              <a:effectLst/>
              <a:latin typeface="+mn-ea"/>
              <a:ea typeface="+mn-ea"/>
              <a:cs typeface="+mn-cs"/>
            </a:rPr>
            <a:t>で</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22</a:t>
          </a:r>
          <a:r>
            <a:rPr lang="ja-JP" altLang="ja-JP" sz="1300" b="0" i="0" baseline="0">
              <a:solidFill>
                <a:schemeClr val="dk1"/>
              </a:solidFill>
              <a:effectLst/>
              <a:latin typeface="+mn-ea"/>
              <a:ea typeface="+mn-ea"/>
              <a:cs typeface="+mn-cs"/>
            </a:rPr>
            <a:t>年度</a:t>
          </a:r>
          <a:r>
            <a:rPr lang="ja-JP" altLang="en-US" sz="1300" b="0" i="0" baseline="0">
              <a:solidFill>
                <a:schemeClr val="dk1"/>
              </a:solidFill>
              <a:effectLst/>
              <a:latin typeface="+mn-ea"/>
              <a:ea typeface="+mn-ea"/>
              <a:cs typeface="+mn-cs"/>
            </a:rPr>
            <a:t>が</a:t>
          </a:r>
          <a:r>
            <a:rPr lang="en-US" altLang="ja-JP" sz="1300" b="0" i="0" baseline="0">
              <a:solidFill>
                <a:schemeClr val="dk1"/>
              </a:solidFill>
              <a:effectLst/>
              <a:latin typeface="+mn-ea"/>
              <a:ea typeface="+mn-ea"/>
              <a:cs typeface="+mn-cs"/>
            </a:rPr>
            <a:t>18,611</a:t>
          </a:r>
          <a:r>
            <a:rPr lang="ja-JP" altLang="ja-JP" sz="1300" b="0" i="0" baseline="0">
              <a:solidFill>
                <a:schemeClr val="dk1"/>
              </a:solidFill>
              <a:effectLst/>
              <a:latin typeface="+mn-ea"/>
              <a:ea typeface="+mn-ea"/>
              <a:cs typeface="+mn-cs"/>
            </a:rPr>
            <a:t>人、平成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a:t>
          </a:r>
          <a:r>
            <a:rPr lang="ja-JP" altLang="en-US" sz="1300" b="0" i="0" baseline="0">
              <a:solidFill>
                <a:schemeClr val="dk1"/>
              </a:solidFill>
              <a:effectLst/>
              <a:latin typeface="+mn-ea"/>
              <a:ea typeface="+mn-ea"/>
              <a:cs typeface="+mn-cs"/>
            </a:rPr>
            <a:t>が</a:t>
          </a:r>
          <a:r>
            <a:rPr lang="en-US" altLang="ja-JP" sz="1300" b="0" i="0" baseline="0">
              <a:solidFill>
                <a:schemeClr val="dk1"/>
              </a:solidFill>
              <a:effectLst/>
              <a:latin typeface="+mn-ea"/>
              <a:ea typeface="+mn-ea"/>
              <a:cs typeface="+mn-cs"/>
            </a:rPr>
            <a:t>16,338</a:t>
          </a:r>
          <a:r>
            <a:rPr lang="ja-JP" altLang="ja-JP" sz="1300" b="0" i="0" baseline="0">
              <a:solidFill>
                <a:schemeClr val="dk1"/>
              </a:solidFill>
              <a:effectLst/>
              <a:latin typeface="+mn-ea"/>
              <a:ea typeface="+mn-ea"/>
              <a:cs typeface="+mn-cs"/>
            </a:rPr>
            <a:t>人と大幅に減少している。職員の削減数より人口減の割合が高くなっているため人口千人当たりの職員数は高くなって</a:t>
          </a:r>
          <a:r>
            <a:rPr lang="ja-JP" altLang="en-US" sz="1300" b="0" i="0" baseline="0">
              <a:solidFill>
                <a:schemeClr val="dk1"/>
              </a:solidFill>
              <a:effectLst/>
              <a:latin typeface="+mn-ea"/>
              <a:ea typeface="+mn-ea"/>
              <a:cs typeface="+mn-cs"/>
            </a:rPr>
            <a:t>きている</a:t>
          </a:r>
          <a:r>
            <a:rPr lang="ja-JP" altLang="ja-JP" sz="1300" b="0" i="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104201</xdr:rowOff>
    </xdr:from>
    <xdr:to>
      <xdr:col>24</xdr:col>
      <xdr:colOff>558800</xdr:colOff>
      <xdr:row>62</xdr:row>
      <xdr:rowOff>117989</xdr:rowOff>
    </xdr:to>
    <xdr:cxnSp macro="">
      <xdr:nvCxnSpPr>
        <xdr:cNvPr id="319" name="直線コネクタ 318"/>
        <xdr:cNvCxnSpPr/>
      </xdr:nvCxnSpPr>
      <xdr:spPr>
        <a:xfrm>
          <a:off x="16179800" y="10734101"/>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20"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103051</xdr:rowOff>
    </xdr:from>
    <xdr:to>
      <xdr:col>23</xdr:col>
      <xdr:colOff>406400</xdr:colOff>
      <xdr:row>62</xdr:row>
      <xdr:rowOff>104201</xdr:rowOff>
    </xdr:to>
    <xdr:cxnSp macro="">
      <xdr:nvCxnSpPr>
        <xdr:cNvPr id="322" name="直線コネクタ 321"/>
        <xdr:cNvCxnSpPr/>
      </xdr:nvCxnSpPr>
      <xdr:spPr>
        <a:xfrm>
          <a:off x="15290800" y="1073295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4" name="テキスト ボックス 323"/>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84667</xdr:rowOff>
    </xdr:from>
    <xdr:to>
      <xdr:col>22</xdr:col>
      <xdr:colOff>203200</xdr:colOff>
      <xdr:row>62</xdr:row>
      <xdr:rowOff>103051</xdr:rowOff>
    </xdr:to>
    <xdr:cxnSp macro="">
      <xdr:nvCxnSpPr>
        <xdr:cNvPr id="325" name="直線コネクタ 324"/>
        <xdr:cNvCxnSpPr/>
      </xdr:nvCxnSpPr>
      <xdr:spPr>
        <a:xfrm>
          <a:off x="14401800" y="10714567"/>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7" name="テキスト ボックス 326"/>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68580</xdr:rowOff>
    </xdr:from>
    <xdr:to>
      <xdr:col>21</xdr:col>
      <xdr:colOff>0</xdr:colOff>
      <xdr:row>62</xdr:row>
      <xdr:rowOff>84667</xdr:rowOff>
    </xdr:to>
    <xdr:cxnSp macro="">
      <xdr:nvCxnSpPr>
        <xdr:cNvPr id="328" name="直線コネクタ 327"/>
        <xdr:cNvCxnSpPr/>
      </xdr:nvCxnSpPr>
      <xdr:spPr>
        <a:xfrm>
          <a:off x="13512800" y="1069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0" name="テキスト ボックス 329"/>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2" name="テキスト ボックス 331"/>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67189</xdr:rowOff>
    </xdr:from>
    <xdr:to>
      <xdr:col>24</xdr:col>
      <xdr:colOff>609600</xdr:colOff>
      <xdr:row>62</xdr:row>
      <xdr:rowOff>168789</xdr:rowOff>
    </xdr:to>
    <xdr:sp macro="" textlink="">
      <xdr:nvSpPr>
        <xdr:cNvPr id="338" name="円/楕円 337"/>
        <xdr:cNvSpPr/>
      </xdr:nvSpPr>
      <xdr:spPr>
        <a:xfrm>
          <a:off x="169672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39266</xdr:rowOff>
    </xdr:from>
    <xdr:ext cx="762000" cy="259045"/>
    <xdr:sp macro="" textlink="">
      <xdr:nvSpPr>
        <xdr:cNvPr id="339" name="定員管理の状況該当値テキスト"/>
        <xdr:cNvSpPr txBox="1"/>
      </xdr:nvSpPr>
      <xdr:spPr>
        <a:xfrm>
          <a:off x="17106900" y="1066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53401</xdr:rowOff>
    </xdr:from>
    <xdr:to>
      <xdr:col>23</xdr:col>
      <xdr:colOff>457200</xdr:colOff>
      <xdr:row>62</xdr:row>
      <xdr:rowOff>155001</xdr:rowOff>
    </xdr:to>
    <xdr:sp macro="" textlink="">
      <xdr:nvSpPr>
        <xdr:cNvPr id="340" name="円/楕円 339"/>
        <xdr:cNvSpPr/>
      </xdr:nvSpPr>
      <xdr:spPr>
        <a:xfrm>
          <a:off x="16129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139778</xdr:rowOff>
    </xdr:from>
    <xdr:ext cx="736600" cy="259045"/>
    <xdr:sp macro="" textlink="">
      <xdr:nvSpPr>
        <xdr:cNvPr id="341" name="テキスト ボックス 340"/>
        <xdr:cNvSpPr txBox="1"/>
      </xdr:nvSpPr>
      <xdr:spPr>
        <a:xfrm>
          <a:off x="15798800" y="1076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52251</xdr:rowOff>
    </xdr:from>
    <xdr:to>
      <xdr:col>22</xdr:col>
      <xdr:colOff>254000</xdr:colOff>
      <xdr:row>62</xdr:row>
      <xdr:rowOff>153851</xdr:rowOff>
    </xdr:to>
    <xdr:sp macro="" textlink="">
      <xdr:nvSpPr>
        <xdr:cNvPr id="342" name="円/楕円 341"/>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138628</xdr:rowOff>
    </xdr:from>
    <xdr:ext cx="762000" cy="259045"/>
    <xdr:sp macro="" textlink="">
      <xdr:nvSpPr>
        <xdr:cNvPr id="343" name="テキスト ボックス 342"/>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33867</xdr:rowOff>
    </xdr:from>
    <xdr:to>
      <xdr:col>21</xdr:col>
      <xdr:colOff>50800</xdr:colOff>
      <xdr:row>62</xdr:row>
      <xdr:rowOff>135467</xdr:rowOff>
    </xdr:to>
    <xdr:sp macro="" textlink="">
      <xdr:nvSpPr>
        <xdr:cNvPr id="344" name="円/楕円 343"/>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120244</xdr:rowOff>
    </xdr:from>
    <xdr:ext cx="762000" cy="259045"/>
    <xdr:sp macro="" textlink="">
      <xdr:nvSpPr>
        <xdr:cNvPr id="345" name="テキスト ボックス 344"/>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17780</xdr:rowOff>
    </xdr:from>
    <xdr:to>
      <xdr:col>19</xdr:col>
      <xdr:colOff>533400</xdr:colOff>
      <xdr:row>62</xdr:row>
      <xdr:rowOff>119380</xdr:rowOff>
    </xdr:to>
    <xdr:sp macro="" textlink="">
      <xdr:nvSpPr>
        <xdr:cNvPr id="346" name="円/楕円 345"/>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104157</xdr:rowOff>
    </xdr:from>
    <xdr:ext cx="762000" cy="259045"/>
    <xdr:sp macro="" textlink="">
      <xdr:nvSpPr>
        <xdr:cNvPr id="347" name="テキスト ボックス 346"/>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元利償還金は、地方債の借入額の抑制や補償金免除繰上償還（平成</a:t>
          </a:r>
          <a:r>
            <a:rPr lang="en-US" altLang="ja-JP" sz="1300" b="0" i="0" baseline="0">
              <a:solidFill>
                <a:schemeClr val="dk1"/>
              </a:solidFill>
              <a:effectLst/>
              <a:latin typeface="+mn-ea"/>
              <a:ea typeface="+mn-ea"/>
              <a:cs typeface="+mn-cs"/>
            </a:rPr>
            <a:t>19</a:t>
          </a:r>
          <a:r>
            <a:rPr lang="ja-JP" altLang="ja-JP" sz="1300" b="0" i="0" baseline="0">
              <a:solidFill>
                <a:schemeClr val="dk1"/>
              </a:solidFill>
              <a:effectLst/>
              <a:latin typeface="+mn-ea"/>
              <a:ea typeface="+mn-ea"/>
              <a:cs typeface="+mn-cs"/>
            </a:rPr>
            <a:t>年度～平成</a:t>
          </a:r>
          <a:r>
            <a:rPr lang="en-US" altLang="ja-JP" sz="1300" b="0" i="0" baseline="0">
              <a:solidFill>
                <a:schemeClr val="dk1"/>
              </a:solidFill>
              <a:effectLst/>
              <a:latin typeface="+mn-ea"/>
              <a:ea typeface="+mn-ea"/>
              <a:cs typeface="+mn-cs"/>
            </a:rPr>
            <a:t>21</a:t>
          </a:r>
          <a:r>
            <a:rPr lang="ja-JP" altLang="ja-JP" sz="1300" b="0" i="0" baseline="0">
              <a:solidFill>
                <a:schemeClr val="dk1"/>
              </a:solidFill>
              <a:effectLst/>
              <a:latin typeface="+mn-ea"/>
              <a:ea typeface="+mn-ea"/>
              <a:cs typeface="+mn-cs"/>
            </a:rPr>
            <a:t>年度）の効果などから、平成</a:t>
          </a:r>
          <a:r>
            <a:rPr lang="en-US" altLang="ja-JP" sz="1300" b="0" i="0" baseline="0">
              <a:solidFill>
                <a:schemeClr val="dk1"/>
              </a:solidFill>
              <a:effectLst/>
              <a:latin typeface="+mn-ea"/>
              <a:ea typeface="+mn-ea"/>
              <a:cs typeface="+mn-cs"/>
            </a:rPr>
            <a:t>22</a:t>
          </a:r>
          <a:r>
            <a:rPr lang="ja-JP" altLang="ja-JP" sz="1300" b="0" i="0" baseline="0">
              <a:solidFill>
                <a:schemeClr val="dk1"/>
              </a:solidFill>
              <a:effectLst/>
              <a:latin typeface="+mn-ea"/>
              <a:ea typeface="+mn-ea"/>
              <a:cs typeface="+mn-cs"/>
            </a:rPr>
            <a:t>年度までは減少傾向にあったが、平成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年度以降は</a:t>
          </a:r>
          <a:r>
            <a:rPr lang="en-US" altLang="ja-JP" sz="1300" b="0" i="0" baseline="0">
              <a:solidFill>
                <a:schemeClr val="dk1"/>
              </a:solidFill>
              <a:effectLst/>
              <a:latin typeface="+mn-ea"/>
              <a:ea typeface="+mn-ea"/>
              <a:cs typeface="+mn-cs"/>
            </a:rPr>
            <a:t>1,500</a:t>
          </a:r>
          <a:r>
            <a:rPr lang="ja-JP" altLang="ja-JP" sz="1300" b="0" i="0" baseline="0">
              <a:solidFill>
                <a:schemeClr val="dk1"/>
              </a:solidFill>
              <a:effectLst/>
              <a:latin typeface="+mn-ea"/>
              <a:ea typeface="+mn-ea"/>
              <a:cs typeface="+mn-cs"/>
            </a:rPr>
            <a:t>百万円前後で推移している。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当町が借入する地方債は臨時財政対策債、過疎対策事業債、合併特例事業債等普通交付税の基準財政需要額算入比率の高いものが多く、年々この比率が高くなってきているため実質公債費比率は低く</a:t>
          </a:r>
          <a:r>
            <a:rPr lang="ja-JP" altLang="en-US" sz="1300" b="0" i="0" baseline="0">
              <a:solidFill>
                <a:schemeClr val="dk1"/>
              </a:solidFill>
              <a:effectLst/>
              <a:latin typeface="+mn-ea"/>
              <a:ea typeface="+mn-ea"/>
              <a:cs typeface="+mn-cs"/>
            </a:rPr>
            <a:t>なってきている</a:t>
          </a:r>
          <a:r>
            <a:rPr lang="ja-JP" altLang="ja-JP" sz="1300" b="0" i="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42545</xdr:rowOff>
    </xdr:to>
    <xdr:cxnSp macro="">
      <xdr:nvCxnSpPr>
        <xdr:cNvPr id="377" name="直線コネクタ 376"/>
        <xdr:cNvCxnSpPr/>
      </xdr:nvCxnSpPr>
      <xdr:spPr>
        <a:xfrm flipV="1">
          <a:off x="16179800" y="68643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42545</xdr:rowOff>
    </xdr:from>
    <xdr:to>
      <xdr:col>23</xdr:col>
      <xdr:colOff>406400</xdr:colOff>
      <xdr:row>40</xdr:row>
      <xdr:rowOff>96838</xdr:rowOff>
    </xdr:to>
    <xdr:cxnSp macro="">
      <xdr:nvCxnSpPr>
        <xdr:cNvPr id="380" name="直線コネクタ 379"/>
        <xdr:cNvCxnSpPr/>
      </xdr:nvCxnSpPr>
      <xdr:spPr>
        <a:xfrm flipV="1">
          <a:off x="15290800" y="69005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40</xdr:row>
      <xdr:rowOff>108903</xdr:rowOff>
    </xdr:to>
    <xdr:cxnSp macro="">
      <xdr:nvCxnSpPr>
        <xdr:cNvPr id="383" name="直線コネクタ 382"/>
        <xdr:cNvCxnSpPr/>
      </xdr:nvCxnSpPr>
      <xdr:spPr>
        <a:xfrm flipV="1">
          <a:off x="14401800" y="69548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40</xdr:row>
      <xdr:rowOff>151130</xdr:rowOff>
    </xdr:to>
    <xdr:cxnSp macro="">
      <xdr:nvCxnSpPr>
        <xdr:cNvPr id="386" name="直線コネクタ 385"/>
        <xdr:cNvCxnSpPr/>
      </xdr:nvCxnSpPr>
      <xdr:spPr>
        <a:xfrm flipV="1">
          <a:off x="13512800" y="69669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96" name="円/楕円 395"/>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397"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163195</xdr:rowOff>
    </xdr:from>
    <xdr:to>
      <xdr:col>23</xdr:col>
      <xdr:colOff>457200</xdr:colOff>
      <xdr:row>40</xdr:row>
      <xdr:rowOff>93345</xdr:rowOff>
    </xdr:to>
    <xdr:sp macro="" textlink="">
      <xdr:nvSpPr>
        <xdr:cNvPr id="398" name="円/楕円 397"/>
        <xdr:cNvSpPr/>
      </xdr:nvSpPr>
      <xdr:spPr>
        <a:xfrm>
          <a:off x="16129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99" name="テキスト ボックス 398"/>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400" name="円/楕円 399"/>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01" name="テキスト ボックス 400"/>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402" name="円/楕円 401"/>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403" name="テキスト ボックス 402"/>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4" name="円/楕円 403"/>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05" name="テキスト ボックス 404"/>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将来負担額については、一般会計等に係る地方債現在高の減、公営企業債等繰入見込額の減</a:t>
          </a:r>
          <a:r>
            <a:rPr lang="ja-JP" altLang="en-US" sz="1300" b="0" i="0" baseline="0">
              <a:solidFill>
                <a:schemeClr val="dk1"/>
              </a:solidFill>
              <a:effectLst/>
              <a:latin typeface="+mn-ea"/>
              <a:ea typeface="+mn-ea"/>
              <a:cs typeface="+mn-cs"/>
            </a:rPr>
            <a:t>少</a:t>
          </a:r>
          <a:r>
            <a:rPr lang="ja-JP" altLang="ja-JP" sz="1300" b="0" i="0" baseline="0">
              <a:solidFill>
                <a:schemeClr val="dk1"/>
              </a:solidFill>
              <a:effectLst/>
              <a:latin typeface="+mn-ea"/>
              <a:ea typeface="+mn-ea"/>
              <a:cs typeface="+mn-cs"/>
            </a:rPr>
            <a:t>等により減少している。　充当可能財源等については、ふるさと寄附金を財源とするふるさと応援基金などの充当可能基金の増加等により増加している。平成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年度から充当可能財源等が将来負担額を上回るようになり将来負担比率は算出されないようになっている。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66243</xdr:rowOff>
    </xdr:from>
    <xdr:to>
      <xdr:col>22</xdr:col>
      <xdr:colOff>203200</xdr:colOff>
      <xdr:row>14</xdr:row>
      <xdr:rowOff>137668</xdr:rowOff>
    </xdr:to>
    <xdr:cxnSp macro="">
      <xdr:nvCxnSpPr>
        <xdr:cNvPr id="437" name="直線コネクタ 436"/>
        <xdr:cNvCxnSpPr/>
      </xdr:nvCxnSpPr>
      <xdr:spPr>
        <a:xfrm flipV="1">
          <a:off x="14401800" y="2466543"/>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8"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137668</xdr:rowOff>
    </xdr:from>
    <xdr:to>
      <xdr:col>21</xdr:col>
      <xdr:colOff>0</xdr:colOff>
      <xdr:row>14</xdr:row>
      <xdr:rowOff>170485</xdr:rowOff>
    </xdr:to>
    <xdr:cxnSp macro="">
      <xdr:nvCxnSpPr>
        <xdr:cNvPr id="440" name="直線コネクタ 439"/>
        <xdr:cNvCxnSpPr/>
      </xdr:nvCxnSpPr>
      <xdr:spPr>
        <a:xfrm flipV="1">
          <a:off x="13512800" y="2537968"/>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2" name="テキスト ボックス 441"/>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43" name="フローチャート : 判断 442"/>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6977</xdr:rowOff>
    </xdr:from>
    <xdr:ext cx="762000" cy="259045"/>
    <xdr:sp macro="" textlink="">
      <xdr:nvSpPr>
        <xdr:cNvPr id="444" name="テキスト ボックス 443"/>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39311</xdr:rowOff>
    </xdr:from>
    <xdr:ext cx="762000" cy="259045"/>
    <xdr:sp macro="" textlink="">
      <xdr:nvSpPr>
        <xdr:cNvPr id="446" name="テキスト ボックス 445"/>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48" name="テキスト ボックス 447"/>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15443</xdr:rowOff>
    </xdr:from>
    <xdr:to>
      <xdr:col>22</xdr:col>
      <xdr:colOff>254000</xdr:colOff>
      <xdr:row>14</xdr:row>
      <xdr:rowOff>117043</xdr:rowOff>
    </xdr:to>
    <xdr:sp macro="" textlink="">
      <xdr:nvSpPr>
        <xdr:cNvPr id="454" name="円/楕円 453"/>
        <xdr:cNvSpPr/>
      </xdr:nvSpPr>
      <xdr:spPr>
        <a:xfrm>
          <a:off x="15240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127220</xdr:rowOff>
    </xdr:from>
    <xdr:ext cx="762000" cy="259045"/>
    <xdr:sp macro="" textlink="">
      <xdr:nvSpPr>
        <xdr:cNvPr id="455" name="テキスト ボックス 454"/>
        <xdr:cNvSpPr txBox="1"/>
      </xdr:nvSpPr>
      <xdr:spPr>
        <a:xfrm>
          <a:off x="14909800" y="21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86868</xdr:rowOff>
    </xdr:from>
    <xdr:to>
      <xdr:col>21</xdr:col>
      <xdr:colOff>50800</xdr:colOff>
      <xdr:row>15</xdr:row>
      <xdr:rowOff>17018</xdr:rowOff>
    </xdr:to>
    <xdr:sp macro="" textlink="">
      <xdr:nvSpPr>
        <xdr:cNvPr id="456" name="円/楕円 455"/>
        <xdr:cNvSpPr/>
      </xdr:nvSpPr>
      <xdr:spPr>
        <a:xfrm>
          <a:off x="14351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27195</xdr:rowOff>
    </xdr:from>
    <xdr:ext cx="762000" cy="259045"/>
    <xdr:sp macro="" textlink="">
      <xdr:nvSpPr>
        <xdr:cNvPr id="457" name="テキスト ボックス 456"/>
        <xdr:cNvSpPr txBox="1"/>
      </xdr:nvSpPr>
      <xdr:spPr>
        <a:xfrm>
          <a:off x="14020800" y="22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119685</xdr:rowOff>
    </xdr:from>
    <xdr:to>
      <xdr:col>19</xdr:col>
      <xdr:colOff>533400</xdr:colOff>
      <xdr:row>15</xdr:row>
      <xdr:rowOff>49835</xdr:rowOff>
    </xdr:to>
    <xdr:sp macro="" textlink="">
      <xdr:nvSpPr>
        <xdr:cNvPr id="458" name="円/楕円 457"/>
        <xdr:cNvSpPr/>
      </xdr:nvSpPr>
      <xdr:spPr>
        <a:xfrm>
          <a:off x="13462000" y="25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60012</xdr:rowOff>
    </xdr:from>
    <xdr:ext cx="762000" cy="259045"/>
    <xdr:sp macro="" textlink="">
      <xdr:nvSpPr>
        <xdr:cNvPr id="459" name="テキスト ボックス 458"/>
        <xdr:cNvSpPr txBox="1"/>
      </xdr:nvSpPr>
      <xdr:spPr>
        <a:xfrm>
          <a:off x="13131800" y="22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17,248
16,987
256.53
10,113,669
9,478,981
562,134
6,255,470
11,968,922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定員管理計画により職員の削減に取り組んでおり、一般職員等の職員数は平成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180</a:t>
          </a:r>
          <a:r>
            <a:rPr kumimoji="1" lang="ja-JP" altLang="en-US" sz="1300">
              <a:latin typeface="ＭＳ Ｐゴシック"/>
            </a:rPr>
            <a:t>人から平成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174</a:t>
          </a:r>
          <a:r>
            <a:rPr kumimoji="1" lang="ja-JP" altLang="en-US" sz="1300">
              <a:latin typeface="ＭＳ Ｐゴシック"/>
            </a:rPr>
            <a:t>人となった。人件費としては、前年度に比べて</a:t>
          </a:r>
          <a:r>
            <a:rPr kumimoji="1" lang="en-US" altLang="ja-JP" sz="1300">
              <a:latin typeface="ＭＳ Ｐゴシック"/>
            </a:rPr>
            <a:t>0.3</a:t>
          </a:r>
          <a:r>
            <a:rPr kumimoji="1" lang="ja-JP" altLang="en-US" sz="1300">
              <a:latin typeface="ＭＳ Ｐゴシック"/>
            </a:rPr>
            <a:t>％減少し、類似団体平均と比較して</a:t>
          </a:r>
          <a:r>
            <a:rPr kumimoji="1" lang="en-US" altLang="ja-JP" sz="1300">
              <a:latin typeface="ＭＳ Ｐゴシック"/>
            </a:rPr>
            <a:t>2</a:t>
          </a:r>
          <a:r>
            <a:rPr kumimoji="1" lang="ja-JP" altLang="en-US" sz="1300">
              <a:latin typeface="ＭＳ Ｐゴシック"/>
            </a:rPr>
            <a:t>％低くなっている。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36</xdr:row>
      <xdr:rowOff>127000</xdr:rowOff>
    </xdr:to>
    <xdr:cxnSp macro="">
      <xdr:nvCxnSpPr>
        <xdr:cNvPr id="64" name="直線コネクタ 63"/>
        <xdr:cNvCxnSpPr/>
      </xdr:nvCxnSpPr>
      <xdr:spPr>
        <a:xfrm flipV="1">
          <a:off x="3987800" y="6285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36</xdr:row>
      <xdr:rowOff>127000</xdr:rowOff>
    </xdr:to>
    <xdr:cxnSp macro="">
      <xdr:nvCxnSpPr>
        <xdr:cNvPr id="67" name="直線コネクタ 66"/>
        <xdr:cNvCxnSpPr/>
      </xdr:nvCxnSpPr>
      <xdr:spPr>
        <a:xfrm>
          <a:off x="3098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99568</xdr:rowOff>
    </xdr:from>
    <xdr:to>
      <xdr:col>4</xdr:col>
      <xdr:colOff>346075</xdr:colOff>
      <xdr:row>36</xdr:row>
      <xdr:rowOff>108712</xdr:rowOff>
    </xdr:to>
    <xdr:cxnSp macro="">
      <xdr:nvCxnSpPr>
        <xdr:cNvPr id="70" name="直線コネクタ 69"/>
        <xdr:cNvCxnSpPr/>
      </xdr:nvCxnSpPr>
      <xdr:spPr>
        <a:xfrm flipV="1">
          <a:off x="2209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149860</xdr:rowOff>
    </xdr:to>
    <xdr:cxnSp macro="">
      <xdr:nvCxnSpPr>
        <xdr:cNvPr id="73" name="直線コネクタ 72"/>
        <xdr:cNvCxnSpPr/>
      </xdr:nvCxnSpPr>
      <xdr:spPr>
        <a:xfrm flipV="1">
          <a:off x="1320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9" name="円/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物件費の経常経費については、旅費、需用費などの抑制に努めてきたこともあり、</a:t>
          </a:r>
          <a:r>
            <a:rPr kumimoji="1" lang="en-US" altLang="ja-JP" sz="1300">
              <a:latin typeface="ＭＳ Ｐゴシック"/>
            </a:rPr>
            <a:t>12%</a:t>
          </a:r>
          <a:r>
            <a:rPr kumimoji="1" lang="ja-JP" altLang="en-US" sz="1300">
              <a:latin typeface="ＭＳ Ｐゴシック"/>
            </a:rPr>
            <a:t>台で推移している。類似団体平均と比較して</a:t>
          </a:r>
          <a:r>
            <a:rPr kumimoji="1" lang="en-US" altLang="ja-JP" sz="1300">
              <a:latin typeface="ＭＳ Ｐゴシック"/>
            </a:rPr>
            <a:t>2.2</a:t>
          </a:r>
          <a:r>
            <a:rPr kumimoji="1" lang="ja-JP" altLang="en-US" sz="1300">
              <a:latin typeface="ＭＳ Ｐゴシック"/>
            </a:rPr>
            <a:t>％下回っているが、合併により廃棄物処理施設</a:t>
          </a:r>
          <a:r>
            <a:rPr kumimoji="1" lang="en-US" altLang="ja-JP" sz="1300">
              <a:latin typeface="ＭＳ Ｐゴシック"/>
            </a:rPr>
            <a:t>(RDF</a:t>
          </a:r>
          <a:r>
            <a:rPr kumimoji="1" lang="ja-JP" altLang="en-US" sz="1300">
              <a:latin typeface="ＭＳ Ｐゴシック"/>
            </a:rPr>
            <a:t>）が</a:t>
          </a:r>
          <a:r>
            <a:rPr kumimoji="1" lang="en-US" altLang="ja-JP" sz="1300">
              <a:latin typeface="ＭＳ Ｐゴシック"/>
            </a:rPr>
            <a:t>2</a:t>
          </a:r>
          <a:r>
            <a:rPr kumimoji="1" lang="ja-JP" altLang="en-US" sz="1300">
              <a:latin typeface="ＭＳ Ｐゴシック"/>
            </a:rPr>
            <a:t>箇所になるなど重複施設が多いことなどから、今後、公共施設管理計画等により施設の統廃合などの見直しを行い、物件費の抑制に努める。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79647</xdr:rowOff>
    </xdr:from>
    <xdr:to>
      <xdr:col>24</xdr:col>
      <xdr:colOff>31750</xdr:colOff>
      <xdr:row>15</xdr:row>
      <xdr:rowOff>99241</xdr:rowOff>
    </xdr:to>
    <xdr:cxnSp macro="">
      <xdr:nvCxnSpPr>
        <xdr:cNvPr id="127" name="直線コネクタ 126"/>
        <xdr:cNvCxnSpPr/>
      </xdr:nvCxnSpPr>
      <xdr:spPr>
        <a:xfrm flipV="1">
          <a:off x="15671800" y="265139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79647</xdr:rowOff>
    </xdr:from>
    <xdr:to>
      <xdr:col>22</xdr:col>
      <xdr:colOff>565150</xdr:colOff>
      <xdr:row>15</xdr:row>
      <xdr:rowOff>99241</xdr:rowOff>
    </xdr:to>
    <xdr:cxnSp macro="">
      <xdr:nvCxnSpPr>
        <xdr:cNvPr id="130" name="直線コネクタ 129"/>
        <xdr:cNvCxnSpPr/>
      </xdr:nvCxnSpPr>
      <xdr:spPr>
        <a:xfrm>
          <a:off x="14782800" y="26513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32" name="テキスト ボックス 131"/>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27396</xdr:rowOff>
    </xdr:from>
    <xdr:to>
      <xdr:col>21</xdr:col>
      <xdr:colOff>361950</xdr:colOff>
      <xdr:row>15</xdr:row>
      <xdr:rowOff>79647</xdr:rowOff>
    </xdr:to>
    <xdr:cxnSp macro="">
      <xdr:nvCxnSpPr>
        <xdr:cNvPr id="133" name="直線コネクタ 132"/>
        <xdr:cNvCxnSpPr/>
      </xdr:nvCxnSpPr>
      <xdr:spPr>
        <a:xfrm>
          <a:off x="13893800" y="25991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166188</xdr:rowOff>
    </xdr:from>
    <xdr:to>
      <xdr:col>20</xdr:col>
      <xdr:colOff>158750</xdr:colOff>
      <xdr:row>15</xdr:row>
      <xdr:rowOff>27396</xdr:rowOff>
    </xdr:to>
    <xdr:cxnSp macro="">
      <xdr:nvCxnSpPr>
        <xdr:cNvPr id="136" name="直線コネクタ 135"/>
        <xdr:cNvCxnSpPr/>
      </xdr:nvCxnSpPr>
      <xdr:spPr>
        <a:xfrm>
          <a:off x="13004800" y="2566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28847</xdr:rowOff>
    </xdr:from>
    <xdr:to>
      <xdr:col>24</xdr:col>
      <xdr:colOff>82550</xdr:colOff>
      <xdr:row>15</xdr:row>
      <xdr:rowOff>130447</xdr:rowOff>
    </xdr:to>
    <xdr:sp macro="" textlink="">
      <xdr:nvSpPr>
        <xdr:cNvPr id="146" name="円/楕円 145"/>
        <xdr:cNvSpPr/>
      </xdr:nvSpPr>
      <xdr:spPr>
        <a:xfrm>
          <a:off x="164592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45374</xdr:rowOff>
    </xdr:from>
    <xdr:ext cx="762000" cy="259045"/>
    <xdr:sp macro="" textlink="">
      <xdr:nvSpPr>
        <xdr:cNvPr id="147" name="物件費該当値テキスト"/>
        <xdr:cNvSpPr txBox="1"/>
      </xdr:nvSpPr>
      <xdr:spPr>
        <a:xfrm>
          <a:off x="16598900" y="24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48441</xdr:rowOff>
    </xdr:from>
    <xdr:to>
      <xdr:col>22</xdr:col>
      <xdr:colOff>615950</xdr:colOff>
      <xdr:row>15</xdr:row>
      <xdr:rowOff>150041</xdr:rowOff>
    </xdr:to>
    <xdr:sp macro="" textlink="">
      <xdr:nvSpPr>
        <xdr:cNvPr id="148" name="円/楕円 147"/>
        <xdr:cNvSpPr/>
      </xdr:nvSpPr>
      <xdr:spPr>
        <a:xfrm>
          <a:off x="15621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160218</xdr:rowOff>
    </xdr:from>
    <xdr:ext cx="736600" cy="259045"/>
    <xdr:sp macro="" textlink="">
      <xdr:nvSpPr>
        <xdr:cNvPr id="149" name="テキスト ボックス 148"/>
        <xdr:cNvSpPr txBox="1"/>
      </xdr:nvSpPr>
      <xdr:spPr>
        <a:xfrm>
          <a:off x="15290800" y="2389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28847</xdr:rowOff>
    </xdr:from>
    <xdr:to>
      <xdr:col>21</xdr:col>
      <xdr:colOff>412750</xdr:colOff>
      <xdr:row>15</xdr:row>
      <xdr:rowOff>130447</xdr:rowOff>
    </xdr:to>
    <xdr:sp macro="" textlink="">
      <xdr:nvSpPr>
        <xdr:cNvPr id="150" name="円/楕円 149"/>
        <xdr:cNvSpPr/>
      </xdr:nvSpPr>
      <xdr:spPr>
        <a:xfrm>
          <a:off x="14732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140624</xdr:rowOff>
    </xdr:from>
    <xdr:ext cx="762000" cy="259045"/>
    <xdr:sp macro="" textlink="">
      <xdr:nvSpPr>
        <xdr:cNvPr id="151" name="テキスト ボックス 150"/>
        <xdr:cNvSpPr txBox="1"/>
      </xdr:nvSpPr>
      <xdr:spPr>
        <a:xfrm>
          <a:off x="14401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148046</xdr:rowOff>
    </xdr:from>
    <xdr:to>
      <xdr:col>20</xdr:col>
      <xdr:colOff>209550</xdr:colOff>
      <xdr:row>15</xdr:row>
      <xdr:rowOff>78196</xdr:rowOff>
    </xdr:to>
    <xdr:sp macro="" textlink="">
      <xdr:nvSpPr>
        <xdr:cNvPr id="152" name="円/楕円 151"/>
        <xdr:cNvSpPr/>
      </xdr:nvSpPr>
      <xdr:spPr>
        <a:xfrm>
          <a:off x="13843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88373</xdr:rowOff>
    </xdr:from>
    <xdr:ext cx="762000" cy="259045"/>
    <xdr:sp macro="" textlink="">
      <xdr:nvSpPr>
        <xdr:cNvPr id="153" name="テキスト ボックス 152"/>
        <xdr:cNvSpPr txBox="1"/>
      </xdr:nvSpPr>
      <xdr:spPr>
        <a:xfrm>
          <a:off x="13512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115388</xdr:rowOff>
    </xdr:from>
    <xdr:to>
      <xdr:col>19</xdr:col>
      <xdr:colOff>6350</xdr:colOff>
      <xdr:row>15</xdr:row>
      <xdr:rowOff>45538</xdr:rowOff>
    </xdr:to>
    <xdr:sp macro="" textlink="">
      <xdr:nvSpPr>
        <xdr:cNvPr id="154" name="円/楕円 153"/>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55715</xdr:rowOff>
    </xdr:from>
    <xdr:ext cx="762000" cy="259045"/>
    <xdr:sp macro="" textlink="">
      <xdr:nvSpPr>
        <xdr:cNvPr id="155" name="テキスト ボックス 154"/>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公立保育所が</a:t>
          </a:r>
          <a:r>
            <a:rPr kumimoji="1" lang="en-US" altLang="ja-JP" sz="1300">
              <a:latin typeface="ＭＳ Ｐゴシック"/>
            </a:rPr>
            <a:t>1</a:t>
          </a:r>
          <a:r>
            <a:rPr kumimoji="1" lang="ja-JP" altLang="en-US" sz="1300">
              <a:latin typeface="ＭＳ Ｐゴシック"/>
            </a:rPr>
            <a:t>箇所と少なく、民間保育所に依存していることや直営の養護老人ホームがあることなどから、類似団体平均に比較して</a:t>
          </a:r>
          <a:r>
            <a:rPr kumimoji="1" lang="en-US" altLang="ja-JP" sz="1300">
              <a:latin typeface="ＭＳ Ｐゴシック"/>
            </a:rPr>
            <a:t>0.3</a:t>
          </a:r>
          <a:r>
            <a:rPr kumimoji="1" lang="ja-JP" altLang="en-US" sz="1300">
              <a:latin typeface="ＭＳ Ｐゴシック"/>
            </a:rPr>
            <a:t>％低くなっていると思われる。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年度については、児童福祉費において児童保育事業等が増加したため前年度と比較して全体で</a:t>
          </a:r>
          <a:r>
            <a:rPr kumimoji="1" lang="en-US" altLang="ja-JP" sz="1300">
              <a:latin typeface="ＭＳ Ｐゴシック"/>
            </a:rPr>
            <a:t>0.2%</a:t>
          </a:r>
          <a:r>
            <a:rPr kumimoji="1" lang="ja-JP" altLang="en-US" sz="1300">
              <a:latin typeface="ＭＳ Ｐゴシック"/>
            </a:rPr>
            <a:t>の増となった。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167822</xdr:rowOff>
    </xdr:to>
    <xdr:cxnSp macro="">
      <xdr:nvCxnSpPr>
        <xdr:cNvPr id="190" name="直線コネクタ 189"/>
        <xdr:cNvCxnSpPr/>
      </xdr:nvCxnSpPr>
      <xdr:spPr>
        <a:xfrm>
          <a:off x="3987800" y="9564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135165</xdr:rowOff>
    </xdr:to>
    <xdr:cxnSp macro="">
      <xdr:nvCxnSpPr>
        <xdr:cNvPr id="193" name="直線コネクタ 192"/>
        <xdr:cNvCxnSpPr/>
      </xdr:nvCxnSpPr>
      <xdr:spPr>
        <a:xfrm>
          <a:off x="3098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118835</xdr:rowOff>
    </xdr:to>
    <xdr:cxnSp macro="">
      <xdr:nvCxnSpPr>
        <xdr:cNvPr id="196" name="直線コネクタ 195"/>
        <xdr:cNvCxnSpPr/>
      </xdr:nvCxnSpPr>
      <xdr:spPr>
        <a:xfrm>
          <a:off x="2209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118835</xdr:rowOff>
    </xdr:to>
    <xdr:cxnSp macro="">
      <xdr:nvCxnSpPr>
        <xdr:cNvPr id="199" name="直線コネクタ 198"/>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9" name="円/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0"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1" name="円/楕円 210"/>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12" name="テキスト ボックス 211"/>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その他としては、繰出金（</a:t>
          </a:r>
          <a:r>
            <a:rPr kumimoji="1" lang="en-US" altLang="ja-JP" sz="1300">
              <a:latin typeface="ＭＳ Ｐゴシック"/>
            </a:rPr>
            <a:t>6.2</a:t>
          </a:r>
          <a:r>
            <a:rPr kumimoji="1" lang="ja-JP" altLang="en-US" sz="1300">
              <a:latin typeface="ＭＳ Ｐゴシック"/>
            </a:rPr>
            <a:t>％）、維持補修費（</a:t>
          </a:r>
          <a:r>
            <a:rPr kumimoji="1" lang="en-US" altLang="ja-JP" sz="1300">
              <a:latin typeface="ＭＳ Ｐゴシック"/>
            </a:rPr>
            <a:t>1.4</a:t>
          </a:r>
          <a:r>
            <a:rPr kumimoji="1" lang="ja-JP" altLang="en-US" sz="1300">
              <a:latin typeface="ＭＳ Ｐゴシック"/>
            </a:rPr>
            <a:t>％）となっている。繰出し金については、国保事業への法定分の繰出し、水道事業会計への交付税分の繰出し等、最低限の繰出ししか行っていないため類似団体より低くなっていると思われる。前年度に比べて</a:t>
          </a:r>
          <a:r>
            <a:rPr kumimoji="1" lang="en-US" altLang="ja-JP" sz="1300">
              <a:latin typeface="ＭＳ Ｐゴシック"/>
            </a:rPr>
            <a:t>0.5</a:t>
          </a:r>
          <a:r>
            <a:rPr kumimoji="1" lang="ja-JP" altLang="en-US" sz="1300">
              <a:latin typeface="ＭＳ Ｐゴシック"/>
            </a:rPr>
            <a:t>％増加し、類似団体平均と比較して</a:t>
          </a:r>
          <a:r>
            <a:rPr kumimoji="1" lang="en-US" altLang="ja-JP" sz="1300">
              <a:latin typeface="ＭＳ Ｐゴシック"/>
            </a:rPr>
            <a:t>6.7</a:t>
          </a:r>
          <a:r>
            <a:rPr kumimoji="1" lang="ja-JP" altLang="en-US" sz="1300">
              <a:latin typeface="ＭＳ Ｐゴシック"/>
            </a:rPr>
            <a:t>％低くなっている。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153670</xdr:rowOff>
    </xdr:from>
    <xdr:to>
      <xdr:col>24</xdr:col>
      <xdr:colOff>31750</xdr:colOff>
      <xdr:row>54</xdr:row>
      <xdr:rowOff>20320</xdr:rowOff>
    </xdr:to>
    <xdr:cxnSp macro="">
      <xdr:nvCxnSpPr>
        <xdr:cNvPr id="251" name="直線コネクタ 250"/>
        <xdr:cNvCxnSpPr/>
      </xdr:nvCxnSpPr>
      <xdr:spPr>
        <a:xfrm>
          <a:off x="15671800" y="9240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130810</xdr:rowOff>
    </xdr:from>
    <xdr:to>
      <xdr:col>22</xdr:col>
      <xdr:colOff>565150</xdr:colOff>
      <xdr:row>53</xdr:row>
      <xdr:rowOff>153670</xdr:rowOff>
    </xdr:to>
    <xdr:cxnSp macro="">
      <xdr:nvCxnSpPr>
        <xdr:cNvPr id="254" name="直線コネクタ 253"/>
        <xdr:cNvCxnSpPr/>
      </xdr:nvCxnSpPr>
      <xdr:spPr>
        <a:xfrm>
          <a:off x="14782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53</xdr:row>
      <xdr:rowOff>138430</xdr:rowOff>
    </xdr:to>
    <xdr:cxnSp macro="">
      <xdr:nvCxnSpPr>
        <xdr:cNvPr id="257" name="直線コネクタ 256"/>
        <xdr:cNvCxnSpPr/>
      </xdr:nvCxnSpPr>
      <xdr:spPr>
        <a:xfrm flipV="1">
          <a:off x="13893800" y="9217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138430</xdr:rowOff>
    </xdr:from>
    <xdr:to>
      <xdr:col>20</xdr:col>
      <xdr:colOff>158750</xdr:colOff>
      <xdr:row>55</xdr:row>
      <xdr:rowOff>107950</xdr:rowOff>
    </xdr:to>
    <xdr:cxnSp macro="">
      <xdr:nvCxnSpPr>
        <xdr:cNvPr id="260" name="直線コネクタ 259"/>
        <xdr:cNvCxnSpPr/>
      </xdr:nvCxnSpPr>
      <xdr:spPr>
        <a:xfrm flipV="1">
          <a:off x="13004800" y="92252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140970</xdr:rowOff>
    </xdr:from>
    <xdr:to>
      <xdr:col>24</xdr:col>
      <xdr:colOff>82550</xdr:colOff>
      <xdr:row>54</xdr:row>
      <xdr:rowOff>71120</xdr:rowOff>
    </xdr:to>
    <xdr:sp macro="" textlink="">
      <xdr:nvSpPr>
        <xdr:cNvPr id="270" name="円/楕円 269"/>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157497</xdr:rowOff>
    </xdr:from>
    <xdr:ext cx="762000" cy="259045"/>
    <xdr:sp macro="" textlink="">
      <xdr:nvSpPr>
        <xdr:cNvPr id="271" name="その他該当値テキスト"/>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102870</xdr:rowOff>
    </xdr:from>
    <xdr:to>
      <xdr:col>22</xdr:col>
      <xdr:colOff>615950</xdr:colOff>
      <xdr:row>54</xdr:row>
      <xdr:rowOff>33020</xdr:rowOff>
    </xdr:to>
    <xdr:sp macro="" textlink="">
      <xdr:nvSpPr>
        <xdr:cNvPr id="272" name="円/楕円 271"/>
        <xdr:cNvSpPr/>
      </xdr:nvSpPr>
      <xdr:spPr>
        <a:xfrm>
          <a:off x="15621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43197</xdr:rowOff>
    </xdr:from>
    <xdr:ext cx="736600" cy="259045"/>
    <xdr:sp macro="" textlink="">
      <xdr:nvSpPr>
        <xdr:cNvPr id="273" name="テキスト ボックス 272"/>
        <xdr:cNvSpPr txBox="1"/>
      </xdr:nvSpPr>
      <xdr:spPr>
        <a:xfrm>
          <a:off x="15290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80010</xdr:rowOff>
    </xdr:from>
    <xdr:to>
      <xdr:col>21</xdr:col>
      <xdr:colOff>412750</xdr:colOff>
      <xdr:row>54</xdr:row>
      <xdr:rowOff>10160</xdr:rowOff>
    </xdr:to>
    <xdr:sp macro="" textlink="">
      <xdr:nvSpPr>
        <xdr:cNvPr id="274" name="円/楕円 273"/>
        <xdr:cNvSpPr/>
      </xdr:nvSpPr>
      <xdr:spPr>
        <a:xfrm>
          <a:off x="14732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20337</xdr:rowOff>
    </xdr:from>
    <xdr:ext cx="762000" cy="259045"/>
    <xdr:sp macro="" textlink="">
      <xdr:nvSpPr>
        <xdr:cNvPr id="275" name="テキスト ボックス 274"/>
        <xdr:cNvSpPr txBox="1"/>
      </xdr:nvSpPr>
      <xdr:spPr>
        <a:xfrm>
          <a:off x="14401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87630</xdr:rowOff>
    </xdr:from>
    <xdr:to>
      <xdr:col>20</xdr:col>
      <xdr:colOff>209550</xdr:colOff>
      <xdr:row>54</xdr:row>
      <xdr:rowOff>17780</xdr:rowOff>
    </xdr:to>
    <xdr:sp macro="" textlink="">
      <xdr:nvSpPr>
        <xdr:cNvPr id="276" name="円/楕円 275"/>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27957</xdr:rowOff>
    </xdr:from>
    <xdr:ext cx="762000" cy="259045"/>
    <xdr:sp macro="" textlink="">
      <xdr:nvSpPr>
        <xdr:cNvPr id="277" name="テキスト ボックス 276"/>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8" name="円/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行財政改革に基づき、町単独補助金を平成</a:t>
          </a:r>
          <a:r>
            <a:rPr kumimoji="1" lang="en-US" altLang="ja-JP" sz="1300">
              <a:latin typeface="ＭＳ Ｐゴシック"/>
            </a:rPr>
            <a:t>19</a:t>
          </a:r>
          <a:r>
            <a:rPr kumimoji="1" lang="ja-JP" altLang="en-US" sz="1300">
              <a:latin typeface="ＭＳ Ｐゴシック"/>
            </a:rPr>
            <a:t>年度に</a:t>
          </a:r>
          <a:r>
            <a:rPr kumimoji="1" lang="en-US" altLang="ja-JP" sz="1300">
              <a:latin typeface="ＭＳ Ｐゴシック"/>
            </a:rPr>
            <a:t>10</a:t>
          </a:r>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年度に</a:t>
          </a:r>
          <a:r>
            <a:rPr kumimoji="1" lang="en-US" altLang="ja-JP" sz="1300">
              <a:latin typeface="ＭＳ Ｐゴシック"/>
            </a:rPr>
            <a:t>5</a:t>
          </a:r>
          <a:r>
            <a:rPr kumimoji="1" lang="ja-JP" altLang="en-US" sz="1300">
              <a:latin typeface="ＭＳ Ｐゴシック"/>
            </a:rPr>
            <a:t>％、それぞれ削減するとともに、平成</a:t>
          </a:r>
          <a:r>
            <a:rPr kumimoji="1" lang="en-US" altLang="ja-JP" sz="1300">
              <a:latin typeface="ＭＳ Ｐゴシック"/>
            </a:rPr>
            <a:t>21</a:t>
          </a:r>
          <a:r>
            <a:rPr kumimoji="1" lang="ja-JP" altLang="en-US" sz="1300">
              <a:latin typeface="ＭＳ Ｐゴシック"/>
            </a:rPr>
            <a:t>年度以降も同水準の維持に努めている。前年度と比べて</a:t>
          </a:r>
          <a:r>
            <a:rPr kumimoji="1" lang="en-US" altLang="ja-JP" sz="1300">
              <a:latin typeface="ＭＳ Ｐゴシック"/>
            </a:rPr>
            <a:t>0.4%</a:t>
          </a:r>
          <a:r>
            <a:rPr kumimoji="1" lang="ja-JP" altLang="en-US" sz="1300">
              <a:latin typeface="ＭＳ Ｐゴシック"/>
            </a:rPr>
            <a:t>減少し、類似団体平均と比較して</a:t>
          </a:r>
          <a:r>
            <a:rPr kumimoji="1" lang="en-US" altLang="ja-JP" sz="1300">
              <a:latin typeface="ＭＳ Ｐゴシック"/>
            </a:rPr>
            <a:t>2.4</a:t>
          </a:r>
          <a:r>
            <a:rPr kumimoji="1" lang="ja-JP" altLang="en-US" sz="1300">
              <a:latin typeface="ＭＳ Ｐゴシック"/>
            </a:rPr>
            <a:t>％低くなっている。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49276</xdr:rowOff>
    </xdr:to>
    <xdr:cxnSp macro="">
      <xdr:nvCxnSpPr>
        <xdr:cNvPr id="309" name="直線コネクタ 308"/>
        <xdr:cNvCxnSpPr/>
      </xdr:nvCxnSpPr>
      <xdr:spPr>
        <a:xfrm flipV="1">
          <a:off x="15671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49276</xdr:rowOff>
    </xdr:to>
    <xdr:cxnSp macro="">
      <xdr:nvCxnSpPr>
        <xdr:cNvPr id="312" name="直線コネクタ 311"/>
        <xdr:cNvCxnSpPr/>
      </xdr:nvCxnSpPr>
      <xdr:spPr>
        <a:xfrm>
          <a:off x="14782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58420</xdr:rowOff>
    </xdr:to>
    <xdr:cxnSp macro="">
      <xdr:nvCxnSpPr>
        <xdr:cNvPr id="315" name="直線コネクタ 314"/>
        <xdr:cNvCxnSpPr/>
      </xdr:nvCxnSpPr>
      <xdr:spPr>
        <a:xfrm flipV="1">
          <a:off x="13893800" y="6166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58420</xdr:rowOff>
    </xdr:to>
    <xdr:cxnSp macro="">
      <xdr:nvCxnSpPr>
        <xdr:cNvPr id="318" name="直線コネクタ 317"/>
        <xdr:cNvCxnSpPr/>
      </xdr:nvCxnSpPr>
      <xdr:spPr>
        <a:xfrm>
          <a:off x="13004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8" name="円/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30" name="円/楕円 329"/>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31" name="テキスト ボックス 330"/>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2" name="円/楕円 331"/>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3" name="テキスト ボックス 332"/>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4" name="円/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5" name="テキスト ボックス 33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6" name="円/楕円 335"/>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7" name="テキスト ボックス 336"/>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地方債の借入額の抑制や補償金免除繰上償還（平成</a:t>
          </a:r>
          <a:r>
            <a:rPr kumimoji="1" lang="en-US" altLang="ja-JP" sz="1300">
              <a:latin typeface="ＭＳ Ｐゴシック"/>
            </a:rPr>
            <a:t>19</a:t>
          </a:r>
          <a:r>
            <a:rPr kumimoji="1" lang="ja-JP" altLang="en-US" sz="1300">
              <a:latin typeface="ＭＳ Ｐゴシック"/>
            </a:rPr>
            <a:t>年度～平成</a:t>
          </a:r>
          <a:r>
            <a:rPr kumimoji="1" lang="en-US" altLang="ja-JP" sz="1300">
              <a:latin typeface="ＭＳ Ｐゴシック"/>
            </a:rPr>
            <a:t>21</a:t>
          </a:r>
          <a:r>
            <a:rPr kumimoji="1" lang="ja-JP" altLang="en-US" sz="1300">
              <a:latin typeface="ＭＳ Ｐゴシック"/>
            </a:rPr>
            <a:t>年度）の効果による償還額の減少が続いていたが、普通建設事業等においては、合併特例事業債や過疎対策事業債等の交付税算入率の高い起債への依存度が高いため、類似団体平均と比較して</a:t>
          </a:r>
          <a:r>
            <a:rPr kumimoji="1" lang="en-US" altLang="ja-JP" sz="1300">
              <a:latin typeface="ＭＳ Ｐゴシック"/>
            </a:rPr>
            <a:t>7.1</a:t>
          </a:r>
          <a:r>
            <a:rPr kumimoji="1" lang="ja-JP" altLang="en-US" sz="1300">
              <a:latin typeface="ＭＳ Ｐゴシック"/>
            </a:rPr>
            <a:t>％高くなっている。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56135</xdr:rowOff>
    </xdr:to>
    <xdr:cxnSp macro="">
      <xdr:nvCxnSpPr>
        <xdr:cNvPr id="367" name="直線コネクタ 366"/>
        <xdr:cNvCxnSpPr/>
      </xdr:nvCxnSpPr>
      <xdr:spPr>
        <a:xfrm>
          <a:off x="3987800" y="135869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56135</xdr:rowOff>
    </xdr:to>
    <xdr:cxnSp macro="">
      <xdr:nvCxnSpPr>
        <xdr:cNvPr id="370" name="直線コネクタ 369"/>
        <xdr:cNvCxnSpPr/>
      </xdr:nvCxnSpPr>
      <xdr:spPr>
        <a:xfrm flipV="1">
          <a:off x="3098800" y="135869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56135</xdr:rowOff>
    </xdr:from>
    <xdr:to>
      <xdr:col>4</xdr:col>
      <xdr:colOff>346075</xdr:colOff>
      <xdr:row>79</xdr:row>
      <xdr:rowOff>115570</xdr:rowOff>
    </xdr:to>
    <xdr:cxnSp macro="">
      <xdr:nvCxnSpPr>
        <xdr:cNvPr id="373" name="直線コネクタ 372"/>
        <xdr:cNvCxnSpPr/>
      </xdr:nvCxnSpPr>
      <xdr:spPr>
        <a:xfrm flipV="1">
          <a:off x="2209800" y="136006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65278</xdr:rowOff>
    </xdr:from>
    <xdr:to>
      <xdr:col>3</xdr:col>
      <xdr:colOff>142875</xdr:colOff>
      <xdr:row>79</xdr:row>
      <xdr:rowOff>115570</xdr:rowOff>
    </xdr:to>
    <xdr:cxnSp macro="">
      <xdr:nvCxnSpPr>
        <xdr:cNvPr id="376" name="直線コネクタ 375"/>
        <xdr:cNvCxnSpPr/>
      </xdr:nvCxnSpPr>
      <xdr:spPr>
        <a:xfrm>
          <a:off x="1320800" y="136098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86" name="円/楕円 385"/>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85362</xdr:rowOff>
    </xdr:from>
    <xdr:ext cx="762000" cy="259045"/>
    <xdr:sp macro="" textlink="">
      <xdr:nvSpPr>
        <xdr:cNvPr id="387" name="公債費該当値テキスト"/>
        <xdr:cNvSpPr txBox="1"/>
      </xdr:nvSpPr>
      <xdr:spPr>
        <a:xfrm>
          <a:off x="4914900" y="134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88" name="円/楕円 387"/>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89" name="テキスト ボックス 388"/>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90" name="円/楕円 389"/>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91" name="テキスト ボックス 390"/>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392" name="円/楕円 391"/>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93" name="テキスト ボックス 392"/>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xdr:rowOff>
    </xdr:from>
    <xdr:to>
      <xdr:col>1</xdr:col>
      <xdr:colOff>676275</xdr:colOff>
      <xdr:row>79</xdr:row>
      <xdr:rowOff>116078</xdr:rowOff>
    </xdr:to>
    <xdr:sp macro="" textlink="">
      <xdr:nvSpPr>
        <xdr:cNvPr id="394" name="円/楕円 393"/>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100855</xdr:rowOff>
    </xdr:from>
    <xdr:ext cx="762000" cy="259045"/>
    <xdr:sp macro="" textlink="">
      <xdr:nvSpPr>
        <xdr:cNvPr id="395" name="テキスト ボックス 394"/>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en-US" altLang="ja-JP" sz="1300">
              <a:latin typeface="ＭＳ Ｐゴシック"/>
            </a:rPr>
            <a:t>80.3</a:t>
          </a:r>
          <a:r>
            <a:rPr kumimoji="1" lang="ja-JP" altLang="en-US" sz="1300">
              <a:latin typeface="ＭＳ Ｐゴシック"/>
            </a:rPr>
            <a:t>％のうち公債費（</a:t>
          </a:r>
          <a:r>
            <a:rPr kumimoji="1" lang="en-US" altLang="ja-JP" sz="1300">
              <a:latin typeface="ＭＳ Ｐゴシック"/>
            </a:rPr>
            <a:t>22.2</a:t>
          </a:r>
          <a:r>
            <a:rPr kumimoji="1" lang="ja-JP" altLang="en-US" sz="1300">
              <a:latin typeface="ＭＳ Ｐゴシック"/>
            </a:rPr>
            <a:t>％）以外では、人件費が（</a:t>
          </a:r>
          <a:r>
            <a:rPr kumimoji="1" lang="en-US" altLang="ja-JP" sz="1300">
              <a:latin typeface="ＭＳ Ｐゴシック"/>
            </a:rPr>
            <a:t>22.2</a:t>
          </a:r>
          <a:r>
            <a:rPr kumimoji="1" lang="ja-JP" altLang="en-US" sz="1300">
              <a:latin typeface="ＭＳ Ｐゴシック"/>
            </a:rPr>
            <a:t>％）、物件費（</a:t>
          </a:r>
          <a:r>
            <a:rPr kumimoji="1" lang="en-US" altLang="ja-JP" sz="1300">
              <a:latin typeface="ＭＳ Ｐゴシック"/>
            </a:rPr>
            <a:t>12.4</a:t>
          </a:r>
          <a:r>
            <a:rPr kumimoji="1" lang="ja-JP" altLang="en-US" sz="1300">
              <a:latin typeface="ＭＳ Ｐゴシック"/>
            </a:rPr>
            <a:t>％）、維持補修費（</a:t>
          </a:r>
          <a:r>
            <a:rPr kumimoji="1" lang="en-US" altLang="ja-JP" sz="1300">
              <a:latin typeface="ＭＳ Ｐゴシック"/>
            </a:rPr>
            <a:t>1.4</a:t>
          </a:r>
          <a:r>
            <a:rPr kumimoji="1" lang="ja-JP" altLang="en-US" sz="1300">
              <a:latin typeface="ＭＳ Ｐゴシック"/>
            </a:rPr>
            <a:t>％）、扶助費（</a:t>
          </a:r>
          <a:r>
            <a:rPr kumimoji="1" lang="en-US" altLang="ja-JP" sz="1300">
              <a:latin typeface="ＭＳ Ｐゴシック"/>
            </a:rPr>
            <a:t>5.5</a:t>
          </a:r>
          <a:r>
            <a:rPr kumimoji="1" lang="ja-JP" altLang="en-US" sz="1300">
              <a:latin typeface="ＭＳ Ｐゴシック"/>
            </a:rPr>
            <a:t>％）、補助費等（</a:t>
          </a:r>
          <a:r>
            <a:rPr kumimoji="1" lang="en-US" altLang="ja-JP" sz="1300">
              <a:latin typeface="ＭＳ Ｐゴシック"/>
            </a:rPr>
            <a:t>10.4</a:t>
          </a:r>
          <a:r>
            <a:rPr kumimoji="1" lang="ja-JP" altLang="en-US" sz="1300">
              <a:latin typeface="ＭＳ Ｐゴシック"/>
            </a:rPr>
            <a:t>％）、繰出金（</a:t>
          </a:r>
          <a:r>
            <a:rPr kumimoji="1" lang="en-US" altLang="ja-JP" sz="1300">
              <a:latin typeface="ＭＳ Ｐゴシック"/>
            </a:rPr>
            <a:t>6.2</a:t>
          </a:r>
          <a:r>
            <a:rPr kumimoji="1" lang="ja-JP" altLang="en-US" sz="1300">
              <a:latin typeface="ＭＳ Ｐゴシック"/>
            </a:rPr>
            <a:t>％）となっている。行財政改革大綱などに基づき、今後とも経費節減に努める。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32294</xdr:rowOff>
    </xdr:from>
    <xdr:to>
      <xdr:col>24</xdr:col>
      <xdr:colOff>31750</xdr:colOff>
      <xdr:row>74</xdr:row>
      <xdr:rowOff>42091</xdr:rowOff>
    </xdr:to>
    <xdr:cxnSp macro="">
      <xdr:nvCxnSpPr>
        <xdr:cNvPr id="430" name="直線コネクタ 429"/>
        <xdr:cNvCxnSpPr/>
      </xdr:nvCxnSpPr>
      <xdr:spPr>
        <a:xfrm flipV="1">
          <a:off x="15671800" y="1271959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131899</xdr:rowOff>
    </xdr:from>
    <xdr:to>
      <xdr:col>22</xdr:col>
      <xdr:colOff>565150</xdr:colOff>
      <xdr:row>74</xdr:row>
      <xdr:rowOff>42091</xdr:rowOff>
    </xdr:to>
    <xdr:cxnSp macro="">
      <xdr:nvCxnSpPr>
        <xdr:cNvPr id="433" name="直線コネクタ 432"/>
        <xdr:cNvCxnSpPr/>
      </xdr:nvCxnSpPr>
      <xdr:spPr>
        <a:xfrm>
          <a:off x="14782800" y="1264774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131899</xdr:rowOff>
    </xdr:from>
    <xdr:to>
      <xdr:col>21</xdr:col>
      <xdr:colOff>361950</xdr:colOff>
      <xdr:row>73</xdr:row>
      <xdr:rowOff>161290</xdr:rowOff>
    </xdr:to>
    <xdr:cxnSp macro="">
      <xdr:nvCxnSpPr>
        <xdr:cNvPr id="436" name="直線コネクタ 435"/>
        <xdr:cNvCxnSpPr/>
      </xdr:nvCxnSpPr>
      <xdr:spPr>
        <a:xfrm flipV="1">
          <a:off x="13893800" y="126477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120122</xdr:rowOff>
    </xdr:from>
    <xdr:ext cx="762000" cy="259045"/>
    <xdr:sp macro="" textlink="">
      <xdr:nvSpPr>
        <xdr:cNvPr id="438" name="テキスト ボックス 437"/>
        <xdr:cNvSpPr txBox="1"/>
      </xdr:nvSpPr>
      <xdr:spPr>
        <a:xfrm>
          <a:off x="14401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74</xdr:row>
      <xdr:rowOff>100874</xdr:rowOff>
    </xdr:to>
    <xdr:cxnSp macro="">
      <xdr:nvCxnSpPr>
        <xdr:cNvPr id="439" name="直線コネクタ 438"/>
        <xdr:cNvCxnSpPr/>
      </xdr:nvCxnSpPr>
      <xdr:spPr>
        <a:xfrm flipV="1">
          <a:off x="13004800" y="126771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41" name="テキスト ボックス 440"/>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103795</xdr:rowOff>
    </xdr:from>
    <xdr:ext cx="762000" cy="259045"/>
    <xdr:sp macro="" textlink="">
      <xdr:nvSpPr>
        <xdr:cNvPr id="443" name="テキスト ボックス 442"/>
        <xdr:cNvSpPr txBox="1"/>
      </xdr:nvSpPr>
      <xdr:spPr>
        <a:xfrm>
          <a:off x="12623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152944</xdr:rowOff>
    </xdr:from>
    <xdr:to>
      <xdr:col>24</xdr:col>
      <xdr:colOff>82550</xdr:colOff>
      <xdr:row>74</xdr:row>
      <xdr:rowOff>83094</xdr:rowOff>
    </xdr:to>
    <xdr:sp macro="" textlink="">
      <xdr:nvSpPr>
        <xdr:cNvPr id="449" name="円/楕円 448"/>
        <xdr:cNvSpPr/>
      </xdr:nvSpPr>
      <xdr:spPr>
        <a:xfrm>
          <a:off x="164592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61521</xdr:rowOff>
    </xdr:from>
    <xdr:ext cx="762000" cy="259045"/>
    <xdr:sp macro="" textlink="">
      <xdr:nvSpPr>
        <xdr:cNvPr id="450" name="公債費以外該当値テキスト"/>
        <xdr:cNvSpPr txBox="1"/>
      </xdr:nvSpPr>
      <xdr:spPr>
        <a:xfrm>
          <a:off x="16598900" y="1257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162741</xdr:rowOff>
    </xdr:from>
    <xdr:to>
      <xdr:col>22</xdr:col>
      <xdr:colOff>615950</xdr:colOff>
      <xdr:row>74</xdr:row>
      <xdr:rowOff>92891</xdr:rowOff>
    </xdr:to>
    <xdr:sp macro="" textlink="">
      <xdr:nvSpPr>
        <xdr:cNvPr id="451" name="円/楕円 450"/>
        <xdr:cNvSpPr/>
      </xdr:nvSpPr>
      <xdr:spPr>
        <a:xfrm>
          <a:off x="15621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103068</xdr:rowOff>
    </xdr:from>
    <xdr:ext cx="736600" cy="259045"/>
    <xdr:sp macro="" textlink="">
      <xdr:nvSpPr>
        <xdr:cNvPr id="452" name="テキスト ボックス 451"/>
        <xdr:cNvSpPr txBox="1"/>
      </xdr:nvSpPr>
      <xdr:spPr>
        <a:xfrm>
          <a:off x="15290800" y="12447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81099</xdr:rowOff>
    </xdr:from>
    <xdr:to>
      <xdr:col>21</xdr:col>
      <xdr:colOff>412750</xdr:colOff>
      <xdr:row>74</xdr:row>
      <xdr:rowOff>11249</xdr:rowOff>
    </xdr:to>
    <xdr:sp macro="" textlink="">
      <xdr:nvSpPr>
        <xdr:cNvPr id="453" name="円/楕円 452"/>
        <xdr:cNvSpPr/>
      </xdr:nvSpPr>
      <xdr:spPr>
        <a:xfrm>
          <a:off x="14732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21426</xdr:rowOff>
    </xdr:from>
    <xdr:ext cx="762000" cy="259045"/>
    <xdr:sp macro="" textlink="">
      <xdr:nvSpPr>
        <xdr:cNvPr id="454" name="テキスト ボックス 453"/>
        <xdr:cNvSpPr txBox="1"/>
      </xdr:nvSpPr>
      <xdr:spPr>
        <a:xfrm>
          <a:off x="14401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110490</xdr:rowOff>
    </xdr:from>
    <xdr:to>
      <xdr:col>20</xdr:col>
      <xdr:colOff>209550</xdr:colOff>
      <xdr:row>74</xdr:row>
      <xdr:rowOff>40640</xdr:rowOff>
    </xdr:to>
    <xdr:sp macro="" textlink="">
      <xdr:nvSpPr>
        <xdr:cNvPr id="455" name="円/楕円 454"/>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56" name="テキスト ボックス 455"/>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50074</xdr:rowOff>
    </xdr:from>
    <xdr:to>
      <xdr:col>19</xdr:col>
      <xdr:colOff>6350</xdr:colOff>
      <xdr:row>74</xdr:row>
      <xdr:rowOff>151674</xdr:rowOff>
    </xdr:to>
    <xdr:sp macro="" textlink="">
      <xdr:nvSpPr>
        <xdr:cNvPr id="457" name="円/楕円 456"/>
        <xdr:cNvSpPr/>
      </xdr:nvSpPr>
      <xdr:spPr>
        <a:xfrm>
          <a:off x="12954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161851</xdr:rowOff>
    </xdr:from>
    <xdr:ext cx="762000" cy="259045"/>
    <xdr:sp macro="" textlink="">
      <xdr:nvSpPr>
        <xdr:cNvPr id="458" name="テキスト ボックス 457"/>
        <xdr:cNvSpPr txBox="1"/>
      </xdr:nvSpPr>
      <xdr:spPr>
        <a:xfrm>
          <a:off x="12623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三重県紀北町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5853</xdr:rowOff>
    </xdr:from>
    <xdr:to>
      <xdr:col>4</xdr:col>
      <xdr:colOff>1117600</xdr:colOff>
      <xdr:row>15</xdr:row>
      <xdr:rowOff>89994</xdr:rowOff>
    </xdr:to>
    <xdr:cxnSp macro="">
      <xdr:nvCxnSpPr>
        <xdr:cNvPr id="52" name="直線コネクタ 51"/>
        <xdr:cNvCxnSpPr/>
      </xdr:nvCxnSpPr>
      <xdr:spPr bwMode="auto">
        <a:xfrm flipV="1">
          <a:off x="5003800" y="2625228"/>
          <a:ext cx="647700" cy="8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89994</xdr:rowOff>
    </xdr:from>
    <xdr:to>
      <xdr:col>4</xdr:col>
      <xdr:colOff>469900</xdr:colOff>
      <xdr:row>15</xdr:row>
      <xdr:rowOff>143927</xdr:rowOff>
    </xdr:to>
    <xdr:cxnSp macro="">
      <xdr:nvCxnSpPr>
        <xdr:cNvPr id="55" name="直線コネクタ 54"/>
        <xdr:cNvCxnSpPr/>
      </xdr:nvCxnSpPr>
      <xdr:spPr bwMode="auto">
        <a:xfrm flipV="1">
          <a:off x="4305300" y="2709369"/>
          <a:ext cx="698500" cy="5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106600</xdr:rowOff>
    </xdr:from>
    <xdr:to>
      <xdr:col>3</xdr:col>
      <xdr:colOff>904875</xdr:colOff>
      <xdr:row>15</xdr:row>
      <xdr:rowOff>143927</xdr:rowOff>
    </xdr:to>
    <xdr:cxnSp macro="">
      <xdr:nvCxnSpPr>
        <xdr:cNvPr id="58" name="直線コネクタ 57"/>
        <xdr:cNvCxnSpPr/>
      </xdr:nvCxnSpPr>
      <xdr:spPr bwMode="auto">
        <a:xfrm>
          <a:off x="3606800" y="2725975"/>
          <a:ext cx="6985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75723</xdr:rowOff>
    </xdr:from>
    <xdr:to>
      <xdr:col>3</xdr:col>
      <xdr:colOff>206375</xdr:colOff>
      <xdr:row>15</xdr:row>
      <xdr:rowOff>106600</xdr:rowOff>
    </xdr:to>
    <xdr:cxnSp macro="">
      <xdr:nvCxnSpPr>
        <xdr:cNvPr id="61" name="直線コネクタ 60"/>
        <xdr:cNvCxnSpPr/>
      </xdr:nvCxnSpPr>
      <xdr:spPr bwMode="auto">
        <a:xfrm>
          <a:off x="2908300" y="2695098"/>
          <a:ext cx="698500" cy="3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126503</xdr:rowOff>
    </xdr:from>
    <xdr:to>
      <xdr:col>5</xdr:col>
      <xdr:colOff>34925</xdr:colOff>
      <xdr:row>15</xdr:row>
      <xdr:rowOff>56653</xdr:rowOff>
    </xdr:to>
    <xdr:sp macro="" textlink="">
      <xdr:nvSpPr>
        <xdr:cNvPr id="71" name="円/楕円 70"/>
        <xdr:cNvSpPr/>
      </xdr:nvSpPr>
      <xdr:spPr bwMode="auto">
        <a:xfrm>
          <a:off x="5600700" y="257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143030</xdr:rowOff>
    </xdr:from>
    <xdr:ext cx="762000" cy="259045"/>
    <xdr:sp macro="" textlink="">
      <xdr:nvSpPr>
        <xdr:cNvPr id="72" name="人口1人当たり決算額の推移該当値テキスト130"/>
        <xdr:cNvSpPr txBox="1"/>
      </xdr:nvSpPr>
      <xdr:spPr>
        <a:xfrm>
          <a:off x="5740400" y="24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120,336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39194</xdr:rowOff>
    </xdr:from>
    <xdr:to>
      <xdr:col>4</xdr:col>
      <xdr:colOff>520700</xdr:colOff>
      <xdr:row>15</xdr:row>
      <xdr:rowOff>140794</xdr:rowOff>
    </xdr:to>
    <xdr:sp macro="" textlink="">
      <xdr:nvSpPr>
        <xdr:cNvPr id="73" name="円/楕円 72"/>
        <xdr:cNvSpPr/>
      </xdr:nvSpPr>
      <xdr:spPr bwMode="auto">
        <a:xfrm>
          <a:off x="4953000" y="265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150971</xdr:rowOff>
    </xdr:from>
    <xdr:ext cx="736600" cy="259045"/>
    <xdr:sp macro="" textlink="">
      <xdr:nvSpPr>
        <xdr:cNvPr id="74" name="テキスト ボックス 73"/>
        <xdr:cNvSpPr txBox="1"/>
      </xdr:nvSpPr>
      <xdr:spPr>
        <a:xfrm>
          <a:off x="4622800" y="242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93127</xdr:rowOff>
    </xdr:from>
    <xdr:to>
      <xdr:col>3</xdr:col>
      <xdr:colOff>955675</xdr:colOff>
      <xdr:row>16</xdr:row>
      <xdr:rowOff>23277</xdr:rowOff>
    </xdr:to>
    <xdr:sp macro="" textlink="">
      <xdr:nvSpPr>
        <xdr:cNvPr id="75" name="円/楕円 74"/>
        <xdr:cNvSpPr/>
      </xdr:nvSpPr>
      <xdr:spPr bwMode="auto">
        <a:xfrm>
          <a:off x="4254500" y="271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33454</xdr:rowOff>
    </xdr:from>
    <xdr:ext cx="762000" cy="259045"/>
    <xdr:sp macro="" textlink="">
      <xdr:nvSpPr>
        <xdr:cNvPr id="76" name="テキスト ボックス 75"/>
        <xdr:cNvSpPr txBox="1"/>
      </xdr:nvSpPr>
      <xdr:spPr>
        <a:xfrm>
          <a:off x="3924300" y="248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111,880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55800</xdr:rowOff>
    </xdr:from>
    <xdr:to>
      <xdr:col>3</xdr:col>
      <xdr:colOff>257175</xdr:colOff>
      <xdr:row>15</xdr:row>
      <xdr:rowOff>157400</xdr:rowOff>
    </xdr:to>
    <xdr:sp macro="" textlink="">
      <xdr:nvSpPr>
        <xdr:cNvPr id="77" name="円/楕円 76"/>
        <xdr:cNvSpPr/>
      </xdr:nvSpPr>
      <xdr:spPr bwMode="auto">
        <a:xfrm>
          <a:off x="3556000" y="267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167577</xdr:rowOff>
    </xdr:from>
    <xdr:ext cx="762000" cy="259045"/>
    <xdr:sp macro="" textlink="">
      <xdr:nvSpPr>
        <xdr:cNvPr id="78" name="テキスト ボックス 77"/>
        <xdr:cNvSpPr txBox="1"/>
      </xdr:nvSpPr>
      <xdr:spPr>
        <a:xfrm>
          <a:off x="3225800" y="244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114,166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24923</xdr:rowOff>
    </xdr:from>
    <xdr:to>
      <xdr:col>2</xdr:col>
      <xdr:colOff>692150</xdr:colOff>
      <xdr:row>15</xdr:row>
      <xdr:rowOff>126523</xdr:rowOff>
    </xdr:to>
    <xdr:sp macro="" textlink="">
      <xdr:nvSpPr>
        <xdr:cNvPr id="79" name="円/楕円 78"/>
        <xdr:cNvSpPr/>
      </xdr:nvSpPr>
      <xdr:spPr bwMode="auto">
        <a:xfrm>
          <a:off x="2857500" y="2644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136700</xdr:rowOff>
    </xdr:from>
    <xdr:ext cx="762000" cy="259045"/>
    <xdr:sp macro="" textlink="">
      <xdr:nvSpPr>
        <xdr:cNvPr id="80" name="テキスト ボックス 79"/>
        <xdr:cNvSpPr txBox="1"/>
      </xdr:nvSpPr>
      <xdr:spPr>
        <a:xfrm>
          <a:off x="2527300" y="24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330431</xdr:rowOff>
    </xdr:from>
    <xdr:to>
      <xdr:col>4</xdr:col>
      <xdr:colOff>1117600</xdr:colOff>
      <xdr:row>36</xdr:row>
      <xdr:rowOff>39789</xdr:rowOff>
    </xdr:to>
    <xdr:cxnSp macro="">
      <xdr:nvCxnSpPr>
        <xdr:cNvPr id="112" name="直線コネクタ 111"/>
        <xdr:cNvCxnSpPr/>
      </xdr:nvCxnSpPr>
      <xdr:spPr bwMode="auto">
        <a:xfrm flipV="1">
          <a:off x="5003800" y="6940781"/>
          <a:ext cx="647700" cy="5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293375</xdr:rowOff>
    </xdr:from>
    <xdr:to>
      <xdr:col>4</xdr:col>
      <xdr:colOff>469900</xdr:colOff>
      <xdr:row>36</xdr:row>
      <xdr:rowOff>39789</xdr:rowOff>
    </xdr:to>
    <xdr:cxnSp macro="">
      <xdr:nvCxnSpPr>
        <xdr:cNvPr id="115" name="直線コネクタ 114"/>
        <xdr:cNvCxnSpPr/>
      </xdr:nvCxnSpPr>
      <xdr:spPr bwMode="auto">
        <a:xfrm>
          <a:off x="4305300" y="6903725"/>
          <a:ext cx="698500" cy="89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251473</xdr:rowOff>
    </xdr:from>
    <xdr:to>
      <xdr:col>3</xdr:col>
      <xdr:colOff>904875</xdr:colOff>
      <xdr:row>35</xdr:row>
      <xdr:rowOff>293375</xdr:rowOff>
    </xdr:to>
    <xdr:cxnSp macro="">
      <xdr:nvCxnSpPr>
        <xdr:cNvPr id="118" name="直線コネクタ 117"/>
        <xdr:cNvCxnSpPr/>
      </xdr:nvCxnSpPr>
      <xdr:spPr bwMode="auto">
        <a:xfrm>
          <a:off x="3606800" y="6861823"/>
          <a:ext cx="698500" cy="41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193659</xdr:rowOff>
    </xdr:from>
    <xdr:to>
      <xdr:col>3</xdr:col>
      <xdr:colOff>206375</xdr:colOff>
      <xdr:row>35</xdr:row>
      <xdr:rowOff>251473</xdr:rowOff>
    </xdr:to>
    <xdr:cxnSp macro="">
      <xdr:nvCxnSpPr>
        <xdr:cNvPr id="121" name="直線コネクタ 120"/>
        <xdr:cNvCxnSpPr/>
      </xdr:nvCxnSpPr>
      <xdr:spPr bwMode="auto">
        <a:xfrm>
          <a:off x="2908300" y="6804009"/>
          <a:ext cx="698500" cy="57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279631</xdr:rowOff>
    </xdr:from>
    <xdr:to>
      <xdr:col>5</xdr:col>
      <xdr:colOff>34925</xdr:colOff>
      <xdr:row>36</xdr:row>
      <xdr:rowOff>38331</xdr:rowOff>
    </xdr:to>
    <xdr:sp macro="" textlink="">
      <xdr:nvSpPr>
        <xdr:cNvPr id="131" name="円/楕円 130"/>
        <xdr:cNvSpPr/>
      </xdr:nvSpPr>
      <xdr:spPr bwMode="auto">
        <a:xfrm>
          <a:off x="5600700" y="688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124708</xdr:rowOff>
    </xdr:from>
    <xdr:ext cx="762000" cy="259045"/>
    <xdr:sp macro="" textlink="">
      <xdr:nvSpPr>
        <xdr:cNvPr id="132" name="人口1人当たり決算額の推移該当値テキスト445"/>
        <xdr:cNvSpPr txBox="1"/>
      </xdr:nvSpPr>
      <xdr:spPr>
        <a:xfrm>
          <a:off x="5740400" y="673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331889</xdr:rowOff>
    </xdr:from>
    <xdr:to>
      <xdr:col>4</xdr:col>
      <xdr:colOff>520700</xdr:colOff>
      <xdr:row>36</xdr:row>
      <xdr:rowOff>90589</xdr:rowOff>
    </xdr:to>
    <xdr:sp macro="" textlink="">
      <xdr:nvSpPr>
        <xdr:cNvPr id="133" name="円/楕円 132"/>
        <xdr:cNvSpPr/>
      </xdr:nvSpPr>
      <xdr:spPr bwMode="auto">
        <a:xfrm>
          <a:off x="4953000" y="694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75366</xdr:rowOff>
    </xdr:from>
    <xdr:ext cx="736600" cy="259045"/>
    <xdr:sp macro="" textlink="">
      <xdr:nvSpPr>
        <xdr:cNvPr id="134" name="テキスト ボックス 133"/>
        <xdr:cNvSpPr txBox="1"/>
      </xdr:nvSpPr>
      <xdr:spPr>
        <a:xfrm>
          <a:off x="4622800" y="7028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242575</xdr:rowOff>
    </xdr:from>
    <xdr:to>
      <xdr:col>3</xdr:col>
      <xdr:colOff>955675</xdr:colOff>
      <xdr:row>36</xdr:row>
      <xdr:rowOff>1275</xdr:rowOff>
    </xdr:to>
    <xdr:sp macro="" textlink="">
      <xdr:nvSpPr>
        <xdr:cNvPr id="135" name="円/楕円 134"/>
        <xdr:cNvSpPr/>
      </xdr:nvSpPr>
      <xdr:spPr bwMode="auto">
        <a:xfrm>
          <a:off x="4254500" y="685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328952</xdr:rowOff>
    </xdr:from>
    <xdr:ext cx="762000" cy="259045"/>
    <xdr:sp macro="" textlink="">
      <xdr:nvSpPr>
        <xdr:cNvPr id="136" name="テキスト ボックス 135"/>
        <xdr:cNvSpPr txBox="1"/>
      </xdr:nvSpPr>
      <xdr:spPr>
        <a:xfrm>
          <a:off x="3924300" y="693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200673</xdr:rowOff>
    </xdr:from>
    <xdr:to>
      <xdr:col>3</xdr:col>
      <xdr:colOff>257175</xdr:colOff>
      <xdr:row>35</xdr:row>
      <xdr:rowOff>302273</xdr:rowOff>
    </xdr:to>
    <xdr:sp macro="" textlink="">
      <xdr:nvSpPr>
        <xdr:cNvPr id="137" name="円/楕円 136"/>
        <xdr:cNvSpPr/>
      </xdr:nvSpPr>
      <xdr:spPr bwMode="auto">
        <a:xfrm>
          <a:off x="3556000" y="681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312450</xdr:rowOff>
    </xdr:from>
    <xdr:ext cx="762000" cy="259045"/>
    <xdr:sp macro="" textlink="">
      <xdr:nvSpPr>
        <xdr:cNvPr id="138" name="テキスト ボックス 137"/>
        <xdr:cNvSpPr txBox="1"/>
      </xdr:nvSpPr>
      <xdr:spPr>
        <a:xfrm>
          <a:off x="3225800" y="657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142859</xdr:rowOff>
    </xdr:from>
    <xdr:to>
      <xdr:col>2</xdr:col>
      <xdr:colOff>692150</xdr:colOff>
      <xdr:row>35</xdr:row>
      <xdr:rowOff>244459</xdr:rowOff>
    </xdr:to>
    <xdr:sp macro="" textlink="">
      <xdr:nvSpPr>
        <xdr:cNvPr id="139" name="円/楕円 138"/>
        <xdr:cNvSpPr/>
      </xdr:nvSpPr>
      <xdr:spPr bwMode="auto">
        <a:xfrm>
          <a:off x="2857500" y="675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254636</xdr:rowOff>
    </xdr:from>
    <xdr:ext cx="762000" cy="259045"/>
    <xdr:sp macro="" textlink="">
      <xdr:nvSpPr>
        <xdr:cNvPr id="140" name="テキスト ボックス 139"/>
        <xdr:cNvSpPr txBox="1"/>
      </xdr:nvSpPr>
      <xdr:spPr>
        <a:xfrm>
          <a:off x="2527300" y="65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17,248
16,987
256.53
10,113,669
9,478,981
562,134
6,255,470
11,968,922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35382</xdr:rowOff>
    </xdr:from>
    <xdr:to>
      <xdr:col>6</xdr:col>
      <xdr:colOff>511175</xdr:colOff>
      <xdr:row>35</xdr:row>
      <xdr:rowOff>75857</xdr:rowOff>
    </xdr:to>
    <xdr:cxnSp macro="">
      <xdr:nvCxnSpPr>
        <xdr:cNvPr id="61" name="直線コネクタ 60"/>
        <xdr:cNvCxnSpPr/>
      </xdr:nvCxnSpPr>
      <xdr:spPr>
        <a:xfrm flipV="1">
          <a:off x="3797300" y="6036132"/>
          <a:ext cx="838200" cy="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75857</xdr:rowOff>
    </xdr:from>
    <xdr:to>
      <xdr:col>5</xdr:col>
      <xdr:colOff>358775</xdr:colOff>
      <xdr:row>35</xdr:row>
      <xdr:rowOff>96317</xdr:rowOff>
    </xdr:to>
    <xdr:cxnSp macro="">
      <xdr:nvCxnSpPr>
        <xdr:cNvPr id="64" name="直線コネクタ 63"/>
        <xdr:cNvCxnSpPr/>
      </xdr:nvCxnSpPr>
      <xdr:spPr>
        <a:xfrm flipV="1">
          <a:off x="2908300" y="607660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96317</xdr:rowOff>
    </xdr:from>
    <xdr:to>
      <xdr:col>4</xdr:col>
      <xdr:colOff>155575</xdr:colOff>
      <xdr:row>35</xdr:row>
      <xdr:rowOff>112750</xdr:rowOff>
    </xdr:to>
    <xdr:cxnSp macro="">
      <xdr:nvCxnSpPr>
        <xdr:cNvPr id="67" name="直線コネクタ 66"/>
        <xdr:cNvCxnSpPr/>
      </xdr:nvCxnSpPr>
      <xdr:spPr>
        <a:xfrm flipV="1">
          <a:off x="2019300" y="6097067"/>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56553</xdr:rowOff>
    </xdr:from>
    <xdr:to>
      <xdr:col>2</xdr:col>
      <xdr:colOff>638175</xdr:colOff>
      <xdr:row>35</xdr:row>
      <xdr:rowOff>112750</xdr:rowOff>
    </xdr:to>
    <xdr:cxnSp macro="">
      <xdr:nvCxnSpPr>
        <xdr:cNvPr id="70" name="直線コネクタ 69"/>
        <xdr:cNvCxnSpPr/>
      </xdr:nvCxnSpPr>
      <xdr:spPr>
        <a:xfrm>
          <a:off x="1130300" y="6057303"/>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156032</xdr:rowOff>
    </xdr:from>
    <xdr:to>
      <xdr:col>6</xdr:col>
      <xdr:colOff>561975</xdr:colOff>
      <xdr:row>35</xdr:row>
      <xdr:rowOff>86182</xdr:rowOff>
    </xdr:to>
    <xdr:sp macro="" textlink="">
      <xdr:nvSpPr>
        <xdr:cNvPr id="80" name="円/楕円 79"/>
        <xdr:cNvSpPr/>
      </xdr:nvSpPr>
      <xdr:spPr>
        <a:xfrm>
          <a:off x="4584700" y="59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7459</xdr:rowOff>
    </xdr:from>
    <xdr:ext cx="534377" cy="259045"/>
    <xdr:sp macro="" textlink="">
      <xdr:nvSpPr>
        <xdr:cNvPr id="81" name="人件費該当値テキスト"/>
        <xdr:cNvSpPr txBox="1"/>
      </xdr:nvSpPr>
      <xdr:spPr>
        <a:xfrm>
          <a:off x="4686300"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25057</xdr:rowOff>
    </xdr:from>
    <xdr:to>
      <xdr:col>5</xdr:col>
      <xdr:colOff>409575</xdr:colOff>
      <xdr:row>35</xdr:row>
      <xdr:rowOff>126657</xdr:rowOff>
    </xdr:to>
    <xdr:sp macro="" textlink="">
      <xdr:nvSpPr>
        <xdr:cNvPr id="82" name="円/楕円 81"/>
        <xdr:cNvSpPr/>
      </xdr:nvSpPr>
      <xdr:spPr>
        <a:xfrm>
          <a:off x="3746500" y="60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143184</xdr:rowOff>
    </xdr:from>
    <xdr:ext cx="534377" cy="259045"/>
    <xdr:sp macro="" textlink="">
      <xdr:nvSpPr>
        <xdr:cNvPr id="83" name="テキスト ボックス 82"/>
        <xdr:cNvSpPr txBox="1"/>
      </xdr:nvSpPr>
      <xdr:spPr>
        <a:xfrm>
          <a:off x="3530111" y="580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45517</xdr:rowOff>
    </xdr:from>
    <xdr:to>
      <xdr:col>4</xdr:col>
      <xdr:colOff>206375</xdr:colOff>
      <xdr:row>35</xdr:row>
      <xdr:rowOff>147117</xdr:rowOff>
    </xdr:to>
    <xdr:sp macro="" textlink="">
      <xdr:nvSpPr>
        <xdr:cNvPr id="84" name="円/楕円 83"/>
        <xdr:cNvSpPr/>
      </xdr:nvSpPr>
      <xdr:spPr>
        <a:xfrm>
          <a:off x="2857500" y="60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163644</xdr:rowOff>
    </xdr:from>
    <xdr:ext cx="534377" cy="259045"/>
    <xdr:sp macro="" textlink="">
      <xdr:nvSpPr>
        <xdr:cNvPr id="85" name="テキスト ボックス 84"/>
        <xdr:cNvSpPr txBox="1"/>
      </xdr:nvSpPr>
      <xdr:spPr>
        <a:xfrm>
          <a:off x="2641111" y="582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61950</xdr:rowOff>
    </xdr:from>
    <xdr:to>
      <xdr:col>3</xdr:col>
      <xdr:colOff>3175</xdr:colOff>
      <xdr:row>35</xdr:row>
      <xdr:rowOff>163550</xdr:rowOff>
    </xdr:to>
    <xdr:sp macro="" textlink="">
      <xdr:nvSpPr>
        <xdr:cNvPr id="86" name="円/楕円 85"/>
        <xdr:cNvSpPr/>
      </xdr:nvSpPr>
      <xdr:spPr>
        <a:xfrm>
          <a:off x="1968500" y="6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154677</xdr:rowOff>
    </xdr:from>
    <xdr:ext cx="534377" cy="259045"/>
    <xdr:sp macro="" textlink="">
      <xdr:nvSpPr>
        <xdr:cNvPr id="87" name="テキスト ボックス 86"/>
        <xdr:cNvSpPr txBox="1"/>
      </xdr:nvSpPr>
      <xdr:spPr>
        <a:xfrm>
          <a:off x="1752111" y="61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5753</xdr:rowOff>
    </xdr:from>
    <xdr:to>
      <xdr:col>1</xdr:col>
      <xdr:colOff>485775</xdr:colOff>
      <xdr:row>35</xdr:row>
      <xdr:rowOff>107353</xdr:rowOff>
    </xdr:to>
    <xdr:sp macro="" textlink="">
      <xdr:nvSpPr>
        <xdr:cNvPr id="88" name="円/楕円 87"/>
        <xdr:cNvSpPr/>
      </xdr:nvSpPr>
      <xdr:spPr>
        <a:xfrm>
          <a:off x="1079500" y="60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123880</xdr:rowOff>
    </xdr:from>
    <xdr:ext cx="534377" cy="259045"/>
    <xdr:sp macro="" textlink="">
      <xdr:nvSpPr>
        <xdr:cNvPr id="89" name="テキスト ボックス 88"/>
        <xdr:cNvSpPr txBox="1"/>
      </xdr:nvSpPr>
      <xdr:spPr>
        <a:xfrm>
          <a:off x="863111" y="57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64246</xdr:rowOff>
    </xdr:from>
    <xdr:to>
      <xdr:col>6</xdr:col>
      <xdr:colOff>511175</xdr:colOff>
      <xdr:row>55</xdr:row>
      <xdr:rowOff>21775</xdr:rowOff>
    </xdr:to>
    <xdr:cxnSp macro="">
      <xdr:nvCxnSpPr>
        <xdr:cNvPr id="121" name="直線コネクタ 120"/>
        <xdr:cNvCxnSpPr/>
      </xdr:nvCxnSpPr>
      <xdr:spPr>
        <a:xfrm flipV="1">
          <a:off x="3797300" y="9322546"/>
          <a:ext cx="838200" cy="12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21775</xdr:rowOff>
    </xdr:from>
    <xdr:to>
      <xdr:col>5</xdr:col>
      <xdr:colOff>358775</xdr:colOff>
      <xdr:row>55</xdr:row>
      <xdr:rowOff>114815</xdr:rowOff>
    </xdr:to>
    <xdr:cxnSp macro="">
      <xdr:nvCxnSpPr>
        <xdr:cNvPr id="124" name="直線コネクタ 123"/>
        <xdr:cNvCxnSpPr/>
      </xdr:nvCxnSpPr>
      <xdr:spPr>
        <a:xfrm flipV="1">
          <a:off x="2908300" y="9451525"/>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114815</xdr:rowOff>
    </xdr:from>
    <xdr:to>
      <xdr:col>4</xdr:col>
      <xdr:colOff>155575</xdr:colOff>
      <xdr:row>55</xdr:row>
      <xdr:rowOff>155392</xdr:rowOff>
    </xdr:to>
    <xdr:cxnSp macro="">
      <xdr:nvCxnSpPr>
        <xdr:cNvPr id="127" name="直線コネクタ 126"/>
        <xdr:cNvCxnSpPr/>
      </xdr:nvCxnSpPr>
      <xdr:spPr>
        <a:xfrm flipV="1">
          <a:off x="2019300" y="9544565"/>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117885</xdr:rowOff>
    </xdr:from>
    <xdr:to>
      <xdr:col>2</xdr:col>
      <xdr:colOff>638175</xdr:colOff>
      <xdr:row>55</xdr:row>
      <xdr:rowOff>155392</xdr:rowOff>
    </xdr:to>
    <xdr:cxnSp macro="">
      <xdr:nvCxnSpPr>
        <xdr:cNvPr id="130" name="直線コネクタ 129"/>
        <xdr:cNvCxnSpPr/>
      </xdr:nvCxnSpPr>
      <xdr:spPr>
        <a:xfrm>
          <a:off x="1130300" y="9547635"/>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13446</xdr:rowOff>
    </xdr:from>
    <xdr:to>
      <xdr:col>6</xdr:col>
      <xdr:colOff>561975</xdr:colOff>
      <xdr:row>54</xdr:row>
      <xdr:rowOff>115046</xdr:rowOff>
    </xdr:to>
    <xdr:sp macro="" textlink="">
      <xdr:nvSpPr>
        <xdr:cNvPr id="140" name="円/楕円 139"/>
        <xdr:cNvSpPr/>
      </xdr:nvSpPr>
      <xdr:spPr>
        <a:xfrm>
          <a:off x="4584700" y="92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36323</xdr:rowOff>
    </xdr:from>
    <xdr:ext cx="534377" cy="259045"/>
    <xdr:sp macro="" textlink="">
      <xdr:nvSpPr>
        <xdr:cNvPr id="141" name="物件費該当値テキスト"/>
        <xdr:cNvSpPr txBox="1"/>
      </xdr:nvSpPr>
      <xdr:spPr>
        <a:xfrm>
          <a:off x="4686300" y="912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94,621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142425</xdr:rowOff>
    </xdr:from>
    <xdr:to>
      <xdr:col>5</xdr:col>
      <xdr:colOff>409575</xdr:colOff>
      <xdr:row>55</xdr:row>
      <xdr:rowOff>72575</xdr:rowOff>
    </xdr:to>
    <xdr:sp macro="" textlink="">
      <xdr:nvSpPr>
        <xdr:cNvPr id="142" name="円/楕円 141"/>
        <xdr:cNvSpPr/>
      </xdr:nvSpPr>
      <xdr:spPr>
        <a:xfrm>
          <a:off x="3746500" y="94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89102</xdr:rowOff>
    </xdr:from>
    <xdr:ext cx="534377" cy="259045"/>
    <xdr:sp macro="" textlink="">
      <xdr:nvSpPr>
        <xdr:cNvPr id="143" name="テキスト ボックス 142"/>
        <xdr:cNvSpPr txBox="1"/>
      </xdr:nvSpPr>
      <xdr:spPr>
        <a:xfrm>
          <a:off x="3530111" y="91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64015</xdr:rowOff>
    </xdr:from>
    <xdr:to>
      <xdr:col>4</xdr:col>
      <xdr:colOff>206375</xdr:colOff>
      <xdr:row>55</xdr:row>
      <xdr:rowOff>165615</xdr:rowOff>
    </xdr:to>
    <xdr:sp macro="" textlink="">
      <xdr:nvSpPr>
        <xdr:cNvPr id="144" name="円/楕円 143"/>
        <xdr:cNvSpPr/>
      </xdr:nvSpPr>
      <xdr:spPr>
        <a:xfrm>
          <a:off x="2857500" y="94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10692</xdr:rowOff>
    </xdr:from>
    <xdr:ext cx="534377" cy="259045"/>
    <xdr:sp macro="" textlink="">
      <xdr:nvSpPr>
        <xdr:cNvPr id="145" name="テキスト ボックス 144"/>
        <xdr:cNvSpPr txBox="1"/>
      </xdr:nvSpPr>
      <xdr:spPr>
        <a:xfrm>
          <a:off x="2641111" y="926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104592</xdr:rowOff>
    </xdr:from>
    <xdr:to>
      <xdr:col>3</xdr:col>
      <xdr:colOff>3175</xdr:colOff>
      <xdr:row>56</xdr:row>
      <xdr:rowOff>34742</xdr:rowOff>
    </xdr:to>
    <xdr:sp macro="" textlink="">
      <xdr:nvSpPr>
        <xdr:cNvPr id="146" name="円/楕円 145"/>
        <xdr:cNvSpPr/>
      </xdr:nvSpPr>
      <xdr:spPr>
        <a:xfrm>
          <a:off x="1968500" y="95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51269</xdr:rowOff>
    </xdr:from>
    <xdr:ext cx="534377" cy="259045"/>
    <xdr:sp macro="" textlink="">
      <xdr:nvSpPr>
        <xdr:cNvPr id="147" name="テキスト ボックス 146"/>
        <xdr:cNvSpPr txBox="1"/>
      </xdr:nvSpPr>
      <xdr:spPr>
        <a:xfrm>
          <a:off x="1752111" y="93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78,539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67085</xdr:rowOff>
    </xdr:from>
    <xdr:to>
      <xdr:col>1</xdr:col>
      <xdr:colOff>485775</xdr:colOff>
      <xdr:row>55</xdr:row>
      <xdr:rowOff>168685</xdr:rowOff>
    </xdr:to>
    <xdr:sp macro="" textlink="">
      <xdr:nvSpPr>
        <xdr:cNvPr id="148" name="円/楕円 147"/>
        <xdr:cNvSpPr/>
      </xdr:nvSpPr>
      <xdr:spPr>
        <a:xfrm>
          <a:off x="1079500" y="94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13762</xdr:rowOff>
    </xdr:from>
    <xdr:ext cx="534377" cy="259045"/>
    <xdr:sp macro="" textlink="">
      <xdr:nvSpPr>
        <xdr:cNvPr id="149" name="テキスト ボックス 148"/>
        <xdr:cNvSpPr txBox="1"/>
      </xdr:nvSpPr>
      <xdr:spPr>
        <a:xfrm>
          <a:off x="863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49586</xdr:rowOff>
    </xdr:from>
    <xdr:to>
      <xdr:col>6</xdr:col>
      <xdr:colOff>511175</xdr:colOff>
      <xdr:row>77</xdr:row>
      <xdr:rowOff>113365</xdr:rowOff>
    </xdr:to>
    <xdr:cxnSp macro="">
      <xdr:nvCxnSpPr>
        <xdr:cNvPr id="176" name="直線コネクタ 175"/>
        <xdr:cNvCxnSpPr/>
      </xdr:nvCxnSpPr>
      <xdr:spPr>
        <a:xfrm flipV="1">
          <a:off x="3797300" y="13251236"/>
          <a:ext cx="8382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159636</xdr:rowOff>
    </xdr:from>
    <xdr:ext cx="469744" cy="259045"/>
    <xdr:sp macro="" textlink="">
      <xdr:nvSpPr>
        <xdr:cNvPr id="177" name="維持補修費平均値テキスト"/>
        <xdr:cNvSpPr txBox="1"/>
      </xdr:nvSpPr>
      <xdr:spPr>
        <a:xfrm>
          <a:off x="4686300" y="13189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40351</xdr:rowOff>
    </xdr:from>
    <xdr:to>
      <xdr:col>5</xdr:col>
      <xdr:colOff>358775</xdr:colOff>
      <xdr:row>77</xdr:row>
      <xdr:rowOff>113365</xdr:rowOff>
    </xdr:to>
    <xdr:cxnSp macro="">
      <xdr:nvCxnSpPr>
        <xdr:cNvPr id="179" name="直線コネクタ 178"/>
        <xdr:cNvCxnSpPr/>
      </xdr:nvCxnSpPr>
      <xdr:spPr>
        <a:xfrm>
          <a:off x="2908300" y="13242001"/>
          <a:ext cx="889000" cy="7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40351</xdr:rowOff>
    </xdr:from>
    <xdr:to>
      <xdr:col>4</xdr:col>
      <xdr:colOff>155575</xdr:colOff>
      <xdr:row>77</xdr:row>
      <xdr:rowOff>125938</xdr:rowOff>
    </xdr:to>
    <xdr:cxnSp macro="">
      <xdr:nvCxnSpPr>
        <xdr:cNvPr id="182" name="直線コネクタ 181"/>
        <xdr:cNvCxnSpPr/>
      </xdr:nvCxnSpPr>
      <xdr:spPr>
        <a:xfrm flipV="1">
          <a:off x="2019300" y="13242001"/>
          <a:ext cx="8890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84" name="テキスト ボックス 183"/>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125938</xdr:rowOff>
    </xdr:from>
    <xdr:to>
      <xdr:col>2</xdr:col>
      <xdr:colOff>638175</xdr:colOff>
      <xdr:row>78</xdr:row>
      <xdr:rowOff>4094</xdr:rowOff>
    </xdr:to>
    <xdr:cxnSp macro="">
      <xdr:nvCxnSpPr>
        <xdr:cNvPr id="185" name="直線コネクタ 184"/>
        <xdr:cNvCxnSpPr/>
      </xdr:nvCxnSpPr>
      <xdr:spPr>
        <a:xfrm flipV="1">
          <a:off x="1130300" y="13327588"/>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170236</xdr:rowOff>
    </xdr:from>
    <xdr:to>
      <xdr:col>6</xdr:col>
      <xdr:colOff>561975</xdr:colOff>
      <xdr:row>77</xdr:row>
      <xdr:rowOff>100386</xdr:rowOff>
    </xdr:to>
    <xdr:sp macro="" textlink="">
      <xdr:nvSpPr>
        <xdr:cNvPr id="195" name="円/楕円 194"/>
        <xdr:cNvSpPr/>
      </xdr:nvSpPr>
      <xdr:spPr>
        <a:xfrm>
          <a:off x="4584700" y="132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21663</xdr:rowOff>
    </xdr:from>
    <xdr:ext cx="469744" cy="259045"/>
    <xdr:sp macro="" textlink="">
      <xdr:nvSpPr>
        <xdr:cNvPr id="196" name="維持補修費該当値テキスト"/>
        <xdr:cNvSpPr txBox="1"/>
      </xdr:nvSpPr>
      <xdr:spPr>
        <a:xfrm>
          <a:off x="4686300" y="130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62565</xdr:rowOff>
    </xdr:from>
    <xdr:to>
      <xdr:col>5</xdr:col>
      <xdr:colOff>409575</xdr:colOff>
      <xdr:row>77</xdr:row>
      <xdr:rowOff>164165</xdr:rowOff>
    </xdr:to>
    <xdr:sp macro="" textlink="">
      <xdr:nvSpPr>
        <xdr:cNvPr id="197" name="円/楕円 196"/>
        <xdr:cNvSpPr/>
      </xdr:nvSpPr>
      <xdr:spPr>
        <a:xfrm>
          <a:off x="3746500" y="132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155292</xdr:rowOff>
    </xdr:from>
    <xdr:ext cx="469744" cy="259045"/>
    <xdr:sp macro="" textlink="">
      <xdr:nvSpPr>
        <xdr:cNvPr id="198" name="テキスト ボックス 197"/>
        <xdr:cNvSpPr txBox="1"/>
      </xdr:nvSpPr>
      <xdr:spPr>
        <a:xfrm>
          <a:off x="3562427" y="1335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161001</xdr:rowOff>
    </xdr:from>
    <xdr:to>
      <xdr:col>4</xdr:col>
      <xdr:colOff>206375</xdr:colOff>
      <xdr:row>77</xdr:row>
      <xdr:rowOff>91151</xdr:rowOff>
    </xdr:to>
    <xdr:sp macro="" textlink="">
      <xdr:nvSpPr>
        <xdr:cNvPr id="199" name="円/楕円 198"/>
        <xdr:cNvSpPr/>
      </xdr:nvSpPr>
      <xdr:spPr>
        <a:xfrm>
          <a:off x="2857500" y="131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107677</xdr:rowOff>
    </xdr:from>
    <xdr:ext cx="469744" cy="259045"/>
    <xdr:sp macro="" textlink="">
      <xdr:nvSpPr>
        <xdr:cNvPr id="200" name="テキスト ボックス 199"/>
        <xdr:cNvSpPr txBox="1"/>
      </xdr:nvSpPr>
      <xdr:spPr>
        <a:xfrm>
          <a:off x="2673427" y="129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75138</xdr:rowOff>
    </xdr:from>
    <xdr:to>
      <xdr:col>3</xdr:col>
      <xdr:colOff>3175</xdr:colOff>
      <xdr:row>78</xdr:row>
      <xdr:rowOff>5288</xdr:rowOff>
    </xdr:to>
    <xdr:sp macro="" textlink="">
      <xdr:nvSpPr>
        <xdr:cNvPr id="201" name="円/楕円 200"/>
        <xdr:cNvSpPr/>
      </xdr:nvSpPr>
      <xdr:spPr>
        <a:xfrm>
          <a:off x="1968500" y="1327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167865</xdr:rowOff>
    </xdr:from>
    <xdr:ext cx="469744" cy="259045"/>
    <xdr:sp macro="" textlink="">
      <xdr:nvSpPr>
        <xdr:cNvPr id="202" name="テキスト ボックス 201"/>
        <xdr:cNvSpPr txBox="1"/>
      </xdr:nvSpPr>
      <xdr:spPr>
        <a:xfrm>
          <a:off x="1784427" y="1336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124744</xdr:rowOff>
    </xdr:from>
    <xdr:to>
      <xdr:col>1</xdr:col>
      <xdr:colOff>485775</xdr:colOff>
      <xdr:row>78</xdr:row>
      <xdr:rowOff>54894</xdr:rowOff>
    </xdr:to>
    <xdr:sp macro="" textlink="">
      <xdr:nvSpPr>
        <xdr:cNvPr id="203" name="円/楕円 202"/>
        <xdr:cNvSpPr/>
      </xdr:nvSpPr>
      <xdr:spPr>
        <a:xfrm>
          <a:off x="1079500" y="133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46021</xdr:rowOff>
    </xdr:from>
    <xdr:ext cx="469744" cy="259045"/>
    <xdr:sp macro="" textlink="">
      <xdr:nvSpPr>
        <xdr:cNvPr id="204" name="テキスト ボックス 203"/>
        <xdr:cNvSpPr txBox="1"/>
      </xdr:nvSpPr>
      <xdr:spPr>
        <a:xfrm>
          <a:off x="895427" y="1341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2978</xdr:rowOff>
    </xdr:from>
    <xdr:to>
      <xdr:col>6</xdr:col>
      <xdr:colOff>511175</xdr:colOff>
      <xdr:row>94</xdr:row>
      <xdr:rowOff>33916</xdr:rowOff>
    </xdr:to>
    <xdr:cxnSp macro="">
      <xdr:nvCxnSpPr>
        <xdr:cNvPr id="234" name="直線コネクタ 233"/>
        <xdr:cNvCxnSpPr/>
      </xdr:nvCxnSpPr>
      <xdr:spPr>
        <a:xfrm flipV="1">
          <a:off x="3797300" y="16119278"/>
          <a:ext cx="8382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33916</xdr:rowOff>
    </xdr:from>
    <xdr:to>
      <xdr:col>5</xdr:col>
      <xdr:colOff>358775</xdr:colOff>
      <xdr:row>94</xdr:row>
      <xdr:rowOff>151206</xdr:rowOff>
    </xdr:to>
    <xdr:cxnSp macro="">
      <xdr:nvCxnSpPr>
        <xdr:cNvPr id="237" name="直線コネクタ 236"/>
        <xdr:cNvCxnSpPr/>
      </xdr:nvCxnSpPr>
      <xdr:spPr>
        <a:xfrm flipV="1">
          <a:off x="2908300" y="16150216"/>
          <a:ext cx="889000" cy="1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151206</xdr:rowOff>
    </xdr:from>
    <xdr:to>
      <xdr:col>4</xdr:col>
      <xdr:colOff>155575</xdr:colOff>
      <xdr:row>94</xdr:row>
      <xdr:rowOff>158959</xdr:rowOff>
    </xdr:to>
    <xdr:cxnSp macro="">
      <xdr:nvCxnSpPr>
        <xdr:cNvPr id="240" name="直線コネクタ 239"/>
        <xdr:cNvCxnSpPr/>
      </xdr:nvCxnSpPr>
      <xdr:spPr>
        <a:xfrm flipV="1">
          <a:off x="2019300" y="16267506"/>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149492</xdr:rowOff>
    </xdr:from>
    <xdr:to>
      <xdr:col>2</xdr:col>
      <xdr:colOff>638175</xdr:colOff>
      <xdr:row>94</xdr:row>
      <xdr:rowOff>158959</xdr:rowOff>
    </xdr:to>
    <xdr:cxnSp macro="">
      <xdr:nvCxnSpPr>
        <xdr:cNvPr id="243" name="直線コネクタ 242"/>
        <xdr:cNvCxnSpPr/>
      </xdr:nvCxnSpPr>
      <xdr:spPr>
        <a:xfrm>
          <a:off x="1130300" y="16265792"/>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123628</xdr:rowOff>
    </xdr:from>
    <xdr:to>
      <xdr:col>6</xdr:col>
      <xdr:colOff>561975</xdr:colOff>
      <xdr:row>94</xdr:row>
      <xdr:rowOff>53778</xdr:rowOff>
    </xdr:to>
    <xdr:sp macro="" textlink="">
      <xdr:nvSpPr>
        <xdr:cNvPr id="253" name="円/楕円 252"/>
        <xdr:cNvSpPr/>
      </xdr:nvSpPr>
      <xdr:spPr>
        <a:xfrm>
          <a:off x="4584700" y="160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146505</xdr:rowOff>
    </xdr:from>
    <xdr:ext cx="534377" cy="259045"/>
    <xdr:sp macro="" textlink="">
      <xdr:nvSpPr>
        <xdr:cNvPr id="254" name="扶助費該当値テキスト"/>
        <xdr:cNvSpPr txBox="1"/>
      </xdr:nvSpPr>
      <xdr:spPr>
        <a:xfrm>
          <a:off x="4686300" y="159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154566</xdr:rowOff>
    </xdr:from>
    <xdr:to>
      <xdr:col>5</xdr:col>
      <xdr:colOff>409575</xdr:colOff>
      <xdr:row>94</xdr:row>
      <xdr:rowOff>84716</xdr:rowOff>
    </xdr:to>
    <xdr:sp macro="" textlink="">
      <xdr:nvSpPr>
        <xdr:cNvPr id="255" name="円/楕円 254"/>
        <xdr:cNvSpPr/>
      </xdr:nvSpPr>
      <xdr:spPr>
        <a:xfrm>
          <a:off x="3746500" y="160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101243</xdr:rowOff>
    </xdr:from>
    <xdr:ext cx="534377" cy="259045"/>
    <xdr:sp macro="" textlink="">
      <xdr:nvSpPr>
        <xdr:cNvPr id="256" name="テキスト ボックス 255"/>
        <xdr:cNvSpPr txBox="1"/>
      </xdr:nvSpPr>
      <xdr:spPr>
        <a:xfrm>
          <a:off x="3530111" y="158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100406</xdr:rowOff>
    </xdr:from>
    <xdr:to>
      <xdr:col>4</xdr:col>
      <xdr:colOff>206375</xdr:colOff>
      <xdr:row>95</xdr:row>
      <xdr:rowOff>30556</xdr:rowOff>
    </xdr:to>
    <xdr:sp macro="" textlink="">
      <xdr:nvSpPr>
        <xdr:cNvPr id="257" name="円/楕円 256"/>
        <xdr:cNvSpPr/>
      </xdr:nvSpPr>
      <xdr:spPr>
        <a:xfrm>
          <a:off x="2857500" y="162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47083</xdr:rowOff>
    </xdr:from>
    <xdr:ext cx="534377" cy="259045"/>
    <xdr:sp macro="" textlink="">
      <xdr:nvSpPr>
        <xdr:cNvPr id="258" name="テキスト ボックス 257"/>
        <xdr:cNvSpPr txBox="1"/>
      </xdr:nvSpPr>
      <xdr:spPr>
        <a:xfrm>
          <a:off x="2641111" y="1599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108159</xdr:rowOff>
    </xdr:from>
    <xdr:to>
      <xdr:col>3</xdr:col>
      <xdr:colOff>3175</xdr:colOff>
      <xdr:row>95</xdr:row>
      <xdr:rowOff>38309</xdr:rowOff>
    </xdr:to>
    <xdr:sp macro="" textlink="">
      <xdr:nvSpPr>
        <xdr:cNvPr id="259" name="円/楕円 258"/>
        <xdr:cNvSpPr/>
      </xdr:nvSpPr>
      <xdr:spPr>
        <a:xfrm>
          <a:off x="1968500" y="162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54836</xdr:rowOff>
    </xdr:from>
    <xdr:ext cx="534377" cy="259045"/>
    <xdr:sp macro="" textlink="">
      <xdr:nvSpPr>
        <xdr:cNvPr id="260" name="テキスト ボックス 259"/>
        <xdr:cNvSpPr txBox="1"/>
      </xdr:nvSpPr>
      <xdr:spPr>
        <a:xfrm>
          <a:off x="1752111" y="159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98692</xdr:rowOff>
    </xdr:from>
    <xdr:to>
      <xdr:col>1</xdr:col>
      <xdr:colOff>485775</xdr:colOff>
      <xdr:row>95</xdr:row>
      <xdr:rowOff>28842</xdr:rowOff>
    </xdr:to>
    <xdr:sp macro="" textlink="">
      <xdr:nvSpPr>
        <xdr:cNvPr id="261" name="円/楕円 260"/>
        <xdr:cNvSpPr/>
      </xdr:nvSpPr>
      <xdr:spPr>
        <a:xfrm>
          <a:off x="1079500" y="162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45369</xdr:rowOff>
    </xdr:from>
    <xdr:ext cx="534377" cy="259045"/>
    <xdr:sp macro="" textlink="">
      <xdr:nvSpPr>
        <xdr:cNvPr id="262" name="テキスト ボックス 261"/>
        <xdr:cNvSpPr txBox="1"/>
      </xdr:nvSpPr>
      <xdr:spPr>
        <a:xfrm>
          <a:off x="863111" y="159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157312</xdr:rowOff>
    </xdr:from>
    <xdr:to>
      <xdr:col>15</xdr:col>
      <xdr:colOff>180975</xdr:colOff>
      <xdr:row>36</xdr:row>
      <xdr:rowOff>18971</xdr:rowOff>
    </xdr:to>
    <xdr:cxnSp macro="">
      <xdr:nvCxnSpPr>
        <xdr:cNvPr id="295" name="直線コネクタ 294"/>
        <xdr:cNvCxnSpPr/>
      </xdr:nvCxnSpPr>
      <xdr:spPr>
        <a:xfrm>
          <a:off x="9639300" y="6158062"/>
          <a:ext cx="8382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157312</xdr:rowOff>
    </xdr:from>
    <xdr:to>
      <xdr:col>14</xdr:col>
      <xdr:colOff>28575</xdr:colOff>
      <xdr:row>37</xdr:row>
      <xdr:rowOff>49460</xdr:rowOff>
    </xdr:to>
    <xdr:cxnSp macro="">
      <xdr:nvCxnSpPr>
        <xdr:cNvPr id="298" name="直線コネクタ 297"/>
        <xdr:cNvCxnSpPr/>
      </xdr:nvCxnSpPr>
      <xdr:spPr>
        <a:xfrm flipV="1">
          <a:off x="8750300" y="6158062"/>
          <a:ext cx="889000" cy="23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36220</xdr:rowOff>
    </xdr:from>
    <xdr:to>
      <xdr:col>12</xdr:col>
      <xdr:colOff>511175</xdr:colOff>
      <xdr:row>37</xdr:row>
      <xdr:rowOff>49460</xdr:rowOff>
    </xdr:to>
    <xdr:cxnSp macro="">
      <xdr:nvCxnSpPr>
        <xdr:cNvPr id="301" name="直線コネクタ 300"/>
        <xdr:cNvCxnSpPr/>
      </xdr:nvCxnSpPr>
      <xdr:spPr>
        <a:xfrm>
          <a:off x="7861300" y="6379870"/>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36220</xdr:rowOff>
    </xdr:from>
    <xdr:to>
      <xdr:col>11</xdr:col>
      <xdr:colOff>307975</xdr:colOff>
      <xdr:row>37</xdr:row>
      <xdr:rowOff>44736</xdr:rowOff>
    </xdr:to>
    <xdr:cxnSp macro="">
      <xdr:nvCxnSpPr>
        <xdr:cNvPr id="304" name="直線コネクタ 303"/>
        <xdr:cNvCxnSpPr/>
      </xdr:nvCxnSpPr>
      <xdr:spPr>
        <a:xfrm flipV="1">
          <a:off x="6972300" y="6379870"/>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139621</xdr:rowOff>
    </xdr:from>
    <xdr:to>
      <xdr:col>15</xdr:col>
      <xdr:colOff>231775</xdr:colOff>
      <xdr:row>36</xdr:row>
      <xdr:rowOff>69771</xdr:rowOff>
    </xdr:to>
    <xdr:sp macro="" textlink="">
      <xdr:nvSpPr>
        <xdr:cNvPr id="314" name="円/楕円 313"/>
        <xdr:cNvSpPr/>
      </xdr:nvSpPr>
      <xdr:spPr>
        <a:xfrm>
          <a:off x="10426700" y="61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162498</xdr:rowOff>
    </xdr:from>
    <xdr:ext cx="534377" cy="259045"/>
    <xdr:sp macro="" textlink="">
      <xdr:nvSpPr>
        <xdr:cNvPr id="315" name="補助費等該当値テキスト"/>
        <xdr:cNvSpPr txBox="1"/>
      </xdr:nvSpPr>
      <xdr:spPr>
        <a:xfrm>
          <a:off x="10528300" y="59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106512</xdr:rowOff>
    </xdr:from>
    <xdr:to>
      <xdr:col>14</xdr:col>
      <xdr:colOff>79375</xdr:colOff>
      <xdr:row>36</xdr:row>
      <xdr:rowOff>36662</xdr:rowOff>
    </xdr:to>
    <xdr:sp macro="" textlink="">
      <xdr:nvSpPr>
        <xdr:cNvPr id="316" name="円/楕円 315"/>
        <xdr:cNvSpPr/>
      </xdr:nvSpPr>
      <xdr:spPr>
        <a:xfrm>
          <a:off x="9588500" y="61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53189</xdr:rowOff>
    </xdr:from>
    <xdr:ext cx="534377" cy="259045"/>
    <xdr:sp macro="" textlink="">
      <xdr:nvSpPr>
        <xdr:cNvPr id="317" name="テキスト ボックス 316"/>
        <xdr:cNvSpPr txBox="1"/>
      </xdr:nvSpPr>
      <xdr:spPr>
        <a:xfrm>
          <a:off x="9372111" y="588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170110</xdr:rowOff>
    </xdr:from>
    <xdr:to>
      <xdr:col>12</xdr:col>
      <xdr:colOff>561975</xdr:colOff>
      <xdr:row>37</xdr:row>
      <xdr:rowOff>100260</xdr:rowOff>
    </xdr:to>
    <xdr:sp macro="" textlink="">
      <xdr:nvSpPr>
        <xdr:cNvPr id="318" name="円/楕円 317"/>
        <xdr:cNvSpPr/>
      </xdr:nvSpPr>
      <xdr:spPr>
        <a:xfrm>
          <a:off x="8699500" y="63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91387</xdr:rowOff>
    </xdr:from>
    <xdr:ext cx="534377" cy="259045"/>
    <xdr:sp macro="" textlink="">
      <xdr:nvSpPr>
        <xdr:cNvPr id="319" name="テキスト ボックス 318"/>
        <xdr:cNvSpPr txBox="1"/>
      </xdr:nvSpPr>
      <xdr:spPr>
        <a:xfrm>
          <a:off x="8483111" y="6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156870</xdr:rowOff>
    </xdr:from>
    <xdr:to>
      <xdr:col>11</xdr:col>
      <xdr:colOff>358775</xdr:colOff>
      <xdr:row>37</xdr:row>
      <xdr:rowOff>87020</xdr:rowOff>
    </xdr:to>
    <xdr:sp macro="" textlink="">
      <xdr:nvSpPr>
        <xdr:cNvPr id="320" name="円/楕円 319"/>
        <xdr:cNvSpPr/>
      </xdr:nvSpPr>
      <xdr:spPr>
        <a:xfrm>
          <a:off x="7810500" y="63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78147</xdr:rowOff>
    </xdr:from>
    <xdr:ext cx="534377" cy="259045"/>
    <xdr:sp macro="" textlink="">
      <xdr:nvSpPr>
        <xdr:cNvPr id="321" name="テキスト ボックス 320"/>
        <xdr:cNvSpPr txBox="1"/>
      </xdr:nvSpPr>
      <xdr:spPr>
        <a:xfrm>
          <a:off x="7594111" y="64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165386</xdr:rowOff>
    </xdr:from>
    <xdr:to>
      <xdr:col>10</xdr:col>
      <xdr:colOff>155575</xdr:colOff>
      <xdr:row>37</xdr:row>
      <xdr:rowOff>95536</xdr:rowOff>
    </xdr:to>
    <xdr:sp macro="" textlink="">
      <xdr:nvSpPr>
        <xdr:cNvPr id="322" name="円/楕円 321"/>
        <xdr:cNvSpPr/>
      </xdr:nvSpPr>
      <xdr:spPr>
        <a:xfrm>
          <a:off x="6921500" y="63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86663</xdr:rowOff>
    </xdr:from>
    <xdr:ext cx="534377" cy="259045"/>
    <xdr:sp macro="" textlink="">
      <xdr:nvSpPr>
        <xdr:cNvPr id="323" name="テキスト ボックス 322"/>
        <xdr:cNvSpPr txBox="1"/>
      </xdr:nvSpPr>
      <xdr:spPr>
        <a:xfrm>
          <a:off x="6705111" y="64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131367</xdr:rowOff>
    </xdr:from>
    <xdr:to>
      <xdr:col>15</xdr:col>
      <xdr:colOff>180975</xdr:colOff>
      <xdr:row>58</xdr:row>
      <xdr:rowOff>10054</xdr:rowOff>
    </xdr:to>
    <xdr:cxnSp macro="">
      <xdr:nvCxnSpPr>
        <xdr:cNvPr id="352" name="直線コネクタ 351"/>
        <xdr:cNvCxnSpPr/>
      </xdr:nvCxnSpPr>
      <xdr:spPr>
        <a:xfrm>
          <a:off x="9639300" y="9904017"/>
          <a:ext cx="838200" cy="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131367</xdr:rowOff>
    </xdr:from>
    <xdr:to>
      <xdr:col>14</xdr:col>
      <xdr:colOff>28575</xdr:colOff>
      <xdr:row>57</xdr:row>
      <xdr:rowOff>142497</xdr:rowOff>
    </xdr:to>
    <xdr:cxnSp macro="">
      <xdr:nvCxnSpPr>
        <xdr:cNvPr id="355" name="直線コネクタ 354"/>
        <xdr:cNvCxnSpPr/>
      </xdr:nvCxnSpPr>
      <xdr:spPr>
        <a:xfrm flipV="1">
          <a:off x="8750300" y="9904017"/>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62963</xdr:rowOff>
    </xdr:from>
    <xdr:to>
      <xdr:col>12</xdr:col>
      <xdr:colOff>511175</xdr:colOff>
      <xdr:row>57</xdr:row>
      <xdr:rowOff>142497</xdr:rowOff>
    </xdr:to>
    <xdr:cxnSp macro="">
      <xdr:nvCxnSpPr>
        <xdr:cNvPr id="358" name="直線コネクタ 357"/>
        <xdr:cNvCxnSpPr/>
      </xdr:nvCxnSpPr>
      <xdr:spPr>
        <a:xfrm>
          <a:off x="7861300" y="9664163"/>
          <a:ext cx="889000" cy="25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62963</xdr:rowOff>
    </xdr:from>
    <xdr:to>
      <xdr:col>11</xdr:col>
      <xdr:colOff>307975</xdr:colOff>
      <xdr:row>57</xdr:row>
      <xdr:rowOff>34700</xdr:rowOff>
    </xdr:to>
    <xdr:cxnSp macro="">
      <xdr:nvCxnSpPr>
        <xdr:cNvPr id="361" name="直線コネクタ 360"/>
        <xdr:cNvCxnSpPr/>
      </xdr:nvCxnSpPr>
      <xdr:spPr>
        <a:xfrm flipV="1">
          <a:off x="6972300" y="9664163"/>
          <a:ext cx="889000" cy="1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5" name="テキスト ボックス 364"/>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130704</xdr:rowOff>
    </xdr:from>
    <xdr:to>
      <xdr:col>15</xdr:col>
      <xdr:colOff>231775</xdr:colOff>
      <xdr:row>58</xdr:row>
      <xdr:rowOff>60854</xdr:rowOff>
    </xdr:to>
    <xdr:sp macro="" textlink="">
      <xdr:nvSpPr>
        <xdr:cNvPr id="371" name="円/楕円 370"/>
        <xdr:cNvSpPr/>
      </xdr:nvSpPr>
      <xdr:spPr>
        <a:xfrm>
          <a:off x="10426700" y="99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109131</xdr:rowOff>
    </xdr:from>
    <xdr:ext cx="534377" cy="259045"/>
    <xdr:sp macro="" textlink="">
      <xdr:nvSpPr>
        <xdr:cNvPr id="372" name="普通建設事業費該当値テキスト"/>
        <xdr:cNvSpPr txBox="1"/>
      </xdr:nvSpPr>
      <xdr:spPr>
        <a:xfrm>
          <a:off x="10528300" y="98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80567</xdr:rowOff>
    </xdr:from>
    <xdr:to>
      <xdr:col>14</xdr:col>
      <xdr:colOff>79375</xdr:colOff>
      <xdr:row>58</xdr:row>
      <xdr:rowOff>10717</xdr:rowOff>
    </xdr:to>
    <xdr:sp macro="" textlink="">
      <xdr:nvSpPr>
        <xdr:cNvPr id="373" name="円/楕円 372"/>
        <xdr:cNvSpPr/>
      </xdr:nvSpPr>
      <xdr:spPr>
        <a:xfrm>
          <a:off x="9588500" y="9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1844</xdr:rowOff>
    </xdr:from>
    <xdr:ext cx="534377" cy="259045"/>
    <xdr:sp macro="" textlink="">
      <xdr:nvSpPr>
        <xdr:cNvPr id="374" name="テキスト ボックス 373"/>
        <xdr:cNvSpPr txBox="1"/>
      </xdr:nvSpPr>
      <xdr:spPr>
        <a:xfrm>
          <a:off x="9372111" y="994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91697</xdr:rowOff>
    </xdr:from>
    <xdr:to>
      <xdr:col>12</xdr:col>
      <xdr:colOff>561975</xdr:colOff>
      <xdr:row>58</xdr:row>
      <xdr:rowOff>21847</xdr:rowOff>
    </xdr:to>
    <xdr:sp macro="" textlink="">
      <xdr:nvSpPr>
        <xdr:cNvPr id="375" name="円/楕円 374"/>
        <xdr:cNvSpPr/>
      </xdr:nvSpPr>
      <xdr:spPr>
        <a:xfrm>
          <a:off x="8699500" y="98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12974</xdr:rowOff>
    </xdr:from>
    <xdr:ext cx="534377" cy="259045"/>
    <xdr:sp macro="" textlink="">
      <xdr:nvSpPr>
        <xdr:cNvPr id="376" name="テキスト ボックス 375"/>
        <xdr:cNvSpPr txBox="1"/>
      </xdr:nvSpPr>
      <xdr:spPr>
        <a:xfrm>
          <a:off x="8483111" y="995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12163</xdr:rowOff>
    </xdr:from>
    <xdr:to>
      <xdr:col>11</xdr:col>
      <xdr:colOff>358775</xdr:colOff>
      <xdr:row>56</xdr:row>
      <xdr:rowOff>113763</xdr:rowOff>
    </xdr:to>
    <xdr:sp macro="" textlink="">
      <xdr:nvSpPr>
        <xdr:cNvPr id="377" name="円/楕円 376"/>
        <xdr:cNvSpPr/>
      </xdr:nvSpPr>
      <xdr:spPr>
        <a:xfrm>
          <a:off x="7810500" y="96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130290</xdr:rowOff>
    </xdr:from>
    <xdr:ext cx="599010" cy="259045"/>
    <xdr:sp macro="" textlink="">
      <xdr:nvSpPr>
        <xdr:cNvPr id="378" name="テキスト ボックス 377"/>
        <xdr:cNvSpPr txBox="1"/>
      </xdr:nvSpPr>
      <xdr:spPr>
        <a:xfrm>
          <a:off x="7561794" y="938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155350</xdr:rowOff>
    </xdr:from>
    <xdr:to>
      <xdr:col>10</xdr:col>
      <xdr:colOff>155575</xdr:colOff>
      <xdr:row>57</xdr:row>
      <xdr:rowOff>85500</xdr:rowOff>
    </xdr:to>
    <xdr:sp macro="" textlink="">
      <xdr:nvSpPr>
        <xdr:cNvPr id="379" name="円/楕円 378"/>
        <xdr:cNvSpPr/>
      </xdr:nvSpPr>
      <xdr:spPr>
        <a:xfrm>
          <a:off x="6921500" y="97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102027</xdr:rowOff>
    </xdr:from>
    <xdr:ext cx="534377" cy="259045"/>
    <xdr:sp macro="" textlink="">
      <xdr:nvSpPr>
        <xdr:cNvPr id="380" name="テキスト ボックス 379"/>
        <xdr:cNvSpPr txBox="1"/>
      </xdr:nvSpPr>
      <xdr:spPr>
        <a:xfrm>
          <a:off x="6705111" y="95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88246</xdr:rowOff>
    </xdr:from>
    <xdr:to>
      <xdr:col>15</xdr:col>
      <xdr:colOff>180975</xdr:colOff>
      <xdr:row>78</xdr:row>
      <xdr:rowOff>162503</xdr:rowOff>
    </xdr:to>
    <xdr:cxnSp macro="">
      <xdr:nvCxnSpPr>
        <xdr:cNvPr id="409" name="直線コネクタ 408"/>
        <xdr:cNvCxnSpPr/>
      </xdr:nvCxnSpPr>
      <xdr:spPr>
        <a:xfrm>
          <a:off x="9639300" y="13461346"/>
          <a:ext cx="8382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111703</xdr:rowOff>
    </xdr:from>
    <xdr:to>
      <xdr:col>15</xdr:col>
      <xdr:colOff>231775</xdr:colOff>
      <xdr:row>79</xdr:row>
      <xdr:rowOff>41853</xdr:rowOff>
    </xdr:to>
    <xdr:sp macro="" textlink="">
      <xdr:nvSpPr>
        <xdr:cNvPr id="419" name="円/楕円 418"/>
        <xdr:cNvSpPr/>
      </xdr:nvSpPr>
      <xdr:spPr>
        <a:xfrm>
          <a:off x="10426700" y="13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37446</xdr:rowOff>
    </xdr:from>
    <xdr:to>
      <xdr:col>14</xdr:col>
      <xdr:colOff>79375</xdr:colOff>
      <xdr:row>78</xdr:row>
      <xdr:rowOff>139046</xdr:rowOff>
    </xdr:to>
    <xdr:sp macro="" textlink="">
      <xdr:nvSpPr>
        <xdr:cNvPr id="421" name="円/楕円 420"/>
        <xdr:cNvSpPr/>
      </xdr:nvSpPr>
      <xdr:spPr>
        <a:xfrm>
          <a:off x="9588500" y="134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130173</xdr:rowOff>
    </xdr:from>
    <xdr:ext cx="534377" cy="259045"/>
    <xdr:sp macro="" textlink="">
      <xdr:nvSpPr>
        <xdr:cNvPr id="422" name="テキスト ボックス 421"/>
        <xdr:cNvSpPr txBox="1"/>
      </xdr:nvSpPr>
      <xdr:spPr>
        <a:xfrm>
          <a:off x="9372111" y="135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5361</xdr:rowOff>
    </xdr:from>
    <xdr:to>
      <xdr:col>15</xdr:col>
      <xdr:colOff>180975</xdr:colOff>
      <xdr:row>98</xdr:row>
      <xdr:rowOff>28412</xdr:rowOff>
    </xdr:to>
    <xdr:cxnSp macro="">
      <xdr:nvCxnSpPr>
        <xdr:cNvPr id="449" name="直線コネクタ 448"/>
        <xdr:cNvCxnSpPr/>
      </xdr:nvCxnSpPr>
      <xdr:spPr>
        <a:xfrm flipV="1">
          <a:off x="9639300" y="16807461"/>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126011</xdr:rowOff>
    </xdr:from>
    <xdr:to>
      <xdr:col>15</xdr:col>
      <xdr:colOff>231775</xdr:colOff>
      <xdr:row>98</xdr:row>
      <xdr:rowOff>56161</xdr:rowOff>
    </xdr:to>
    <xdr:sp macro="" textlink="">
      <xdr:nvSpPr>
        <xdr:cNvPr id="459" name="円/楕円 458"/>
        <xdr:cNvSpPr/>
      </xdr:nvSpPr>
      <xdr:spPr>
        <a:xfrm>
          <a:off x="10426700" y="167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148888</xdr:rowOff>
    </xdr:from>
    <xdr:ext cx="534377" cy="259045"/>
    <xdr:sp macro="" textlink="">
      <xdr:nvSpPr>
        <xdr:cNvPr id="460" name="普通建設事業費 （ うち更新整備　）該当値テキスト"/>
        <xdr:cNvSpPr txBox="1"/>
      </xdr:nvSpPr>
      <xdr:spPr>
        <a:xfrm>
          <a:off x="10528300" y="166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149062</xdr:rowOff>
    </xdr:from>
    <xdr:to>
      <xdr:col>14</xdr:col>
      <xdr:colOff>79375</xdr:colOff>
      <xdr:row>98</xdr:row>
      <xdr:rowOff>79212</xdr:rowOff>
    </xdr:to>
    <xdr:sp macro="" textlink="">
      <xdr:nvSpPr>
        <xdr:cNvPr id="461" name="円/楕円 460"/>
        <xdr:cNvSpPr/>
      </xdr:nvSpPr>
      <xdr:spPr>
        <a:xfrm>
          <a:off x="9588500" y="167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70339</xdr:rowOff>
    </xdr:from>
    <xdr:ext cx="534377" cy="259045"/>
    <xdr:sp macro="" textlink="">
      <xdr:nvSpPr>
        <xdr:cNvPr id="462" name="テキスト ボックス 461"/>
        <xdr:cNvSpPr txBox="1"/>
      </xdr:nvSpPr>
      <xdr:spPr>
        <a:xfrm>
          <a:off x="9372111" y="16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134671</xdr:rowOff>
    </xdr:from>
    <xdr:to>
      <xdr:col>23</xdr:col>
      <xdr:colOff>517525</xdr:colOff>
      <xdr:row>38</xdr:row>
      <xdr:rowOff>25400</xdr:rowOff>
    </xdr:to>
    <xdr:cxnSp macro="">
      <xdr:nvCxnSpPr>
        <xdr:cNvPr id="487" name="直線コネクタ 486"/>
        <xdr:cNvCxnSpPr/>
      </xdr:nvCxnSpPr>
      <xdr:spPr>
        <a:xfrm flipV="1">
          <a:off x="15481300" y="6306871"/>
          <a:ext cx="838200" cy="2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32637</xdr:rowOff>
    </xdr:from>
    <xdr:ext cx="469744" cy="259045"/>
    <xdr:sp macro="" textlink="">
      <xdr:nvSpPr>
        <xdr:cNvPr id="488" name="災害復旧事業費平均値テキスト"/>
        <xdr:cNvSpPr txBox="1"/>
      </xdr:nvSpPr>
      <xdr:spPr>
        <a:xfrm>
          <a:off x="16370300" y="6376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34658</xdr:rowOff>
    </xdr:from>
    <xdr:to>
      <xdr:col>21</xdr:col>
      <xdr:colOff>161925</xdr:colOff>
      <xdr:row>38</xdr:row>
      <xdr:rowOff>25400</xdr:rowOff>
    </xdr:to>
    <xdr:cxnSp macro="">
      <xdr:nvCxnSpPr>
        <xdr:cNvPr id="493" name="直線コネクタ 492"/>
        <xdr:cNvCxnSpPr/>
      </xdr:nvCxnSpPr>
      <xdr:spPr>
        <a:xfrm>
          <a:off x="13703300" y="6378308"/>
          <a:ext cx="8890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34658</xdr:rowOff>
    </xdr:from>
    <xdr:to>
      <xdr:col>19</xdr:col>
      <xdr:colOff>644525</xdr:colOff>
      <xdr:row>37</xdr:row>
      <xdr:rowOff>53003</xdr:rowOff>
    </xdr:to>
    <xdr:cxnSp macro="">
      <xdr:nvCxnSpPr>
        <xdr:cNvPr id="496" name="直線コネクタ 495"/>
        <xdr:cNvCxnSpPr/>
      </xdr:nvCxnSpPr>
      <xdr:spPr>
        <a:xfrm flipV="1">
          <a:off x="12814300" y="6378308"/>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06" name="円/楕円 505"/>
        <xdr:cNvSpPr/>
      </xdr:nvSpPr>
      <xdr:spPr>
        <a:xfrm>
          <a:off x="162687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106748</xdr:rowOff>
    </xdr:from>
    <xdr:ext cx="469744" cy="259045"/>
    <xdr:sp macro="" textlink="">
      <xdr:nvSpPr>
        <xdr:cNvPr id="507" name="災害復旧事業費該当値テキスト"/>
        <xdr:cNvSpPr txBox="1"/>
      </xdr:nvSpPr>
      <xdr:spPr>
        <a:xfrm>
          <a:off x="16370300" y="610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155308</xdr:rowOff>
    </xdr:from>
    <xdr:to>
      <xdr:col>20</xdr:col>
      <xdr:colOff>9525</xdr:colOff>
      <xdr:row>37</xdr:row>
      <xdr:rowOff>85458</xdr:rowOff>
    </xdr:to>
    <xdr:sp macro="" textlink="">
      <xdr:nvSpPr>
        <xdr:cNvPr id="512" name="円/楕円 511"/>
        <xdr:cNvSpPr/>
      </xdr:nvSpPr>
      <xdr:spPr>
        <a:xfrm>
          <a:off x="13652500" y="63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76585</xdr:rowOff>
    </xdr:from>
    <xdr:ext cx="469744" cy="259045"/>
    <xdr:sp macro="" textlink="">
      <xdr:nvSpPr>
        <xdr:cNvPr id="513" name="テキスト ボックス 512"/>
        <xdr:cNvSpPr txBox="1"/>
      </xdr:nvSpPr>
      <xdr:spPr>
        <a:xfrm>
          <a:off x="13468427" y="642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2203</xdr:rowOff>
    </xdr:from>
    <xdr:to>
      <xdr:col>18</xdr:col>
      <xdr:colOff>492125</xdr:colOff>
      <xdr:row>37</xdr:row>
      <xdr:rowOff>103803</xdr:rowOff>
    </xdr:to>
    <xdr:sp macro="" textlink="">
      <xdr:nvSpPr>
        <xdr:cNvPr id="514" name="円/楕円 513"/>
        <xdr:cNvSpPr/>
      </xdr:nvSpPr>
      <xdr:spPr>
        <a:xfrm>
          <a:off x="12763500" y="63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94930</xdr:rowOff>
    </xdr:from>
    <xdr:ext cx="469744" cy="259045"/>
    <xdr:sp macro="" textlink="">
      <xdr:nvSpPr>
        <xdr:cNvPr id="515" name="テキスト ボックス 514"/>
        <xdr:cNvSpPr txBox="1"/>
      </xdr:nvSpPr>
      <xdr:spPr>
        <a:xfrm>
          <a:off x="12579427" y="643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89781</xdr:rowOff>
    </xdr:from>
    <xdr:to>
      <xdr:col>23</xdr:col>
      <xdr:colOff>517525</xdr:colOff>
      <xdr:row>75</xdr:row>
      <xdr:rowOff>124985</xdr:rowOff>
    </xdr:to>
    <xdr:cxnSp macro="">
      <xdr:nvCxnSpPr>
        <xdr:cNvPr id="597" name="直線コネクタ 596"/>
        <xdr:cNvCxnSpPr/>
      </xdr:nvCxnSpPr>
      <xdr:spPr>
        <a:xfrm flipV="1">
          <a:off x="15481300" y="12948531"/>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8"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118478</xdr:rowOff>
    </xdr:from>
    <xdr:to>
      <xdr:col>22</xdr:col>
      <xdr:colOff>365125</xdr:colOff>
      <xdr:row>75</xdr:row>
      <xdr:rowOff>124985</xdr:rowOff>
    </xdr:to>
    <xdr:cxnSp macro="">
      <xdr:nvCxnSpPr>
        <xdr:cNvPr id="600" name="直線コネクタ 599"/>
        <xdr:cNvCxnSpPr/>
      </xdr:nvCxnSpPr>
      <xdr:spPr>
        <a:xfrm>
          <a:off x="14592300" y="12977228"/>
          <a:ext cx="889000" cy="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2" name="テキスト ボックス 601"/>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99070</xdr:rowOff>
    </xdr:from>
    <xdr:to>
      <xdr:col>21</xdr:col>
      <xdr:colOff>161925</xdr:colOff>
      <xdr:row>75</xdr:row>
      <xdr:rowOff>118478</xdr:rowOff>
    </xdr:to>
    <xdr:cxnSp macro="">
      <xdr:nvCxnSpPr>
        <xdr:cNvPr id="603" name="直線コネクタ 602"/>
        <xdr:cNvCxnSpPr/>
      </xdr:nvCxnSpPr>
      <xdr:spPr>
        <a:xfrm>
          <a:off x="13703300" y="12957820"/>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5" name="テキスト ボックス 604"/>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99070</xdr:rowOff>
    </xdr:from>
    <xdr:to>
      <xdr:col>19</xdr:col>
      <xdr:colOff>644525</xdr:colOff>
      <xdr:row>75</xdr:row>
      <xdr:rowOff>127203</xdr:rowOff>
    </xdr:to>
    <xdr:cxnSp macro="">
      <xdr:nvCxnSpPr>
        <xdr:cNvPr id="606" name="直線コネクタ 605"/>
        <xdr:cNvCxnSpPr/>
      </xdr:nvCxnSpPr>
      <xdr:spPr>
        <a:xfrm flipV="1">
          <a:off x="12814300" y="12957820"/>
          <a:ext cx="8890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08" name="テキスト ボックス 607"/>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0" name="テキスト ボックス 609"/>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38981</xdr:rowOff>
    </xdr:from>
    <xdr:to>
      <xdr:col>23</xdr:col>
      <xdr:colOff>568325</xdr:colOff>
      <xdr:row>75</xdr:row>
      <xdr:rowOff>140581</xdr:rowOff>
    </xdr:to>
    <xdr:sp macro="" textlink="">
      <xdr:nvSpPr>
        <xdr:cNvPr id="616" name="円/楕円 615"/>
        <xdr:cNvSpPr/>
      </xdr:nvSpPr>
      <xdr:spPr>
        <a:xfrm>
          <a:off x="16268700" y="128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61858</xdr:rowOff>
    </xdr:from>
    <xdr:ext cx="534377" cy="259045"/>
    <xdr:sp macro="" textlink="">
      <xdr:nvSpPr>
        <xdr:cNvPr id="617" name="公債費該当値テキスト"/>
        <xdr:cNvSpPr txBox="1"/>
      </xdr:nvSpPr>
      <xdr:spPr>
        <a:xfrm>
          <a:off x="16370300" y="127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84,051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74185</xdr:rowOff>
    </xdr:from>
    <xdr:to>
      <xdr:col>22</xdr:col>
      <xdr:colOff>415925</xdr:colOff>
      <xdr:row>76</xdr:row>
      <xdr:rowOff>4335</xdr:rowOff>
    </xdr:to>
    <xdr:sp macro="" textlink="">
      <xdr:nvSpPr>
        <xdr:cNvPr id="618" name="円/楕円 617"/>
        <xdr:cNvSpPr/>
      </xdr:nvSpPr>
      <xdr:spPr>
        <a:xfrm>
          <a:off x="15430500" y="129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20862</xdr:rowOff>
    </xdr:from>
    <xdr:ext cx="534377" cy="259045"/>
    <xdr:sp macro="" textlink="">
      <xdr:nvSpPr>
        <xdr:cNvPr id="619" name="テキスト ボックス 618"/>
        <xdr:cNvSpPr txBox="1"/>
      </xdr:nvSpPr>
      <xdr:spPr>
        <a:xfrm>
          <a:off x="15214111" y="127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67678</xdr:rowOff>
    </xdr:from>
    <xdr:to>
      <xdr:col>21</xdr:col>
      <xdr:colOff>212725</xdr:colOff>
      <xdr:row>75</xdr:row>
      <xdr:rowOff>169278</xdr:rowOff>
    </xdr:to>
    <xdr:sp macro="" textlink="">
      <xdr:nvSpPr>
        <xdr:cNvPr id="620" name="円/楕円 619"/>
        <xdr:cNvSpPr/>
      </xdr:nvSpPr>
      <xdr:spPr>
        <a:xfrm>
          <a:off x="14541500" y="129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14355</xdr:rowOff>
    </xdr:from>
    <xdr:ext cx="534377" cy="259045"/>
    <xdr:sp macro="" textlink="">
      <xdr:nvSpPr>
        <xdr:cNvPr id="621" name="テキスト ボックス 620"/>
        <xdr:cNvSpPr txBox="1"/>
      </xdr:nvSpPr>
      <xdr:spPr>
        <a:xfrm>
          <a:off x="14325111" y="127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48270</xdr:rowOff>
    </xdr:from>
    <xdr:to>
      <xdr:col>20</xdr:col>
      <xdr:colOff>9525</xdr:colOff>
      <xdr:row>75</xdr:row>
      <xdr:rowOff>149870</xdr:rowOff>
    </xdr:to>
    <xdr:sp macro="" textlink="">
      <xdr:nvSpPr>
        <xdr:cNvPr id="622" name="円/楕円 621"/>
        <xdr:cNvSpPr/>
      </xdr:nvSpPr>
      <xdr:spPr>
        <a:xfrm>
          <a:off x="13652500" y="129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166397</xdr:rowOff>
    </xdr:from>
    <xdr:ext cx="534377" cy="259045"/>
    <xdr:sp macro="" textlink="">
      <xdr:nvSpPr>
        <xdr:cNvPr id="623" name="テキスト ボックス 622"/>
        <xdr:cNvSpPr txBox="1"/>
      </xdr:nvSpPr>
      <xdr:spPr>
        <a:xfrm>
          <a:off x="13436111" y="126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76403</xdr:rowOff>
    </xdr:from>
    <xdr:to>
      <xdr:col>18</xdr:col>
      <xdr:colOff>492125</xdr:colOff>
      <xdr:row>76</xdr:row>
      <xdr:rowOff>6553</xdr:rowOff>
    </xdr:to>
    <xdr:sp macro="" textlink="">
      <xdr:nvSpPr>
        <xdr:cNvPr id="624" name="円/楕円 623"/>
        <xdr:cNvSpPr/>
      </xdr:nvSpPr>
      <xdr:spPr>
        <a:xfrm>
          <a:off x="12763500" y="129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23080</xdr:rowOff>
    </xdr:from>
    <xdr:ext cx="534377" cy="259045"/>
    <xdr:sp macro="" textlink="">
      <xdr:nvSpPr>
        <xdr:cNvPr id="625" name="テキスト ボックス 624"/>
        <xdr:cNvSpPr txBox="1"/>
      </xdr:nvSpPr>
      <xdr:spPr>
        <a:xfrm>
          <a:off x="12547111" y="1271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127406</xdr:rowOff>
    </xdr:from>
    <xdr:to>
      <xdr:col>23</xdr:col>
      <xdr:colOff>517525</xdr:colOff>
      <xdr:row>97</xdr:row>
      <xdr:rowOff>11964</xdr:rowOff>
    </xdr:to>
    <xdr:cxnSp macro="">
      <xdr:nvCxnSpPr>
        <xdr:cNvPr id="654" name="直線コネクタ 653"/>
        <xdr:cNvCxnSpPr/>
      </xdr:nvCxnSpPr>
      <xdr:spPr>
        <a:xfrm flipV="1">
          <a:off x="15481300" y="16586606"/>
          <a:ext cx="8382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5"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103023</xdr:rowOff>
    </xdr:from>
    <xdr:to>
      <xdr:col>22</xdr:col>
      <xdr:colOff>365125</xdr:colOff>
      <xdr:row>97</xdr:row>
      <xdr:rowOff>11964</xdr:rowOff>
    </xdr:to>
    <xdr:cxnSp macro="">
      <xdr:nvCxnSpPr>
        <xdr:cNvPr id="657" name="直線コネクタ 656"/>
        <xdr:cNvCxnSpPr/>
      </xdr:nvCxnSpPr>
      <xdr:spPr>
        <a:xfrm>
          <a:off x="14592300" y="16390773"/>
          <a:ext cx="8890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152404</xdr:rowOff>
    </xdr:from>
    <xdr:ext cx="534377" cy="259045"/>
    <xdr:sp macro="" textlink="">
      <xdr:nvSpPr>
        <xdr:cNvPr id="659" name="テキスト ボックス 658"/>
        <xdr:cNvSpPr txBox="1"/>
      </xdr:nvSpPr>
      <xdr:spPr>
        <a:xfrm>
          <a:off x="15214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103023</xdr:rowOff>
    </xdr:from>
    <xdr:to>
      <xdr:col>21</xdr:col>
      <xdr:colOff>161925</xdr:colOff>
      <xdr:row>97</xdr:row>
      <xdr:rowOff>1829</xdr:rowOff>
    </xdr:to>
    <xdr:cxnSp macro="">
      <xdr:nvCxnSpPr>
        <xdr:cNvPr id="660" name="直線コネクタ 659"/>
        <xdr:cNvCxnSpPr/>
      </xdr:nvCxnSpPr>
      <xdr:spPr>
        <a:xfrm flipV="1">
          <a:off x="13703300" y="16390773"/>
          <a:ext cx="889000" cy="2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2" name="テキスト ボックス 661"/>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161162</xdr:rowOff>
    </xdr:from>
    <xdr:to>
      <xdr:col>19</xdr:col>
      <xdr:colOff>644525</xdr:colOff>
      <xdr:row>97</xdr:row>
      <xdr:rowOff>1829</xdr:rowOff>
    </xdr:to>
    <xdr:cxnSp macro="">
      <xdr:nvCxnSpPr>
        <xdr:cNvPr id="663" name="直線コネクタ 662"/>
        <xdr:cNvCxnSpPr/>
      </xdr:nvCxnSpPr>
      <xdr:spPr>
        <a:xfrm>
          <a:off x="12814300" y="16448912"/>
          <a:ext cx="889000" cy="18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30306</xdr:rowOff>
    </xdr:from>
    <xdr:ext cx="534377" cy="259045"/>
    <xdr:sp macro="" textlink="">
      <xdr:nvSpPr>
        <xdr:cNvPr id="667" name="テキスト ボックス 666"/>
        <xdr:cNvSpPr txBox="1"/>
      </xdr:nvSpPr>
      <xdr:spPr>
        <a:xfrm>
          <a:off x="12547111" y="166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76606</xdr:rowOff>
    </xdr:from>
    <xdr:to>
      <xdr:col>23</xdr:col>
      <xdr:colOff>568325</xdr:colOff>
      <xdr:row>97</xdr:row>
      <xdr:rowOff>6756</xdr:rowOff>
    </xdr:to>
    <xdr:sp macro="" textlink="">
      <xdr:nvSpPr>
        <xdr:cNvPr id="673" name="円/楕円 672"/>
        <xdr:cNvSpPr/>
      </xdr:nvSpPr>
      <xdr:spPr>
        <a:xfrm>
          <a:off x="16268700" y="165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99483</xdr:rowOff>
    </xdr:from>
    <xdr:ext cx="534377" cy="259045"/>
    <xdr:sp macro="" textlink="">
      <xdr:nvSpPr>
        <xdr:cNvPr id="674" name="積立金該当値テキスト"/>
        <xdr:cNvSpPr txBox="1"/>
      </xdr:nvSpPr>
      <xdr:spPr>
        <a:xfrm>
          <a:off x="16370300" y="163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33,968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132614</xdr:rowOff>
    </xdr:from>
    <xdr:to>
      <xdr:col>22</xdr:col>
      <xdr:colOff>415925</xdr:colOff>
      <xdr:row>97</xdr:row>
      <xdr:rowOff>62764</xdr:rowOff>
    </xdr:to>
    <xdr:sp macro="" textlink="">
      <xdr:nvSpPr>
        <xdr:cNvPr id="675" name="円/楕円 674"/>
        <xdr:cNvSpPr/>
      </xdr:nvSpPr>
      <xdr:spPr>
        <a:xfrm>
          <a:off x="15430500" y="165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79291</xdr:rowOff>
    </xdr:from>
    <xdr:ext cx="534377" cy="259045"/>
    <xdr:sp macro="" textlink="">
      <xdr:nvSpPr>
        <xdr:cNvPr id="676" name="テキスト ボックス 675"/>
        <xdr:cNvSpPr txBox="1"/>
      </xdr:nvSpPr>
      <xdr:spPr>
        <a:xfrm>
          <a:off x="15214111" y="163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52223</xdr:rowOff>
    </xdr:from>
    <xdr:to>
      <xdr:col>21</xdr:col>
      <xdr:colOff>212725</xdr:colOff>
      <xdr:row>95</xdr:row>
      <xdr:rowOff>153823</xdr:rowOff>
    </xdr:to>
    <xdr:sp macro="" textlink="">
      <xdr:nvSpPr>
        <xdr:cNvPr id="677" name="円/楕円 676"/>
        <xdr:cNvSpPr/>
      </xdr:nvSpPr>
      <xdr:spPr>
        <a:xfrm>
          <a:off x="14541500" y="163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170350</xdr:rowOff>
    </xdr:from>
    <xdr:ext cx="534377" cy="259045"/>
    <xdr:sp macro="" textlink="">
      <xdr:nvSpPr>
        <xdr:cNvPr id="678" name="テキスト ボックス 677"/>
        <xdr:cNvSpPr txBox="1"/>
      </xdr:nvSpPr>
      <xdr:spPr>
        <a:xfrm>
          <a:off x="14325111" y="161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122479</xdr:rowOff>
    </xdr:from>
    <xdr:to>
      <xdr:col>20</xdr:col>
      <xdr:colOff>9525</xdr:colOff>
      <xdr:row>97</xdr:row>
      <xdr:rowOff>52629</xdr:rowOff>
    </xdr:to>
    <xdr:sp macro="" textlink="">
      <xdr:nvSpPr>
        <xdr:cNvPr id="679" name="円/楕円 678"/>
        <xdr:cNvSpPr/>
      </xdr:nvSpPr>
      <xdr:spPr>
        <a:xfrm>
          <a:off x="13652500" y="16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43756</xdr:rowOff>
    </xdr:from>
    <xdr:ext cx="534377" cy="259045"/>
    <xdr:sp macro="" textlink="">
      <xdr:nvSpPr>
        <xdr:cNvPr id="680" name="テキスト ボックス 679"/>
        <xdr:cNvSpPr txBox="1"/>
      </xdr:nvSpPr>
      <xdr:spPr>
        <a:xfrm>
          <a:off x="13436111" y="166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110362</xdr:rowOff>
    </xdr:from>
    <xdr:to>
      <xdr:col>18</xdr:col>
      <xdr:colOff>492125</xdr:colOff>
      <xdr:row>96</xdr:row>
      <xdr:rowOff>40512</xdr:rowOff>
    </xdr:to>
    <xdr:sp macro="" textlink="">
      <xdr:nvSpPr>
        <xdr:cNvPr id="681" name="円/楕円 680"/>
        <xdr:cNvSpPr/>
      </xdr:nvSpPr>
      <xdr:spPr>
        <a:xfrm>
          <a:off x="12763500" y="163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57039</xdr:rowOff>
    </xdr:from>
    <xdr:ext cx="534377" cy="259045"/>
    <xdr:sp macro="" textlink="">
      <xdr:nvSpPr>
        <xdr:cNvPr id="682" name="テキスト ボックス 681"/>
        <xdr:cNvSpPr txBox="1"/>
      </xdr:nvSpPr>
      <xdr:spPr>
        <a:xfrm>
          <a:off x="12547111" y="1617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41211</xdr:rowOff>
    </xdr:from>
    <xdr:to>
      <xdr:col>32</xdr:col>
      <xdr:colOff>187325</xdr:colOff>
      <xdr:row>39</xdr:row>
      <xdr:rowOff>41211</xdr:rowOff>
    </xdr:to>
    <xdr:cxnSp macro="">
      <xdr:nvCxnSpPr>
        <xdr:cNvPr id="711" name="直線コネクタ 710"/>
        <xdr:cNvCxnSpPr/>
      </xdr:nvCxnSpPr>
      <xdr:spPr>
        <a:xfrm>
          <a:off x="21323300" y="6727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41211</xdr:rowOff>
    </xdr:from>
    <xdr:to>
      <xdr:col>31</xdr:col>
      <xdr:colOff>34925</xdr:colOff>
      <xdr:row>39</xdr:row>
      <xdr:rowOff>41211</xdr:rowOff>
    </xdr:to>
    <xdr:cxnSp macro="">
      <xdr:nvCxnSpPr>
        <xdr:cNvPr id="714" name="直線コネクタ 713"/>
        <xdr:cNvCxnSpPr/>
      </xdr:nvCxnSpPr>
      <xdr:spPr>
        <a:xfrm>
          <a:off x="20434300" y="672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41211</xdr:rowOff>
    </xdr:from>
    <xdr:to>
      <xdr:col>29</xdr:col>
      <xdr:colOff>517525</xdr:colOff>
      <xdr:row>39</xdr:row>
      <xdr:rowOff>41402</xdr:rowOff>
    </xdr:to>
    <xdr:cxnSp macro="">
      <xdr:nvCxnSpPr>
        <xdr:cNvPr id="717" name="直線コネクタ 716"/>
        <xdr:cNvCxnSpPr/>
      </xdr:nvCxnSpPr>
      <xdr:spPr>
        <a:xfrm flipV="1">
          <a:off x="19545300" y="672776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41402</xdr:rowOff>
    </xdr:from>
    <xdr:to>
      <xdr:col>28</xdr:col>
      <xdr:colOff>314325</xdr:colOff>
      <xdr:row>39</xdr:row>
      <xdr:rowOff>41402</xdr:rowOff>
    </xdr:to>
    <xdr:cxnSp macro="">
      <xdr:nvCxnSpPr>
        <xdr:cNvPr id="720" name="直線コネクタ 719"/>
        <xdr:cNvCxnSpPr/>
      </xdr:nvCxnSpPr>
      <xdr:spPr>
        <a:xfrm>
          <a:off x="18656300" y="6727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161861</xdr:rowOff>
    </xdr:from>
    <xdr:to>
      <xdr:col>32</xdr:col>
      <xdr:colOff>238125</xdr:colOff>
      <xdr:row>39</xdr:row>
      <xdr:rowOff>92011</xdr:rowOff>
    </xdr:to>
    <xdr:sp macro="" textlink="">
      <xdr:nvSpPr>
        <xdr:cNvPr id="730" name="円/楕円 729"/>
        <xdr:cNvSpPr/>
      </xdr:nvSpPr>
      <xdr:spPr>
        <a:xfrm>
          <a:off x="221107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313932" cy="259045"/>
    <xdr:sp macro="" textlink="">
      <xdr:nvSpPr>
        <xdr:cNvPr id="731" name="投資及び出資金該当値テキスト"/>
        <xdr:cNvSpPr txBox="1"/>
      </xdr:nvSpPr>
      <xdr:spPr>
        <a:xfrm>
          <a:off x="22212300" y="65980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161861</xdr:rowOff>
    </xdr:from>
    <xdr:to>
      <xdr:col>31</xdr:col>
      <xdr:colOff>85725</xdr:colOff>
      <xdr:row>39</xdr:row>
      <xdr:rowOff>92011</xdr:rowOff>
    </xdr:to>
    <xdr:sp macro="" textlink="">
      <xdr:nvSpPr>
        <xdr:cNvPr id="732" name="円/楕円 731"/>
        <xdr:cNvSpPr/>
      </xdr:nvSpPr>
      <xdr:spPr>
        <a:xfrm>
          <a:off x="21272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83138</xdr:rowOff>
    </xdr:from>
    <xdr:ext cx="313932" cy="259045"/>
    <xdr:sp macro="" textlink="">
      <xdr:nvSpPr>
        <xdr:cNvPr id="733" name="テキスト ボックス 732"/>
        <xdr:cNvSpPr txBox="1"/>
      </xdr:nvSpPr>
      <xdr:spPr>
        <a:xfrm>
          <a:off x="21166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161861</xdr:rowOff>
    </xdr:from>
    <xdr:to>
      <xdr:col>29</xdr:col>
      <xdr:colOff>568325</xdr:colOff>
      <xdr:row>39</xdr:row>
      <xdr:rowOff>92011</xdr:rowOff>
    </xdr:to>
    <xdr:sp macro="" textlink="">
      <xdr:nvSpPr>
        <xdr:cNvPr id="734" name="円/楕円 733"/>
        <xdr:cNvSpPr/>
      </xdr:nvSpPr>
      <xdr:spPr>
        <a:xfrm>
          <a:off x="20383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83138</xdr:rowOff>
    </xdr:from>
    <xdr:ext cx="313932" cy="259045"/>
    <xdr:sp macro="" textlink="">
      <xdr:nvSpPr>
        <xdr:cNvPr id="735" name="テキスト ボックス 734"/>
        <xdr:cNvSpPr txBox="1"/>
      </xdr:nvSpPr>
      <xdr:spPr>
        <a:xfrm>
          <a:off x="20277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162052</xdr:rowOff>
    </xdr:from>
    <xdr:to>
      <xdr:col>28</xdr:col>
      <xdr:colOff>365125</xdr:colOff>
      <xdr:row>39</xdr:row>
      <xdr:rowOff>92202</xdr:rowOff>
    </xdr:to>
    <xdr:sp macro="" textlink="">
      <xdr:nvSpPr>
        <xdr:cNvPr id="736" name="円/楕円 735"/>
        <xdr:cNvSpPr/>
      </xdr:nvSpPr>
      <xdr:spPr>
        <a:xfrm>
          <a:off x="19494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83329</xdr:rowOff>
    </xdr:from>
    <xdr:ext cx="313932" cy="259045"/>
    <xdr:sp macro="" textlink="">
      <xdr:nvSpPr>
        <xdr:cNvPr id="737" name="テキスト ボックス 736"/>
        <xdr:cNvSpPr txBox="1"/>
      </xdr:nvSpPr>
      <xdr:spPr>
        <a:xfrm>
          <a:off x="19388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162052</xdr:rowOff>
    </xdr:from>
    <xdr:to>
      <xdr:col>27</xdr:col>
      <xdr:colOff>161925</xdr:colOff>
      <xdr:row>39</xdr:row>
      <xdr:rowOff>92202</xdr:rowOff>
    </xdr:to>
    <xdr:sp macro="" textlink="">
      <xdr:nvSpPr>
        <xdr:cNvPr id="738" name="円/楕円 737"/>
        <xdr:cNvSpPr/>
      </xdr:nvSpPr>
      <xdr:spPr>
        <a:xfrm>
          <a:off x="18605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83329</xdr:rowOff>
    </xdr:from>
    <xdr:ext cx="313932" cy="259045"/>
    <xdr:sp macro="" textlink="">
      <xdr:nvSpPr>
        <xdr:cNvPr id="739" name="テキスト ボックス 738"/>
        <xdr:cNvSpPr txBox="1"/>
      </xdr:nvSpPr>
      <xdr:spPr>
        <a:xfrm>
          <a:off x="18499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5715</xdr:rowOff>
    </xdr:from>
    <xdr:to>
      <xdr:col>32</xdr:col>
      <xdr:colOff>187325</xdr:colOff>
      <xdr:row>59</xdr:row>
      <xdr:rowOff>18161</xdr:rowOff>
    </xdr:to>
    <xdr:cxnSp macro="">
      <xdr:nvCxnSpPr>
        <xdr:cNvPr id="768" name="直線コネクタ 767"/>
        <xdr:cNvCxnSpPr/>
      </xdr:nvCxnSpPr>
      <xdr:spPr>
        <a:xfrm flipV="1">
          <a:off x="21323300" y="10121265"/>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18161</xdr:rowOff>
    </xdr:from>
    <xdr:to>
      <xdr:col>31</xdr:col>
      <xdr:colOff>34925</xdr:colOff>
      <xdr:row>59</xdr:row>
      <xdr:rowOff>22225</xdr:rowOff>
    </xdr:to>
    <xdr:cxnSp macro="">
      <xdr:nvCxnSpPr>
        <xdr:cNvPr id="771" name="直線コネクタ 770"/>
        <xdr:cNvCxnSpPr/>
      </xdr:nvCxnSpPr>
      <xdr:spPr>
        <a:xfrm flipV="1">
          <a:off x="20434300" y="10133711"/>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18796</xdr:rowOff>
    </xdr:from>
    <xdr:to>
      <xdr:col>29</xdr:col>
      <xdr:colOff>517525</xdr:colOff>
      <xdr:row>59</xdr:row>
      <xdr:rowOff>22225</xdr:rowOff>
    </xdr:to>
    <xdr:cxnSp macro="">
      <xdr:nvCxnSpPr>
        <xdr:cNvPr id="774" name="直線コネクタ 773"/>
        <xdr:cNvCxnSpPr/>
      </xdr:nvCxnSpPr>
      <xdr:spPr>
        <a:xfrm>
          <a:off x="19545300" y="101343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12573</xdr:rowOff>
    </xdr:from>
    <xdr:to>
      <xdr:col>28</xdr:col>
      <xdr:colOff>314325</xdr:colOff>
      <xdr:row>59</xdr:row>
      <xdr:rowOff>18796</xdr:rowOff>
    </xdr:to>
    <xdr:cxnSp macro="">
      <xdr:nvCxnSpPr>
        <xdr:cNvPr id="777" name="直線コネクタ 776"/>
        <xdr:cNvCxnSpPr/>
      </xdr:nvCxnSpPr>
      <xdr:spPr>
        <a:xfrm>
          <a:off x="18656300" y="10128123"/>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126365</xdr:rowOff>
    </xdr:from>
    <xdr:to>
      <xdr:col>32</xdr:col>
      <xdr:colOff>238125</xdr:colOff>
      <xdr:row>59</xdr:row>
      <xdr:rowOff>56515</xdr:rowOff>
    </xdr:to>
    <xdr:sp macro="" textlink="">
      <xdr:nvSpPr>
        <xdr:cNvPr id="787" name="円/楕円 786"/>
        <xdr:cNvSpPr/>
      </xdr:nvSpPr>
      <xdr:spPr>
        <a:xfrm>
          <a:off x="22110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41292</xdr:rowOff>
    </xdr:from>
    <xdr:ext cx="378565" cy="259045"/>
    <xdr:sp macro="" textlink="">
      <xdr:nvSpPr>
        <xdr:cNvPr id="788" name="貸付金該当値テキスト"/>
        <xdr:cNvSpPr txBox="1"/>
      </xdr:nvSpPr>
      <xdr:spPr>
        <a:xfrm>
          <a:off x="22212300" y="998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138811</xdr:rowOff>
    </xdr:from>
    <xdr:to>
      <xdr:col>31</xdr:col>
      <xdr:colOff>85725</xdr:colOff>
      <xdr:row>59</xdr:row>
      <xdr:rowOff>68961</xdr:rowOff>
    </xdr:to>
    <xdr:sp macro="" textlink="">
      <xdr:nvSpPr>
        <xdr:cNvPr id="789" name="円/楕円 788"/>
        <xdr:cNvSpPr/>
      </xdr:nvSpPr>
      <xdr:spPr>
        <a:xfrm>
          <a:off x="212725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60088</xdr:rowOff>
    </xdr:from>
    <xdr:ext cx="378565" cy="259045"/>
    <xdr:sp macro="" textlink="">
      <xdr:nvSpPr>
        <xdr:cNvPr id="790" name="テキスト ボックス 789"/>
        <xdr:cNvSpPr txBox="1"/>
      </xdr:nvSpPr>
      <xdr:spPr>
        <a:xfrm>
          <a:off x="21134017" y="1017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142875</xdr:rowOff>
    </xdr:from>
    <xdr:to>
      <xdr:col>29</xdr:col>
      <xdr:colOff>568325</xdr:colOff>
      <xdr:row>59</xdr:row>
      <xdr:rowOff>73025</xdr:rowOff>
    </xdr:to>
    <xdr:sp macro="" textlink="">
      <xdr:nvSpPr>
        <xdr:cNvPr id="791" name="円/楕円 790"/>
        <xdr:cNvSpPr/>
      </xdr:nvSpPr>
      <xdr:spPr>
        <a:xfrm>
          <a:off x="203835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64152</xdr:rowOff>
    </xdr:from>
    <xdr:ext cx="378565" cy="259045"/>
    <xdr:sp macro="" textlink="">
      <xdr:nvSpPr>
        <xdr:cNvPr id="792" name="テキスト ボックス 791"/>
        <xdr:cNvSpPr txBox="1"/>
      </xdr:nvSpPr>
      <xdr:spPr>
        <a:xfrm>
          <a:off x="20245017" y="1017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139446</xdr:rowOff>
    </xdr:from>
    <xdr:to>
      <xdr:col>28</xdr:col>
      <xdr:colOff>365125</xdr:colOff>
      <xdr:row>59</xdr:row>
      <xdr:rowOff>69596</xdr:rowOff>
    </xdr:to>
    <xdr:sp macro="" textlink="">
      <xdr:nvSpPr>
        <xdr:cNvPr id="793" name="円/楕円 792"/>
        <xdr:cNvSpPr/>
      </xdr:nvSpPr>
      <xdr:spPr>
        <a:xfrm>
          <a:off x="19494500" y="100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60723</xdr:rowOff>
    </xdr:from>
    <xdr:ext cx="378565" cy="259045"/>
    <xdr:sp macro="" textlink="">
      <xdr:nvSpPr>
        <xdr:cNvPr id="794" name="テキスト ボックス 793"/>
        <xdr:cNvSpPr txBox="1"/>
      </xdr:nvSpPr>
      <xdr:spPr>
        <a:xfrm>
          <a:off x="19356017" y="1017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133223</xdr:rowOff>
    </xdr:from>
    <xdr:to>
      <xdr:col>27</xdr:col>
      <xdr:colOff>161925</xdr:colOff>
      <xdr:row>59</xdr:row>
      <xdr:rowOff>63373</xdr:rowOff>
    </xdr:to>
    <xdr:sp macro="" textlink="">
      <xdr:nvSpPr>
        <xdr:cNvPr id="795" name="円/楕円 794"/>
        <xdr:cNvSpPr/>
      </xdr:nvSpPr>
      <xdr:spPr>
        <a:xfrm>
          <a:off x="18605500" y="100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54500</xdr:rowOff>
    </xdr:from>
    <xdr:ext cx="378565" cy="259045"/>
    <xdr:sp macro="" textlink="">
      <xdr:nvSpPr>
        <xdr:cNvPr id="796" name="テキスト ボックス 795"/>
        <xdr:cNvSpPr txBox="1"/>
      </xdr:nvSpPr>
      <xdr:spPr>
        <a:xfrm>
          <a:off x="18467017" y="1017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54725</xdr:rowOff>
    </xdr:from>
    <xdr:to>
      <xdr:col>32</xdr:col>
      <xdr:colOff>187325</xdr:colOff>
      <xdr:row>76</xdr:row>
      <xdr:rowOff>90453</xdr:rowOff>
    </xdr:to>
    <xdr:cxnSp macro="">
      <xdr:nvCxnSpPr>
        <xdr:cNvPr id="828" name="直線コネクタ 827"/>
        <xdr:cNvCxnSpPr/>
      </xdr:nvCxnSpPr>
      <xdr:spPr>
        <a:xfrm flipV="1">
          <a:off x="21323300" y="13084925"/>
          <a:ext cx="8382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90453</xdr:rowOff>
    </xdr:from>
    <xdr:to>
      <xdr:col>31</xdr:col>
      <xdr:colOff>34925</xdr:colOff>
      <xdr:row>76</xdr:row>
      <xdr:rowOff>152567</xdr:rowOff>
    </xdr:to>
    <xdr:cxnSp macro="">
      <xdr:nvCxnSpPr>
        <xdr:cNvPr id="831" name="直線コネクタ 830"/>
        <xdr:cNvCxnSpPr/>
      </xdr:nvCxnSpPr>
      <xdr:spPr>
        <a:xfrm flipV="1">
          <a:off x="20434300" y="13120653"/>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152567</xdr:rowOff>
    </xdr:from>
    <xdr:to>
      <xdr:col>29</xdr:col>
      <xdr:colOff>517525</xdr:colOff>
      <xdr:row>77</xdr:row>
      <xdr:rowOff>287</xdr:rowOff>
    </xdr:to>
    <xdr:cxnSp macro="">
      <xdr:nvCxnSpPr>
        <xdr:cNvPr id="834" name="直線コネクタ 833"/>
        <xdr:cNvCxnSpPr/>
      </xdr:nvCxnSpPr>
      <xdr:spPr>
        <a:xfrm flipV="1">
          <a:off x="19545300" y="13182767"/>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287</xdr:rowOff>
    </xdr:from>
    <xdr:to>
      <xdr:col>28</xdr:col>
      <xdr:colOff>314325</xdr:colOff>
      <xdr:row>77</xdr:row>
      <xdr:rowOff>34903</xdr:rowOff>
    </xdr:to>
    <xdr:cxnSp macro="">
      <xdr:nvCxnSpPr>
        <xdr:cNvPr id="837" name="直線コネクタ 836"/>
        <xdr:cNvCxnSpPr/>
      </xdr:nvCxnSpPr>
      <xdr:spPr>
        <a:xfrm flipV="1">
          <a:off x="18656300" y="13201937"/>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3925</xdr:rowOff>
    </xdr:from>
    <xdr:to>
      <xdr:col>32</xdr:col>
      <xdr:colOff>238125</xdr:colOff>
      <xdr:row>76</xdr:row>
      <xdr:rowOff>105525</xdr:rowOff>
    </xdr:to>
    <xdr:sp macro="" textlink="">
      <xdr:nvSpPr>
        <xdr:cNvPr id="847" name="円/楕円 846"/>
        <xdr:cNvSpPr/>
      </xdr:nvSpPr>
      <xdr:spPr>
        <a:xfrm>
          <a:off x="22110700" y="130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153802</xdr:rowOff>
    </xdr:from>
    <xdr:ext cx="534377" cy="259045"/>
    <xdr:sp macro="" textlink="">
      <xdr:nvSpPr>
        <xdr:cNvPr id="848" name="繰出金該当値テキスト"/>
        <xdr:cNvSpPr txBox="1"/>
      </xdr:nvSpPr>
      <xdr:spPr>
        <a:xfrm>
          <a:off x="22212300" y="130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54,204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39653</xdr:rowOff>
    </xdr:from>
    <xdr:to>
      <xdr:col>31</xdr:col>
      <xdr:colOff>85725</xdr:colOff>
      <xdr:row>76</xdr:row>
      <xdr:rowOff>141253</xdr:rowOff>
    </xdr:to>
    <xdr:sp macro="" textlink="">
      <xdr:nvSpPr>
        <xdr:cNvPr id="849" name="円/楕円 848"/>
        <xdr:cNvSpPr/>
      </xdr:nvSpPr>
      <xdr:spPr>
        <a:xfrm>
          <a:off x="21272500" y="130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132380</xdr:rowOff>
    </xdr:from>
    <xdr:ext cx="534377" cy="259045"/>
    <xdr:sp macro="" textlink="">
      <xdr:nvSpPr>
        <xdr:cNvPr id="850" name="テキスト ボックス 849"/>
        <xdr:cNvSpPr txBox="1"/>
      </xdr:nvSpPr>
      <xdr:spPr>
        <a:xfrm>
          <a:off x="21056111" y="1316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101767</xdr:rowOff>
    </xdr:from>
    <xdr:to>
      <xdr:col>29</xdr:col>
      <xdr:colOff>568325</xdr:colOff>
      <xdr:row>77</xdr:row>
      <xdr:rowOff>31917</xdr:rowOff>
    </xdr:to>
    <xdr:sp macro="" textlink="">
      <xdr:nvSpPr>
        <xdr:cNvPr id="851" name="円/楕円 850"/>
        <xdr:cNvSpPr/>
      </xdr:nvSpPr>
      <xdr:spPr>
        <a:xfrm>
          <a:off x="20383500" y="131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23044</xdr:rowOff>
    </xdr:from>
    <xdr:ext cx="534377" cy="259045"/>
    <xdr:sp macro="" textlink="">
      <xdr:nvSpPr>
        <xdr:cNvPr id="852" name="テキスト ボックス 851"/>
        <xdr:cNvSpPr txBox="1"/>
      </xdr:nvSpPr>
      <xdr:spPr>
        <a:xfrm>
          <a:off x="20167111" y="132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120937</xdr:rowOff>
    </xdr:from>
    <xdr:to>
      <xdr:col>28</xdr:col>
      <xdr:colOff>365125</xdr:colOff>
      <xdr:row>77</xdr:row>
      <xdr:rowOff>51087</xdr:rowOff>
    </xdr:to>
    <xdr:sp macro="" textlink="">
      <xdr:nvSpPr>
        <xdr:cNvPr id="853" name="円/楕円 852"/>
        <xdr:cNvSpPr/>
      </xdr:nvSpPr>
      <xdr:spPr>
        <a:xfrm>
          <a:off x="19494500" y="131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42214</xdr:rowOff>
    </xdr:from>
    <xdr:ext cx="534377" cy="259045"/>
    <xdr:sp macro="" textlink="">
      <xdr:nvSpPr>
        <xdr:cNvPr id="854" name="テキスト ボックス 853"/>
        <xdr:cNvSpPr txBox="1"/>
      </xdr:nvSpPr>
      <xdr:spPr>
        <a:xfrm>
          <a:off x="19278111" y="132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155553</xdr:rowOff>
    </xdr:from>
    <xdr:to>
      <xdr:col>27</xdr:col>
      <xdr:colOff>161925</xdr:colOff>
      <xdr:row>77</xdr:row>
      <xdr:rowOff>85703</xdr:rowOff>
    </xdr:to>
    <xdr:sp macro="" textlink="">
      <xdr:nvSpPr>
        <xdr:cNvPr id="855" name="円/楕円 854"/>
        <xdr:cNvSpPr/>
      </xdr:nvSpPr>
      <xdr:spPr>
        <a:xfrm>
          <a:off x="18605500" y="13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76830</xdr:rowOff>
    </xdr:from>
    <xdr:ext cx="534377" cy="259045"/>
    <xdr:sp macro="" textlink="">
      <xdr:nvSpPr>
        <xdr:cNvPr id="856" name="テキスト ボックス 855"/>
        <xdr:cNvSpPr txBox="1"/>
      </xdr:nvSpPr>
      <xdr:spPr>
        <a:xfrm>
          <a:off x="18389111" y="132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物件費については、マイナンバー対応経費やふるさと納税に関する費用が増えたことから、平成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1,531,431</a:t>
          </a:r>
          <a:r>
            <a:rPr kumimoji="1" lang="ja-JP" altLang="en-US" sz="1300">
              <a:latin typeface="ＭＳ Ｐゴシック"/>
            </a:rPr>
            <a:t>千円から平成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1,632,025</a:t>
          </a:r>
          <a:r>
            <a:rPr kumimoji="1" lang="ja-JP" altLang="en-US" sz="1300">
              <a:latin typeface="ＭＳ Ｐゴシック"/>
            </a:rPr>
            <a:t>千円と増加しており一人あたりの費用も増加している。また、臨時財政対策債、過疎対策事業債や合併特例債を最大限活用しているため公債費については他の市町村よりも高くなっており、一人当たりに換算しても高くなっている。積立金については、平成</a:t>
          </a:r>
          <a:r>
            <a:rPr kumimoji="1" lang="en-US" altLang="ja-JP" sz="1300">
              <a:latin typeface="ＭＳ Ｐゴシック"/>
            </a:rPr>
            <a:t>27</a:t>
          </a:r>
          <a:r>
            <a:rPr kumimoji="1" lang="ja-JP" altLang="en-US" sz="1300">
              <a:latin typeface="ＭＳ Ｐゴシック"/>
            </a:rPr>
            <a:t>年度まで合併特例債を利用して地域振興基金の積立を毎年約</a:t>
          </a:r>
          <a:r>
            <a:rPr kumimoji="1" lang="en-US" altLang="ja-JP" sz="1300">
              <a:latin typeface="ＭＳ Ｐゴシック"/>
            </a:rPr>
            <a:t>1</a:t>
          </a:r>
          <a:r>
            <a:rPr kumimoji="1" lang="ja-JP" altLang="en-US" sz="1300">
              <a:latin typeface="ＭＳ Ｐゴシック"/>
            </a:rPr>
            <a:t>億円行ってきたため他市町村よりも高くなっているものと思われる。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三重県紀北町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17,248
16,987
256.53
10,113,669
9,478,981
562,134
6,255,470
11,968,922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44994</xdr:rowOff>
    </xdr:from>
    <xdr:to>
      <xdr:col>6</xdr:col>
      <xdr:colOff>511175</xdr:colOff>
      <xdr:row>35</xdr:row>
      <xdr:rowOff>70793</xdr:rowOff>
    </xdr:to>
    <xdr:cxnSp macro="">
      <xdr:nvCxnSpPr>
        <xdr:cNvPr id="63" name="直線コネクタ 62"/>
        <xdr:cNvCxnSpPr/>
      </xdr:nvCxnSpPr>
      <xdr:spPr>
        <a:xfrm>
          <a:off x="3797300" y="6045744"/>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44994</xdr:rowOff>
    </xdr:from>
    <xdr:to>
      <xdr:col>5</xdr:col>
      <xdr:colOff>358775</xdr:colOff>
      <xdr:row>35</xdr:row>
      <xdr:rowOff>75366</xdr:rowOff>
    </xdr:to>
    <xdr:cxnSp macro="">
      <xdr:nvCxnSpPr>
        <xdr:cNvPr id="66" name="直線コネクタ 65"/>
        <xdr:cNvCxnSpPr/>
      </xdr:nvCxnSpPr>
      <xdr:spPr>
        <a:xfrm flipV="1">
          <a:off x="2908300" y="6045744"/>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41402</xdr:rowOff>
    </xdr:from>
    <xdr:to>
      <xdr:col>4</xdr:col>
      <xdr:colOff>155575</xdr:colOff>
      <xdr:row>35</xdr:row>
      <xdr:rowOff>75366</xdr:rowOff>
    </xdr:to>
    <xdr:cxnSp macro="">
      <xdr:nvCxnSpPr>
        <xdr:cNvPr id="69" name="直線コネクタ 68"/>
        <xdr:cNvCxnSpPr/>
      </xdr:nvCxnSpPr>
      <xdr:spPr>
        <a:xfrm>
          <a:off x="2019300" y="6042152"/>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154396</xdr:rowOff>
    </xdr:from>
    <xdr:to>
      <xdr:col>2</xdr:col>
      <xdr:colOff>638175</xdr:colOff>
      <xdr:row>35</xdr:row>
      <xdr:rowOff>41402</xdr:rowOff>
    </xdr:to>
    <xdr:cxnSp macro="">
      <xdr:nvCxnSpPr>
        <xdr:cNvPr id="72" name="直線コネクタ 71"/>
        <xdr:cNvCxnSpPr/>
      </xdr:nvCxnSpPr>
      <xdr:spPr>
        <a:xfrm>
          <a:off x="1130300" y="5812246"/>
          <a:ext cx="889000" cy="22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19993</xdr:rowOff>
    </xdr:from>
    <xdr:to>
      <xdr:col>6</xdr:col>
      <xdr:colOff>561975</xdr:colOff>
      <xdr:row>35</xdr:row>
      <xdr:rowOff>121593</xdr:rowOff>
    </xdr:to>
    <xdr:sp macro="" textlink="">
      <xdr:nvSpPr>
        <xdr:cNvPr id="82" name="円/楕円 81"/>
        <xdr:cNvSpPr/>
      </xdr:nvSpPr>
      <xdr:spPr>
        <a:xfrm>
          <a:off x="4584700" y="60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169870</xdr:rowOff>
    </xdr:from>
    <xdr:ext cx="469744" cy="259045"/>
    <xdr:sp macro="" textlink="">
      <xdr:nvSpPr>
        <xdr:cNvPr id="83" name="議会費該当値テキスト"/>
        <xdr:cNvSpPr txBox="1"/>
      </xdr:nvSpPr>
      <xdr:spPr>
        <a:xfrm>
          <a:off x="4686300" y="599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165644</xdr:rowOff>
    </xdr:from>
    <xdr:to>
      <xdr:col>5</xdr:col>
      <xdr:colOff>409575</xdr:colOff>
      <xdr:row>35</xdr:row>
      <xdr:rowOff>95794</xdr:rowOff>
    </xdr:to>
    <xdr:sp macro="" textlink="">
      <xdr:nvSpPr>
        <xdr:cNvPr id="84" name="円/楕円 83"/>
        <xdr:cNvSpPr/>
      </xdr:nvSpPr>
      <xdr:spPr>
        <a:xfrm>
          <a:off x="3746500" y="59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112321</xdr:rowOff>
    </xdr:from>
    <xdr:ext cx="469744" cy="259045"/>
    <xdr:sp macro="" textlink="">
      <xdr:nvSpPr>
        <xdr:cNvPr id="85" name="テキスト ボックス 84"/>
        <xdr:cNvSpPr txBox="1"/>
      </xdr:nvSpPr>
      <xdr:spPr>
        <a:xfrm>
          <a:off x="3562427" y="577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24566</xdr:rowOff>
    </xdr:from>
    <xdr:to>
      <xdr:col>4</xdr:col>
      <xdr:colOff>206375</xdr:colOff>
      <xdr:row>35</xdr:row>
      <xdr:rowOff>126166</xdr:rowOff>
    </xdr:to>
    <xdr:sp macro="" textlink="">
      <xdr:nvSpPr>
        <xdr:cNvPr id="86" name="円/楕円 85"/>
        <xdr:cNvSpPr/>
      </xdr:nvSpPr>
      <xdr:spPr>
        <a:xfrm>
          <a:off x="2857500" y="60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142693</xdr:rowOff>
    </xdr:from>
    <xdr:ext cx="469744" cy="259045"/>
    <xdr:sp macro="" textlink="">
      <xdr:nvSpPr>
        <xdr:cNvPr id="87" name="テキスト ボックス 86"/>
        <xdr:cNvSpPr txBox="1"/>
      </xdr:nvSpPr>
      <xdr:spPr>
        <a:xfrm>
          <a:off x="2673427" y="58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162052</xdr:rowOff>
    </xdr:from>
    <xdr:to>
      <xdr:col>3</xdr:col>
      <xdr:colOff>3175</xdr:colOff>
      <xdr:row>35</xdr:row>
      <xdr:rowOff>92202</xdr:rowOff>
    </xdr:to>
    <xdr:sp macro="" textlink="">
      <xdr:nvSpPr>
        <xdr:cNvPr id="88" name="円/楕円 87"/>
        <xdr:cNvSpPr/>
      </xdr:nvSpPr>
      <xdr:spPr>
        <a:xfrm>
          <a:off x="1968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108729</xdr:rowOff>
    </xdr:from>
    <xdr:ext cx="469744" cy="259045"/>
    <xdr:sp macro="" textlink="">
      <xdr:nvSpPr>
        <xdr:cNvPr id="89" name="テキスト ボックス 88"/>
        <xdr:cNvSpPr txBox="1"/>
      </xdr:nvSpPr>
      <xdr:spPr>
        <a:xfrm>
          <a:off x="1784427"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103596</xdr:rowOff>
    </xdr:from>
    <xdr:to>
      <xdr:col>1</xdr:col>
      <xdr:colOff>485775</xdr:colOff>
      <xdr:row>34</xdr:row>
      <xdr:rowOff>33746</xdr:rowOff>
    </xdr:to>
    <xdr:sp macro="" textlink="">
      <xdr:nvSpPr>
        <xdr:cNvPr id="90" name="円/楕円 89"/>
        <xdr:cNvSpPr/>
      </xdr:nvSpPr>
      <xdr:spPr>
        <a:xfrm>
          <a:off x="1079500" y="5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50273</xdr:rowOff>
    </xdr:from>
    <xdr:ext cx="469744" cy="259045"/>
    <xdr:sp macro="" textlink="">
      <xdr:nvSpPr>
        <xdr:cNvPr id="91" name="テキスト ボックス 90"/>
        <xdr:cNvSpPr txBox="1"/>
      </xdr:nvSpPr>
      <xdr:spPr>
        <a:xfrm>
          <a:off x="895427" y="553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158271</xdr:rowOff>
    </xdr:from>
    <xdr:to>
      <xdr:col>6</xdr:col>
      <xdr:colOff>511175</xdr:colOff>
      <xdr:row>55</xdr:row>
      <xdr:rowOff>114054</xdr:rowOff>
    </xdr:to>
    <xdr:cxnSp macro="">
      <xdr:nvCxnSpPr>
        <xdr:cNvPr id="123" name="直線コネクタ 122"/>
        <xdr:cNvCxnSpPr/>
      </xdr:nvCxnSpPr>
      <xdr:spPr>
        <a:xfrm>
          <a:off x="3797300" y="9416571"/>
          <a:ext cx="838200" cy="1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158271</xdr:rowOff>
    </xdr:from>
    <xdr:to>
      <xdr:col>5</xdr:col>
      <xdr:colOff>358775</xdr:colOff>
      <xdr:row>55</xdr:row>
      <xdr:rowOff>15821</xdr:rowOff>
    </xdr:to>
    <xdr:cxnSp macro="">
      <xdr:nvCxnSpPr>
        <xdr:cNvPr id="126" name="直線コネクタ 125"/>
        <xdr:cNvCxnSpPr/>
      </xdr:nvCxnSpPr>
      <xdr:spPr>
        <a:xfrm flipV="1">
          <a:off x="2908300" y="9416571"/>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3542</xdr:rowOff>
    </xdr:from>
    <xdr:to>
      <xdr:col>4</xdr:col>
      <xdr:colOff>155575</xdr:colOff>
      <xdr:row>55</xdr:row>
      <xdr:rowOff>15821</xdr:rowOff>
    </xdr:to>
    <xdr:cxnSp macro="">
      <xdr:nvCxnSpPr>
        <xdr:cNvPr id="129" name="直線コネクタ 128"/>
        <xdr:cNvCxnSpPr/>
      </xdr:nvCxnSpPr>
      <xdr:spPr>
        <a:xfrm>
          <a:off x="2019300" y="9261842"/>
          <a:ext cx="889000" cy="18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136756</xdr:rowOff>
    </xdr:from>
    <xdr:ext cx="534377" cy="259045"/>
    <xdr:sp macro="" textlink="">
      <xdr:nvSpPr>
        <xdr:cNvPr id="131" name="テキスト ボックス 130"/>
        <xdr:cNvSpPr txBox="1"/>
      </xdr:nvSpPr>
      <xdr:spPr>
        <a:xfrm>
          <a:off x="2641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3542</xdr:rowOff>
    </xdr:from>
    <xdr:to>
      <xdr:col>2</xdr:col>
      <xdr:colOff>638175</xdr:colOff>
      <xdr:row>55</xdr:row>
      <xdr:rowOff>68583</xdr:rowOff>
    </xdr:to>
    <xdr:cxnSp macro="">
      <xdr:nvCxnSpPr>
        <xdr:cNvPr id="132" name="直線コネクタ 131"/>
        <xdr:cNvCxnSpPr/>
      </xdr:nvCxnSpPr>
      <xdr:spPr>
        <a:xfrm flipV="1">
          <a:off x="1130300" y="9261842"/>
          <a:ext cx="889000" cy="2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68742</xdr:rowOff>
    </xdr:from>
    <xdr:ext cx="534377" cy="259045"/>
    <xdr:sp macro="" textlink="">
      <xdr:nvSpPr>
        <xdr:cNvPr id="136" name="テキスト ボックス 135"/>
        <xdr:cNvSpPr txBox="1"/>
      </xdr:nvSpPr>
      <xdr:spPr>
        <a:xfrm>
          <a:off x="863111" y="96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63254</xdr:rowOff>
    </xdr:from>
    <xdr:to>
      <xdr:col>6</xdr:col>
      <xdr:colOff>561975</xdr:colOff>
      <xdr:row>55</xdr:row>
      <xdr:rowOff>164854</xdr:rowOff>
    </xdr:to>
    <xdr:sp macro="" textlink="">
      <xdr:nvSpPr>
        <xdr:cNvPr id="142" name="円/楕円 141"/>
        <xdr:cNvSpPr/>
      </xdr:nvSpPr>
      <xdr:spPr>
        <a:xfrm>
          <a:off x="4584700" y="9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86131</xdr:rowOff>
    </xdr:from>
    <xdr:ext cx="534377" cy="259045"/>
    <xdr:sp macro="" textlink="">
      <xdr:nvSpPr>
        <xdr:cNvPr id="143" name="総務費該当値テキスト"/>
        <xdr:cNvSpPr txBox="1"/>
      </xdr:nvSpPr>
      <xdr:spPr>
        <a:xfrm>
          <a:off x="4686300" y="934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91,606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107471</xdr:rowOff>
    </xdr:from>
    <xdr:to>
      <xdr:col>5</xdr:col>
      <xdr:colOff>409575</xdr:colOff>
      <xdr:row>55</xdr:row>
      <xdr:rowOff>37621</xdr:rowOff>
    </xdr:to>
    <xdr:sp macro="" textlink="">
      <xdr:nvSpPr>
        <xdr:cNvPr id="144" name="円/楕円 143"/>
        <xdr:cNvSpPr/>
      </xdr:nvSpPr>
      <xdr:spPr>
        <a:xfrm>
          <a:off x="3746500" y="936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54148</xdr:rowOff>
    </xdr:from>
    <xdr:ext cx="599010" cy="259045"/>
    <xdr:sp macro="" textlink="">
      <xdr:nvSpPr>
        <xdr:cNvPr id="145" name="テキスト ボックス 144"/>
        <xdr:cNvSpPr txBox="1"/>
      </xdr:nvSpPr>
      <xdr:spPr>
        <a:xfrm>
          <a:off x="3497794" y="914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136471</xdr:rowOff>
    </xdr:from>
    <xdr:to>
      <xdr:col>4</xdr:col>
      <xdr:colOff>206375</xdr:colOff>
      <xdr:row>55</xdr:row>
      <xdr:rowOff>66621</xdr:rowOff>
    </xdr:to>
    <xdr:sp macro="" textlink="">
      <xdr:nvSpPr>
        <xdr:cNvPr id="146" name="円/楕円 145"/>
        <xdr:cNvSpPr/>
      </xdr:nvSpPr>
      <xdr:spPr>
        <a:xfrm>
          <a:off x="2857500" y="93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83148</xdr:rowOff>
    </xdr:from>
    <xdr:ext cx="599010" cy="259045"/>
    <xdr:sp macro="" textlink="">
      <xdr:nvSpPr>
        <xdr:cNvPr id="147" name="テキスト ボックス 146"/>
        <xdr:cNvSpPr txBox="1"/>
      </xdr:nvSpPr>
      <xdr:spPr>
        <a:xfrm>
          <a:off x="2608794" y="916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124192</xdr:rowOff>
    </xdr:from>
    <xdr:to>
      <xdr:col>3</xdr:col>
      <xdr:colOff>3175</xdr:colOff>
      <xdr:row>54</xdr:row>
      <xdr:rowOff>54342</xdr:rowOff>
    </xdr:to>
    <xdr:sp macro="" textlink="">
      <xdr:nvSpPr>
        <xdr:cNvPr id="148" name="円/楕円 147"/>
        <xdr:cNvSpPr/>
      </xdr:nvSpPr>
      <xdr:spPr>
        <a:xfrm>
          <a:off x="1968500" y="92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45469</xdr:rowOff>
    </xdr:from>
    <xdr:ext cx="599010" cy="259045"/>
    <xdr:sp macro="" textlink="">
      <xdr:nvSpPr>
        <xdr:cNvPr id="149" name="テキスト ボックス 148"/>
        <xdr:cNvSpPr txBox="1"/>
      </xdr:nvSpPr>
      <xdr:spPr>
        <a:xfrm>
          <a:off x="1719794" y="930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117,508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17783</xdr:rowOff>
    </xdr:from>
    <xdr:to>
      <xdr:col>1</xdr:col>
      <xdr:colOff>485775</xdr:colOff>
      <xdr:row>55</xdr:row>
      <xdr:rowOff>119383</xdr:rowOff>
    </xdr:to>
    <xdr:sp macro="" textlink="">
      <xdr:nvSpPr>
        <xdr:cNvPr id="150" name="円/楕円 149"/>
        <xdr:cNvSpPr/>
      </xdr:nvSpPr>
      <xdr:spPr>
        <a:xfrm>
          <a:off x="1079500" y="94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135910</xdr:rowOff>
    </xdr:from>
    <xdr:ext cx="534377" cy="259045"/>
    <xdr:sp macro="" textlink="">
      <xdr:nvSpPr>
        <xdr:cNvPr id="151" name="テキスト ボックス 150"/>
        <xdr:cNvSpPr txBox="1"/>
      </xdr:nvSpPr>
      <xdr:spPr>
        <a:xfrm>
          <a:off x="863111" y="922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149041</xdr:rowOff>
    </xdr:from>
    <xdr:to>
      <xdr:col>6</xdr:col>
      <xdr:colOff>511175</xdr:colOff>
      <xdr:row>76</xdr:row>
      <xdr:rowOff>25563</xdr:rowOff>
    </xdr:to>
    <xdr:cxnSp macro="">
      <xdr:nvCxnSpPr>
        <xdr:cNvPr id="183" name="直線コネクタ 182"/>
        <xdr:cNvCxnSpPr/>
      </xdr:nvCxnSpPr>
      <xdr:spPr>
        <a:xfrm>
          <a:off x="3797300" y="13007791"/>
          <a:ext cx="838200" cy="4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149041</xdr:rowOff>
    </xdr:from>
    <xdr:to>
      <xdr:col>5</xdr:col>
      <xdr:colOff>358775</xdr:colOff>
      <xdr:row>77</xdr:row>
      <xdr:rowOff>35807</xdr:rowOff>
    </xdr:to>
    <xdr:cxnSp macro="">
      <xdr:nvCxnSpPr>
        <xdr:cNvPr id="186" name="直線コネクタ 185"/>
        <xdr:cNvCxnSpPr/>
      </xdr:nvCxnSpPr>
      <xdr:spPr>
        <a:xfrm flipV="1">
          <a:off x="2908300" y="13007791"/>
          <a:ext cx="889000" cy="2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31682</xdr:rowOff>
    </xdr:from>
    <xdr:to>
      <xdr:col>4</xdr:col>
      <xdr:colOff>155575</xdr:colOff>
      <xdr:row>77</xdr:row>
      <xdr:rowOff>35807</xdr:rowOff>
    </xdr:to>
    <xdr:cxnSp macro="">
      <xdr:nvCxnSpPr>
        <xdr:cNvPr id="189" name="直線コネクタ 188"/>
        <xdr:cNvCxnSpPr/>
      </xdr:nvCxnSpPr>
      <xdr:spPr>
        <a:xfrm>
          <a:off x="2019300" y="13233332"/>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18487</xdr:rowOff>
    </xdr:from>
    <xdr:to>
      <xdr:col>2</xdr:col>
      <xdr:colOff>638175</xdr:colOff>
      <xdr:row>77</xdr:row>
      <xdr:rowOff>31682</xdr:rowOff>
    </xdr:to>
    <xdr:cxnSp macro="">
      <xdr:nvCxnSpPr>
        <xdr:cNvPr id="192" name="直線コネクタ 191"/>
        <xdr:cNvCxnSpPr/>
      </xdr:nvCxnSpPr>
      <xdr:spPr>
        <a:xfrm>
          <a:off x="1130300" y="13220137"/>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146213</xdr:rowOff>
    </xdr:from>
    <xdr:to>
      <xdr:col>6</xdr:col>
      <xdr:colOff>561975</xdr:colOff>
      <xdr:row>76</xdr:row>
      <xdr:rowOff>76363</xdr:rowOff>
    </xdr:to>
    <xdr:sp macro="" textlink="">
      <xdr:nvSpPr>
        <xdr:cNvPr id="202" name="円/楕円 201"/>
        <xdr:cNvSpPr/>
      </xdr:nvSpPr>
      <xdr:spPr>
        <a:xfrm>
          <a:off x="4584700" y="130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169091</xdr:rowOff>
    </xdr:from>
    <xdr:ext cx="599010" cy="259045"/>
    <xdr:sp macro="" textlink="">
      <xdr:nvSpPr>
        <xdr:cNvPr id="203" name="民生費該当値テキスト"/>
        <xdr:cNvSpPr txBox="1"/>
      </xdr:nvSpPr>
      <xdr:spPr>
        <a:xfrm>
          <a:off x="4686300" y="1285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143,985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98240</xdr:rowOff>
    </xdr:from>
    <xdr:to>
      <xdr:col>5</xdr:col>
      <xdr:colOff>409575</xdr:colOff>
      <xdr:row>76</xdr:row>
      <xdr:rowOff>28389</xdr:rowOff>
    </xdr:to>
    <xdr:sp macro="" textlink="">
      <xdr:nvSpPr>
        <xdr:cNvPr id="204" name="円/楕円 203"/>
        <xdr:cNvSpPr/>
      </xdr:nvSpPr>
      <xdr:spPr>
        <a:xfrm>
          <a:off x="3746500" y="12956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44917</xdr:rowOff>
    </xdr:from>
    <xdr:ext cx="599010" cy="259045"/>
    <xdr:sp macro="" textlink="">
      <xdr:nvSpPr>
        <xdr:cNvPr id="205" name="テキスト ボックス 204"/>
        <xdr:cNvSpPr txBox="1"/>
      </xdr:nvSpPr>
      <xdr:spPr>
        <a:xfrm>
          <a:off x="3497794" y="127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156457</xdr:rowOff>
    </xdr:from>
    <xdr:to>
      <xdr:col>4</xdr:col>
      <xdr:colOff>206375</xdr:colOff>
      <xdr:row>77</xdr:row>
      <xdr:rowOff>86607</xdr:rowOff>
    </xdr:to>
    <xdr:sp macro="" textlink="">
      <xdr:nvSpPr>
        <xdr:cNvPr id="206" name="円/楕円 205"/>
        <xdr:cNvSpPr/>
      </xdr:nvSpPr>
      <xdr:spPr>
        <a:xfrm>
          <a:off x="2857500" y="131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103134</xdr:rowOff>
    </xdr:from>
    <xdr:ext cx="599010" cy="259045"/>
    <xdr:sp macro="" textlink="">
      <xdr:nvSpPr>
        <xdr:cNvPr id="207" name="テキスト ボックス 206"/>
        <xdr:cNvSpPr txBox="1"/>
      </xdr:nvSpPr>
      <xdr:spPr>
        <a:xfrm>
          <a:off x="2608794" y="1296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152332</xdr:rowOff>
    </xdr:from>
    <xdr:to>
      <xdr:col>3</xdr:col>
      <xdr:colOff>3175</xdr:colOff>
      <xdr:row>77</xdr:row>
      <xdr:rowOff>82482</xdr:rowOff>
    </xdr:to>
    <xdr:sp macro="" textlink="">
      <xdr:nvSpPr>
        <xdr:cNvPr id="208" name="円/楕円 207"/>
        <xdr:cNvSpPr/>
      </xdr:nvSpPr>
      <xdr:spPr>
        <a:xfrm>
          <a:off x="1968500" y="131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73609</xdr:rowOff>
    </xdr:from>
    <xdr:ext cx="599010" cy="259045"/>
    <xdr:sp macro="" textlink="">
      <xdr:nvSpPr>
        <xdr:cNvPr id="209" name="テキスト ボックス 208"/>
        <xdr:cNvSpPr txBox="1"/>
      </xdr:nvSpPr>
      <xdr:spPr>
        <a:xfrm>
          <a:off x="1719794" y="1327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127,673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139137</xdr:rowOff>
    </xdr:from>
    <xdr:to>
      <xdr:col>1</xdr:col>
      <xdr:colOff>485775</xdr:colOff>
      <xdr:row>77</xdr:row>
      <xdr:rowOff>69287</xdr:rowOff>
    </xdr:to>
    <xdr:sp macro="" textlink="">
      <xdr:nvSpPr>
        <xdr:cNvPr id="210" name="円/楕円 209"/>
        <xdr:cNvSpPr/>
      </xdr:nvSpPr>
      <xdr:spPr>
        <a:xfrm>
          <a:off x="1079500" y="131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60414</xdr:rowOff>
    </xdr:from>
    <xdr:ext cx="599010" cy="259045"/>
    <xdr:sp macro="" textlink="">
      <xdr:nvSpPr>
        <xdr:cNvPr id="211" name="テキスト ボックス 210"/>
        <xdr:cNvSpPr txBox="1"/>
      </xdr:nvSpPr>
      <xdr:spPr>
        <a:xfrm>
          <a:off x="830794" y="1326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148763</xdr:rowOff>
    </xdr:from>
    <xdr:to>
      <xdr:col>6</xdr:col>
      <xdr:colOff>511175</xdr:colOff>
      <xdr:row>96</xdr:row>
      <xdr:rowOff>19196</xdr:rowOff>
    </xdr:to>
    <xdr:cxnSp macro="">
      <xdr:nvCxnSpPr>
        <xdr:cNvPr id="243" name="直線コネクタ 242"/>
        <xdr:cNvCxnSpPr/>
      </xdr:nvCxnSpPr>
      <xdr:spPr>
        <a:xfrm flipV="1">
          <a:off x="3797300" y="16436513"/>
          <a:ext cx="838200" cy="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19196</xdr:rowOff>
    </xdr:from>
    <xdr:to>
      <xdr:col>5</xdr:col>
      <xdr:colOff>358775</xdr:colOff>
      <xdr:row>96</xdr:row>
      <xdr:rowOff>86305</xdr:rowOff>
    </xdr:to>
    <xdr:cxnSp macro="">
      <xdr:nvCxnSpPr>
        <xdr:cNvPr id="246" name="直線コネクタ 245"/>
        <xdr:cNvCxnSpPr/>
      </xdr:nvCxnSpPr>
      <xdr:spPr>
        <a:xfrm flipV="1">
          <a:off x="2908300" y="16478396"/>
          <a:ext cx="889000" cy="6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154870</xdr:rowOff>
    </xdr:from>
    <xdr:to>
      <xdr:col>4</xdr:col>
      <xdr:colOff>155575</xdr:colOff>
      <xdr:row>96</xdr:row>
      <xdr:rowOff>86305</xdr:rowOff>
    </xdr:to>
    <xdr:cxnSp macro="">
      <xdr:nvCxnSpPr>
        <xdr:cNvPr id="249" name="直線コネクタ 248"/>
        <xdr:cNvCxnSpPr/>
      </xdr:nvCxnSpPr>
      <xdr:spPr>
        <a:xfrm>
          <a:off x="2019300" y="16442620"/>
          <a:ext cx="889000" cy="10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154870</xdr:rowOff>
    </xdr:from>
    <xdr:to>
      <xdr:col>2</xdr:col>
      <xdr:colOff>638175</xdr:colOff>
      <xdr:row>96</xdr:row>
      <xdr:rowOff>137153</xdr:rowOff>
    </xdr:to>
    <xdr:cxnSp macro="">
      <xdr:nvCxnSpPr>
        <xdr:cNvPr id="252" name="直線コネクタ 251"/>
        <xdr:cNvCxnSpPr/>
      </xdr:nvCxnSpPr>
      <xdr:spPr>
        <a:xfrm flipV="1">
          <a:off x="1130300" y="16442620"/>
          <a:ext cx="8890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97963</xdr:rowOff>
    </xdr:from>
    <xdr:to>
      <xdr:col>6</xdr:col>
      <xdr:colOff>561975</xdr:colOff>
      <xdr:row>96</xdr:row>
      <xdr:rowOff>28113</xdr:rowOff>
    </xdr:to>
    <xdr:sp macro="" textlink="">
      <xdr:nvSpPr>
        <xdr:cNvPr id="262" name="円/楕円 261"/>
        <xdr:cNvSpPr/>
      </xdr:nvSpPr>
      <xdr:spPr>
        <a:xfrm>
          <a:off x="4584700" y="163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120840</xdr:rowOff>
    </xdr:from>
    <xdr:ext cx="534377" cy="259045"/>
    <xdr:sp macro="" textlink="">
      <xdr:nvSpPr>
        <xdr:cNvPr id="263" name="衛生費該当値テキスト"/>
        <xdr:cNvSpPr txBox="1"/>
      </xdr:nvSpPr>
      <xdr:spPr>
        <a:xfrm>
          <a:off x="4686300" y="162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139846</xdr:rowOff>
    </xdr:from>
    <xdr:to>
      <xdr:col>5</xdr:col>
      <xdr:colOff>409575</xdr:colOff>
      <xdr:row>96</xdr:row>
      <xdr:rowOff>69996</xdr:rowOff>
    </xdr:to>
    <xdr:sp macro="" textlink="">
      <xdr:nvSpPr>
        <xdr:cNvPr id="264" name="円/楕円 263"/>
        <xdr:cNvSpPr/>
      </xdr:nvSpPr>
      <xdr:spPr>
        <a:xfrm>
          <a:off x="3746500" y="16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86523</xdr:rowOff>
    </xdr:from>
    <xdr:ext cx="534377" cy="259045"/>
    <xdr:sp macro="" textlink="">
      <xdr:nvSpPr>
        <xdr:cNvPr id="265" name="テキスト ボックス 264"/>
        <xdr:cNvSpPr txBox="1"/>
      </xdr:nvSpPr>
      <xdr:spPr>
        <a:xfrm>
          <a:off x="3530111" y="162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35505</xdr:rowOff>
    </xdr:from>
    <xdr:to>
      <xdr:col>4</xdr:col>
      <xdr:colOff>206375</xdr:colOff>
      <xdr:row>96</xdr:row>
      <xdr:rowOff>137105</xdr:rowOff>
    </xdr:to>
    <xdr:sp macro="" textlink="">
      <xdr:nvSpPr>
        <xdr:cNvPr id="266" name="円/楕円 265"/>
        <xdr:cNvSpPr/>
      </xdr:nvSpPr>
      <xdr:spPr>
        <a:xfrm>
          <a:off x="2857500" y="164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153632</xdr:rowOff>
    </xdr:from>
    <xdr:ext cx="534377" cy="259045"/>
    <xdr:sp macro="" textlink="">
      <xdr:nvSpPr>
        <xdr:cNvPr id="267" name="テキスト ボックス 266"/>
        <xdr:cNvSpPr txBox="1"/>
      </xdr:nvSpPr>
      <xdr:spPr>
        <a:xfrm>
          <a:off x="2641111" y="162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104070</xdr:rowOff>
    </xdr:from>
    <xdr:to>
      <xdr:col>3</xdr:col>
      <xdr:colOff>3175</xdr:colOff>
      <xdr:row>96</xdr:row>
      <xdr:rowOff>34220</xdr:rowOff>
    </xdr:to>
    <xdr:sp macro="" textlink="">
      <xdr:nvSpPr>
        <xdr:cNvPr id="268" name="円/楕円 267"/>
        <xdr:cNvSpPr/>
      </xdr:nvSpPr>
      <xdr:spPr>
        <a:xfrm>
          <a:off x="1968500" y="16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50747</xdr:rowOff>
    </xdr:from>
    <xdr:ext cx="534377" cy="259045"/>
    <xdr:sp macro="" textlink="">
      <xdr:nvSpPr>
        <xdr:cNvPr id="269" name="テキスト ボックス 268"/>
        <xdr:cNvSpPr txBox="1"/>
      </xdr:nvSpPr>
      <xdr:spPr>
        <a:xfrm>
          <a:off x="1752111" y="161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86353</xdr:rowOff>
    </xdr:from>
    <xdr:to>
      <xdr:col>1</xdr:col>
      <xdr:colOff>485775</xdr:colOff>
      <xdr:row>97</xdr:row>
      <xdr:rowOff>16503</xdr:rowOff>
    </xdr:to>
    <xdr:sp macro="" textlink="">
      <xdr:nvSpPr>
        <xdr:cNvPr id="270" name="円/楕円 269"/>
        <xdr:cNvSpPr/>
      </xdr:nvSpPr>
      <xdr:spPr>
        <a:xfrm>
          <a:off x="1079500" y="165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33030</xdr:rowOff>
    </xdr:from>
    <xdr:ext cx="534377" cy="259045"/>
    <xdr:sp macro="" textlink="">
      <xdr:nvSpPr>
        <xdr:cNvPr id="271" name="テキスト ボックス 270"/>
        <xdr:cNvSpPr txBox="1"/>
      </xdr:nvSpPr>
      <xdr:spPr>
        <a:xfrm>
          <a:off x="863111" y="163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104430</xdr:rowOff>
    </xdr:from>
    <xdr:to>
      <xdr:col>15</xdr:col>
      <xdr:colOff>180975</xdr:colOff>
      <xdr:row>39</xdr:row>
      <xdr:rowOff>98878</xdr:rowOff>
    </xdr:to>
    <xdr:cxnSp macro="">
      <xdr:nvCxnSpPr>
        <xdr:cNvPr id="302" name="直線コネクタ 301"/>
        <xdr:cNvCxnSpPr/>
      </xdr:nvCxnSpPr>
      <xdr:spPr>
        <a:xfrm>
          <a:off x="9639300" y="6619530"/>
          <a:ext cx="8382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55445</xdr:rowOff>
    </xdr:from>
    <xdr:to>
      <xdr:col>14</xdr:col>
      <xdr:colOff>28575</xdr:colOff>
      <xdr:row>38</xdr:row>
      <xdr:rowOff>104430</xdr:rowOff>
    </xdr:to>
    <xdr:cxnSp macro="">
      <xdr:nvCxnSpPr>
        <xdr:cNvPr id="305" name="直線コネクタ 304"/>
        <xdr:cNvCxnSpPr/>
      </xdr:nvCxnSpPr>
      <xdr:spPr>
        <a:xfrm>
          <a:off x="8750300" y="6399095"/>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47280</xdr:rowOff>
    </xdr:from>
    <xdr:to>
      <xdr:col>12</xdr:col>
      <xdr:colOff>511175</xdr:colOff>
      <xdr:row>37</xdr:row>
      <xdr:rowOff>55445</xdr:rowOff>
    </xdr:to>
    <xdr:cxnSp macro="">
      <xdr:nvCxnSpPr>
        <xdr:cNvPr id="308" name="直線コネクタ 307"/>
        <xdr:cNvCxnSpPr/>
      </xdr:nvCxnSpPr>
      <xdr:spPr>
        <a:xfrm>
          <a:off x="7861300" y="639093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25400</xdr:rowOff>
    </xdr:from>
    <xdr:to>
      <xdr:col>11</xdr:col>
      <xdr:colOff>307975</xdr:colOff>
      <xdr:row>37</xdr:row>
      <xdr:rowOff>47280</xdr:rowOff>
    </xdr:to>
    <xdr:cxnSp macro="">
      <xdr:nvCxnSpPr>
        <xdr:cNvPr id="311" name="直線コネクタ 310"/>
        <xdr:cNvCxnSpPr/>
      </xdr:nvCxnSpPr>
      <xdr:spPr>
        <a:xfrm>
          <a:off x="6972300" y="6197600"/>
          <a:ext cx="889000" cy="19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53630</xdr:rowOff>
    </xdr:from>
    <xdr:to>
      <xdr:col>14</xdr:col>
      <xdr:colOff>79375</xdr:colOff>
      <xdr:row>38</xdr:row>
      <xdr:rowOff>155230</xdr:rowOff>
    </xdr:to>
    <xdr:sp macro="" textlink="">
      <xdr:nvSpPr>
        <xdr:cNvPr id="323" name="円/楕円 322"/>
        <xdr:cNvSpPr/>
      </xdr:nvSpPr>
      <xdr:spPr>
        <a:xfrm>
          <a:off x="9588500" y="6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146357</xdr:rowOff>
    </xdr:from>
    <xdr:ext cx="378565" cy="259045"/>
    <xdr:sp macro="" textlink="">
      <xdr:nvSpPr>
        <xdr:cNvPr id="324" name="テキスト ボックス 323"/>
        <xdr:cNvSpPr txBox="1"/>
      </xdr:nvSpPr>
      <xdr:spPr>
        <a:xfrm>
          <a:off x="9450017" y="666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4645</xdr:rowOff>
    </xdr:from>
    <xdr:to>
      <xdr:col>12</xdr:col>
      <xdr:colOff>561975</xdr:colOff>
      <xdr:row>37</xdr:row>
      <xdr:rowOff>106245</xdr:rowOff>
    </xdr:to>
    <xdr:sp macro="" textlink="">
      <xdr:nvSpPr>
        <xdr:cNvPr id="325" name="円/楕円 324"/>
        <xdr:cNvSpPr/>
      </xdr:nvSpPr>
      <xdr:spPr>
        <a:xfrm>
          <a:off x="8699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97372</xdr:rowOff>
    </xdr:from>
    <xdr:ext cx="469744" cy="259045"/>
    <xdr:sp macro="" textlink="">
      <xdr:nvSpPr>
        <xdr:cNvPr id="326" name="テキスト ボックス 325"/>
        <xdr:cNvSpPr txBox="1"/>
      </xdr:nvSpPr>
      <xdr:spPr>
        <a:xfrm>
          <a:off x="8515427" y="644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167930</xdr:rowOff>
    </xdr:from>
    <xdr:to>
      <xdr:col>11</xdr:col>
      <xdr:colOff>358775</xdr:colOff>
      <xdr:row>37</xdr:row>
      <xdr:rowOff>98080</xdr:rowOff>
    </xdr:to>
    <xdr:sp macro="" textlink="">
      <xdr:nvSpPr>
        <xdr:cNvPr id="327" name="円/楕円 326"/>
        <xdr:cNvSpPr/>
      </xdr:nvSpPr>
      <xdr:spPr>
        <a:xfrm>
          <a:off x="7810500" y="63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89207</xdr:rowOff>
    </xdr:from>
    <xdr:ext cx="469744" cy="259045"/>
    <xdr:sp macro="" textlink="">
      <xdr:nvSpPr>
        <xdr:cNvPr id="328" name="テキスト ボックス 327"/>
        <xdr:cNvSpPr txBox="1"/>
      </xdr:nvSpPr>
      <xdr:spPr>
        <a:xfrm>
          <a:off x="7626427"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146050</xdr:rowOff>
    </xdr:from>
    <xdr:to>
      <xdr:col>10</xdr:col>
      <xdr:colOff>155575</xdr:colOff>
      <xdr:row>36</xdr:row>
      <xdr:rowOff>76200</xdr:rowOff>
    </xdr:to>
    <xdr:sp macro="" textlink="">
      <xdr:nvSpPr>
        <xdr:cNvPr id="329" name="円/楕円 328"/>
        <xdr:cNvSpPr/>
      </xdr:nvSpPr>
      <xdr:spPr>
        <a:xfrm>
          <a:off x="6921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67327</xdr:rowOff>
    </xdr:from>
    <xdr:ext cx="469744" cy="259045"/>
    <xdr:sp macro="" textlink="">
      <xdr:nvSpPr>
        <xdr:cNvPr id="330" name="テキスト ボックス 329"/>
        <xdr:cNvSpPr txBox="1"/>
      </xdr:nvSpPr>
      <xdr:spPr>
        <a:xfrm>
          <a:off x="6737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154543</xdr:rowOff>
    </xdr:from>
    <xdr:to>
      <xdr:col>15</xdr:col>
      <xdr:colOff>180975</xdr:colOff>
      <xdr:row>57</xdr:row>
      <xdr:rowOff>74369</xdr:rowOff>
    </xdr:to>
    <xdr:cxnSp macro="">
      <xdr:nvCxnSpPr>
        <xdr:cNvPr id="361" name="直線コネクタ 360"/>
        <xdr:cNvCxnSpPr/>
      </xdr:nvCxnSpPr>
      <xdr:spPr>
        <a:xfrm flipV="1">
          <a:off x="9639300" y="9755743"/>
          <a:ext cx="838200" cy="9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52015</xdr:rowOff>
    </xdr:from>
    <xdr:to>
      <xdr:col>14</xdr:col>
      <xdr:colOff>28575</xdr:colOff>
      <xdr:row>57</xdr:row>
      <xdr:rowOff>74369</xdr:rowOff>
    </xdr:to>
    <xdr:cxnSp macro="">
      <xdr:nvCxnSpPr>
        <xdr:cNvPr id="364" name="直線コネクタ 363"/>
        <xdr:cNvCxnSpPr/>
      </xdr:nvCxnSpPr>
      <xdr:spPr>
        <a:xfrm>
          <a:off x="8750300" y="9653215"/>
          <a:ext cx="889000" cy="19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52015</xdr:rowOff>
    </xdr:from>
    <xdr:to>
      <xdr:col>12</xdr:col>
      <xdr:colOff>511175</xdr:colOff>
      <xdr:row>57</xdr:row>
      <xdr:rowOff>6948</xdr:rowOff>
    </xdr:to>
    <xdr:cxnSp macro="">
      <xdr:nvCxnSpPr>
        <xdr:cNvPr id="367" name="直線コネクタ 366"/>
        <xdr:cNvCxnSpPr/>
      </xdr:nvCxnSpPr>
      <xdr:spPr>
        <a:xfrm flipV="1">
          <a:off x="7861300" y="9653215"/>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113765</xdr:rowOff>
    </xdr:from>
    <xdr:ext cx="534377" cy="259045"/>
    <xdr:sp macro="" textlink="">
      <xdr:nvSpPr>
        <xdr:cNvPr id="369" name="テキスト ボックス 368"/>
        <xdr:cNvSpPr txBox="1"/>
      </xdr:nvSpPr>
      <xdr:spPr>
        <a:xfrm>
          <a:off x="8483111" y="98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6948</xdr:rowOff>
    </xdr:from>
    <xdr:to>
      <xdr:col>11</xdr:col>
      <xdr:colOff>307975</xdr:colOff>
      <xdr:row>57</xdr:row>
      <xdr:rowOff>22820</xdr:rowOff>
    </xdr:to>
    <xdr:cxnSp macro="">
      <xdr:nvCxnSpPr>
        <xdr:cNvPr id="370" name="直線コネクタ 369"/>
        <xdr:cNvCxnSpPr/>
      </xdr:nvCxnSpPr>
      <xdr:spPr>
        <a:xfrm flipV="1">
          <a:off x="6972300" y="9779598"/>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94531</xdr:rowOff>
    </xdr:from>
    <xdr:ext cx="534377" cy="259045"/>
    <xdr:sp macro="" textlink="">
      <xdr:nvSpPr>
        <xdr:cNvPr id="372" name="テキスト ボックス 371"/>
        <xdr:cNvSpPr txBox="1"/>
      </xdr:nvSpPr>
      <xdr:spPr>
        <a:xfrm>
          <a:off x="7594111" y="98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148872</xdr:rowOff>
    </xdr:from>
    <xdr:ext cx="534377" cy="259045"/>
    <xdr:sp macro="" textlink="">
      <xdr:nvSpPr>
        <xdr:cNvPr id="374" name="テキスト ボックス 373"/>
        <xdr:cNvSpPr txBox="1"/>
      </xdr:nvSpPr>
      <xdr:spPr>
        <a:xfrm>
          <a:off x="6705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103743</xdr:rowOff>
    </xdr:from>
    <xdr:to>
      <xdr:col>15</xdr:col>
      <xdr:colOff>231775</xdr:colOff>
      <xdr:row>57</xdr:row>
      <xdr:rowOff>33893</xdr:rowOff>
    </xdr:to>
    <xdr:sp macro="" textlink="">
      <xdr:nvSpPr>
        <xdr:cNvPr id="380" name="円/楕円 379"/>
        <xdr:cNvSpPr/>
      </xdr:nvSpPr>
      <xdr:spPr>
        <a:xfrm>
          <a:off x="10426700" y="97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126620</xdr:rowOff>
    </xdr:from>
    <xdr:ext cx="534377" cy="259045"/>
    <xdr:sp macro="" textlink="">
      <xdr:nvSpPr>
        <xdr:cNvPr id="381" name="農林水産業費該当値テキスト"/>
        <xdr:cNvSpPr txBox="1"/>
      </xdr:nvSpPr>
      <xdr:spPr>
        <a:xfrm>
          <a:off x="10528300" y="955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23569</xdr:rowOff>
    </xdr:from>
    <xdr:to>
      <xdr:col>14</xdr:col>
      <xdr:colOff>79375</xdr:colOff>
      <xdr:row>57</xdr:row>
      <xdr:rowOff>125169</xdr:rowOff>
    </xdr:to>
    <xdr:sp macro="" textlink="">
      <xdr:nvSpPr>
        <xdr:cNvPr id="382" name="円/楕円 381"/>
        <xdr:cNvSpPr/>
      </xdr:nvSpPr>
      <xdr:spPr>
        <a:xfrm>
          <a:off x="9588500" y="97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116296</xdr:rowOff>
    </xdr:from>
    <xdr:ext cx="534377" cy="259045"/>
    <xdr:sp macro="" textlink="">
      <xdr:nvSpPr>
        <xdr:cNvPr id="383" name="テキスト ボックス 382"/>
        <xdr:cNvSpPr txBox="1"/>
      </xdr:nvSpPr>
      <xdr:spPr>
        <a:xfrm>
          <a:off x="9372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1215</xdr:rowOff>
    </xdr:from>
    <xdr:to>
      <xdr:col>12</xdr:col>
      <xdr:colOff>561975</xdr:colOff>
      <xdr:row>56</xdr:row>
      <xdr:rowOff>102815</xdr:rowOff>
    </xdr:to>
    <xdr:sp macro="" textlink="">
      <xdr:nvSpPr>
        <xdr:cNvPr id="384" name="円/楕円 383"/>
        <xdr:cNvSpPr/>
      </xdr:nvSpPr>
      <xdr:spPr>
        <a:xfrm>
          <a:off x="8699500" y="96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119342</xdr:rowOff>
    </xdr:from>
    <xdr:ext cx="534377" cy="259045"/>
    <xdr:sp macro="" textlink="">
      <xdr:nvSpPr>
        <xdr:cNvPr id="385" name="テキスト ボックス 384"/>
        <xdr:cNvSpPr txBox="1"/>
      </xdr:nvSpPr>
      <xdr:spPr>
        <a:xfrm>
          <a:off x="8483111" y="937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127598</xdr:rowOff>
    </xdr:from>
    <xdr:to>
      <xdr:col>11</xdr:col>
      <xdr:colOff>358775</xdr:colOff>
      <xdr:row>57</xdr:row>
      <xdr:rowOff>57748</xdr:rowOff>
    </xdr:to>
    <xdr:sp macro="" textlink="">
      <xdr:nvSpPr>
        <xdr:cNvPr id="386" name="円/楕円 385"/>
        <xdr:cNvSpPr/>
      </xdr:nvSpPr>
      <xdr:spPr>
        <a:xfrm>
          <a:off x="7810500" y="97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74275</xdr:rowOff>
    </xdr:from>
    <xdr:ext cx="534377" cy="259045"/>
    <xdr:sp macro="" textlink="">
      <xdr:nvSpPr>
        <xdr:cNvPr id="387" name="テキスト ボックス 386"/>
        <xdr:cNvSpPr txBox="1"/>
      </xdr:nvSpPr>
      <xdr:spPr>
        <a:xfrm>
          <a:off x="7594111" y="95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143470</xdr:rowOff>
    </xdr:from>
    <xdr:to>
      <xdr:col>10</xdr:col>
      <xdr:colOff>155575</xdr:colOff>
      <xdr:row>57</xdr:row>
      <xdr:rowOff>73620</xdr:rowOff>
    </xdr:to>
    <xdr:sp macro="" textlink="">
      <xdr:nvSpPr>
        <xdr:cNvPr id="388" name="円/楕円 387"/>
        <xdr:cNvSpPr/>
      </xdr:nvSpPr>
      <xdr:spPr>
        <a:xfrm>
          <a:off x="6921500" y="97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90147</xdr:rowOff>
    </xdr:from>
    <xdr:ext cx="534377" cy="259045"/>
    <xdr:sp macro="" textlink="">
      <xdr:nvSpPr>
        <xdr:cNvPr id="389" name="テキスト ボックス 388"/>
        <xdr:cNvSpPr txBox="1"/>
      </xdr:nvSpPr>
      <xdr:spPr>
        <a:xfrm>
          <a:off x="6705111" y="951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66396</xdr:rowOff>
    </xdr:from>
    <xdr:to>
      <xdr:col>15</xdr:col>
      <xdr:colOff>180975</xdr:colOff>
      <xdr:row>75</xdr:row>
      <xdr:rowOff>163398</xdr:rowOff>
    </xdr:to>
    <xdr:cxnSp macro="">
      <xdr:nvCxnSpPr>
        <xdr:cNvPr id="418" name="直線コネクタ 417"/>
        <xdr:cNvCxnSpPr/>
      </xdr:nvCxnSpPr>
      <xdr:spPr>
        <a:xfrm flipV="1">
          <a:off x="9639300" y="12925146"/>
          <a:ext cx="838200" cy="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163398</xdr:rowOff>
    </xdr:from>
    <xdr:to>
      <xdr:col>14</xdr:col>
      <xdr:colOff>28575</xdr:colOff>
      <xdr:row>76</xdr:row>
      <xdr:rowOff>14351</xdr:rowOff>
    </xdr:to>
    <xdr:cxnSp macro="">
      <xdr:nvCxnSpPr>
        <xdr:cNvPr id="421" name="直線コネクタ 420"/>
        <xdr:cNvCxnSpPr/>
      </xdr:nvCxnSpPr>
      <xdr:spPr>
        <a:xfrm flipV="1">
          <a:off x="8750300" y="1302214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76624</xdr:rowOff>
    </xdr:from>
    <xdr:ext cx="469744" cy="259045"/>
    <xdr:sp macro="" textlink="">
      <xdr:nvSpPr>
        <xdr:cNvPr id="423" name="テキスト ボックス 422"/>
        <xdr:cNvSpPr txBox="1"/>
      </xdr:nvSpPr>
      <xdr:spPr>
        <a:xfrm>
          <a:off x="9404427"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14351</xdr:rowOff>
    </xdr:from>
    <xdr:to>
      <xdr:col>12</xdr:col>
      <xdr:colOff>511175</xdr:colOff>
      <xdr:row>76</xdr:row>
      <xdr:rowOff>131775</xdr:rowOff>
    </xdr:to>
    <xdr:cxnSp macro="">
      <xdr:nvCxnSpPr>
        <xdr:cNvPr id="424" name="直線コネクタ 423"/>
        <xdr:cNvCxnSpPr/>
      </xdr:nvCxnSpPr>
      <xdr:spPr>
        <a:xfrm flipV="1">
          <a:off x="7861300" y="13044551"/>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6" name="テキスト ボックス 425"/>
        <xdr:cNvSpPr txBox="1"/>
      </xdr:nvSpPr>
      <xdr:spPr>
        <a:xfrm>
          <a:off x="8515427"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42050</xdr:rowOff>
    </xdr:from>
    <xdr:to>
      <xdr:col>11</xdr:col>
      <xdr:colOff>307975</xdr:colOff>
      <xdr:row>76</xdr:row>
      <xdr:rowOff>131775</xdr:rowOff>
    </xdr:to>
    <xdr:cxnSp macro="">
      <xdr:nvCxnSpPr>
        <xdr:cNvPr id="427" name="直線コネクタ 426"/>
        <xdr:cNvCxnSpPr/>
      </xdr:nvCxnSpPr>
      <xdr:spPr>
        <a:xfrm>
          <a:off x="6972300" y="13072250"/>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102531</xdr:rowOff>
    </xdr:from>
    <xdr:ext cx="469744" cy="259045"/>
    <xdr:sp macro="" textlink="">
      <xdr:nvSpPr>
        <xdr:cNvPr id="429" name="テキスト ボックス 428"/>
        <xdr:cNvSpPr txBox="1"/>
      </xdr:nvSpPr>
      <xdr:spPr>
        <a:xfrm>
          <a:off x="7626427" y="133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92625</xdr:rowOff>
    </xdr:from>
    <xdr:ext cx="469744" cy="259045"/>
    <xdr:sp macro="" textlink="">
      <xdr:nvSpPr>
        <xdr:cNvPr id="431" name="テキスト ボックス 430"/>
        <xdr:cNvSpPr txBox="1"/>
      </xdr:nvSpPr>
      <xdr:spPr>
        <a:xfrm>
          <a:off x="6737427" y="132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15596</xdr:rowOff>
    </xdr:from>
    <xdr:to>
      <xdr:col>15</xdr:col>
      <xdr:colOff>231775</xdr:colOff>
      <xdr:row>75</xdr:row>
      <xdr:rowOff>117196</xdr:rowOff>
    </xdr:to>
    <xdr:sp macro="" textlink="">
      <xdr:nvSpPr>
        <xdr:cNvPr id="437" name="円/楕円 436"/>
        <xdr:cNvSpPr/>
      </xdr:nvSpPr>
      <xdr:spPr>
        <a:xfrm>
          <a:off x="10426700" y="128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38473</xdr:rowOff>
    </xdr:from>
    <xdr:ext cx="534377" cy="259045"/>
    <xdr:sp macro="" textlink="">
      <xdr:nvSpPr>
        <xdr:cNvPr id="438" name="商工費該当値テキスト"/>
        <xdr:cNvSpPr txBox="1"/>
      </xdr:nvSpPr>
      <xdr:spPr>
        <a:xfrm>
          <a:off x="10528300" y="127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112599</xdr:rowOff>
    </xdr:from>
    <xdr:to>
      <xdr:col>14</xdr:col>
      <xdr:colOff>79375</xdr:colOff>
      <xdr:row>76</xdr:row>
      <xdr:rowOff>42748</xdr:rowOff>
    </xdr:to>
    <xdr:sp macro="" textlink="">
      <xdr:nvSpPr>
        <xdr:cNvPr id="439" name="円/楕円 438"/>
        <xdr:cNvSpPr/>
      </xdr:nvSpPr>
      <xdr:spPr>
        <a:xfrm>
          <a:off x="9588500" y="12971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59276</xdr:rowOff>
    </xdr:from>
    <xdr:ext cx="534377" cy="259045"/>
    <xdr:sp macro="" textlink="">
      <xdr:nvSpPr>
        <xdr:cNvPr id="440" name="テキスト ボックス 439"/>
        <xdr:cNvSpPr txBox="1"/>
      </xdr:nvSpPr>
      <xdr:spPr>
        <a:xfrm>
          <a:off x="9372111" y="127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135001</xdr:rowOff>
    </xdr:from>
    <xdr:to>
      <xdr:col>12</xdr:col>
      <xdr:colOff>561975</xdr:colOff>
      <xdr:row>76</xdr:row>
      <xdr:rowOff>65151</xdr:rowOff>
    </xdr:to>
    <xdr:sp macro="" textlink="">
      <xdr:nvSpPr>
        <xdr:cNvPr id="441" name="円/楕円 440"/>
        <xdr:cNvSpPr/>
      </xdr:nvSpPr>
      <xdr:spPr>
        <a:xfrm>
          <a:off x="86995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81678</xdr:rowOff>
    </xdr:from>
    <xdr:ext cx="534377" cy="259045"/>
    <xdr:sp macro="" textlink="">
      <xdr:nvSpPr>
        <xdr:cNvPr id="442" name="テキスト ボックス 441"/>
        <xdr:cNvSpPr txBox="1"/>
      </xdr:nvSpPr>
      <xdr:spPr>
        <a:xfrm>
          <a:off x="8483111" y="127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80975</xdr:rowOff>
    </xdr:from>
    <xdr:to>
      <xdr:col>11</xdr:col>
      <xdr:colOff>358775</xdr:colOff>
      <xdr:row>77</xdr:row>
      <xdr:rowOff>11125</xdr:rowOff>
    </xdr:to>
    <xdr:sp macro="" textlink="">
      <xdr:nvSpPr>
        <xdr:cNvPr id="443" name="円/楕円 442"/>
        <xdr:cNvSpPr/>
      </xdr:nvSpPr>
      <xdr:spPr>
        <a:xfrm>
          <a:off x="7810500" y="131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27652</xdr:rowOff>
    </xdr:from>
    <xdr:ext cx="534377" cy="259045"/>
    <xdr:sp macro="" textlink="">
      <xdr:nvSpPr>
        <xdr:cNvPr id="444" name="テキスト ボックス 443"/>
        <xdr:cNvSpPr txBox="1"/>
      </xdr:nvSpPr>
      <xdr:spPr>
        <a:xfrm>
          <a:off x="7594111" y="128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162700</xdr:rowOff>
    </xdr:from>
    <xdr:to>
      <xdr:col>10</xdr:col>
      <xdr:colOff>155575</xdr:colOff>
      <xdr:row>76</xdr:row>
      <xdr:rowOff>92850</xdr:rowOff>
    </xdr:to>
    <xdr:sp macro="" textlink="">
      <xdr:nvSpPr>
        <xdr:cNvPr id="445" name="円/楕円 444"/>
        <xdr:cNvSpPr/>
      </xdr:nvSpPr>
      <xdr:spPr>
        <a:xfrm>
          <a:off x="6921500" y="130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109376</xdr:rowOff>
    </xdr:from>
    <xdr:ext cx="534377" cy="259045"/>
    <xdr:sp macro="" textlink="">
      <xdr:nvSpPr>
        <xdr:cNvPr id="446" name="テキスト ボックス 445"/>
        <xdr:cNvSpPr txBox="1"/>
      </xdr:nvSpPr>
      <xdr:spPr>
        <a:xfrm>
          <a:off x="6705111" y="127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121946</xdr:rowOff>
    </xdr:from>
    <xdr:to>
      <xdr:col>15</xdr:col>
      <xdr:colOff>180975</xdr:colOff>
      <xdr:row>98</xdr:row>
      <xdr:rowOff>122537</xdr:rowOff>
    </xdr:to>
    <xdr:cxnSp macro="">
      <xdr:nvCxnSpPr>
        <xdr:cNvPr id="475" name="直線コネクタ 474"/>
        <xdr:cNvCxnSpPr/>
      </xdr:nvCxnSpPr>
      <xdr:spPr>
        <a:xfrm>
          <a:off x="9639300" y="16924046"/>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120506</xdr:rowOff>
    </xdr:from>
    <xdr:to>
      <xdr:col>14</xdr:col>
      <xdr:colOff>28575</xdr:colOff>
      <xdr:row>98</xdr:row>
      <xdr:rowOff>121946</xdr:rowOff>
    </xdr:to>
    <xdr:cxnSp macro="">
      <xdr:nvCxnSpPr>
        <xdr:cNvPr id="478" name="直線コネクタ 477"/>
        <xdr:cNvCxnSpPr/>
      </xdr:nvCxnSpPr>
      <xdr:spPr>
        <a:xfrm>
          <a:off x="8750300" y="16922606"/>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120506</xdr:rowOff>
    </xdr:from>
    <xdr:to>
      <xdr:col>12</xdr:col>
      <xdr:colOff>511175</xdr:colOff>
      <xdr:row>98</xdr:row>
      <xdr:rowOff>128556</xdr:rowOff>
    </xdr:to>
    <xdr:cxnSp macro="">
      <xdr:nvCxnSpPr>
        <xdr:cNvPr id="481" name="直線コネクタ 480"/>
        <xdr:cNvCxnSpPr/>
      </xdr:nvCxnSpPr>
      <xdr:spPr>
        <a:xfrm flipV="1">
          <a:off x="7861300" y="16922606"/>
          <a:ext cx="8890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113404</xdr:rowOff>
    </xdr:from>
    <xdr:to>
      <xdr:col>11</xdr:col>
      <xdr:colOff>307975</xdr:colOff>
      <xdr:row>98</xdr:row>
      <xdr:rowOff>128556</xdr:rowOff>
    </xdr:to>
    <xdr:cxnSp macro="">
      <xdr:nvCxnSpPr>
        <xdr:cNvPr id="484" name="直線コネクタ 483"/>
        <xdr:cNvCxnSpPr/>
      </xdr:nvCxnSpPr>
      <xdr:spPr>
        <a:xfrm>
          <a:off x="6972300" y="16915504"/>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71737</xdr:rowOff>
    </xdr:from>
    <xdr:to>
      <xdr:col>15</xdr:col>
      <xdr:colOff>231775</xdr:colOff>
      <xdr:row>99</xdr:row>
      <xdr:rowOff>1887</xdr:rowOff>
    </xdr:to>
    <xdr:sp macro="" textlink="">
      <xdr:nvSpPr>
        <xdr:cNvPr id="494" name="円/楕円 493"/>
        <xdr:cNvSpPr/>
      </xdr:nvSpPr>
      <xdr:spPr>
        <a:xfrm>
          <a:off x="10426700" y="1687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158114</xdr:rowOff>
    </xdr:from>
    <xdr:ext cx="534377" cy="259045"/>
    <xdr:sp macro="" textlink="">
      <xdr:nvSpPr>
        <xdr:cNvPr id="495" name="土木費該当値テキスト"/>
        <xdr:cNvSpPr txBox="1"/>
      </xdr:nvSpPr>
      <xdr:spPr>
        <a:xfrm>
          <a:off x="10528300" y="1678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71146</xdr:rowOff>
    </xdr:from>
    <xdr:to>
      <xdr:col>14</xdr:col>
      <xdr:colOff>79375</xdr:colOff>
      <xdr:row>99</xdr:row>
      <xdr:rowOff>1296</xdr:rowOff>
    </xdr:to>
    <xdr:sp macro="" textlink="">
      <xdr:nvSpPr>
        <xdr:cNvPr id="496" name="円/楕円 495"/>
        <xdr:cNvSpPr/>
      </xdr:nvSpPr>
      <xdr:spPr>
        <a:xfrm>
          <a:off x="9588500" y="168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163873</xdr:rowOff>
    </xdr:from>
    <xdr:ext cx="534377" cy="259045"/>
    <xdr:sp macro="" textlink="">
      <xdr:nvSpPr>
        <xdr:cNvPr id="497" name="テキスト ボックス 496"/>
        <xdr:cNvSpPr txBox="1"/>
      </xdr:nvSpPr>
      <xdr:spPr>
        <a:xfrm>
          <a:off x="9372111" y="169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69706</xdr:rowOff>
    </xdr:from>
    <xdr:to>
      <xdr:col>12</xdr:col>
      <xdr:colOff>561975</xdr:colOff>
      <xdr:row>98</xdr:row>
      <xdr:rowOff>171306</xdr:rowOff>
    </xdr:to>
    <xdr:sp macro="" textlink="">
      <xdr:nvSpPr>
        <xdr:cNvPr id="498" name="円/楕円 497"/>
        <xdr:cNvSpPr/>
      </xdr:nvSpPr>
      <xdr:spPr>
        <a:xfrm>
          <a:off x="8699500" y="168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162433</xdr:rowOff>
    </xdr:from>
    <xdr:ext cx="534377" cy="259045"/>
    <xdr:sp macro="" textlink="">
      <xdr:nvSpPr>
        <xdr:cNvPr id="499" name="テキスト ボックス 498"/>
        <xdr:cNvSpPr txBox="1"/>
      </xdr:nvSpPr>
      <xdr:spPr>
        <a:xfrm>
          <a:off x="8483111" y="1696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77756</xdr:rowOff>
    </xdr:from>
    <xdr:to>
      <xdr:col>11</xdr:col>
      <xdr:colOff>358775</xdr:colOff>
      <xdr:row>99</xdr:row>
      <xdr:rowOff>7906</xdr:rowOff>
    </xdr:to>
    <xdr:sp macro="" textlink="">
      <xdr:nvSpPr>
        <xdr:cNvPr id="500" name="円/楕円 499"/>
        <xdr:cNvSpPr/>
      </xdr:nvSpPr>
      <xdr:spPr>
        <a:xfrm>
          <a:off x="7810500" y="168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170483</xdr:rowOff>
    </xdr:from>
    <xdr:ext cx="534377" cy="259045"/>
    <xdr:sp macro="" textlink="">
      <xdr:nvSpPr>
        <xdr:cNvPr id="501" name="テキスト ボックス 500"/>
        <xdr:cNvSpPr txBox="1"/>
      </xdr:nvSpPr>
      <xdr:spPr>
        <a:xfrm>
          <a:off x="7594111" y="1697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62604</xdr:rowOff>
    </xdr:from>
    <xdr:to>
      <xdr:col>10</xdr:col>
      <xdr:colOff>155575</xdr:colOff>
      <xdr:row>98</xdr:row>
      <xdr:rowOff>164204</xdr:rowOff>
    </xdr:to>
    <xdr:sp macro="" textlink="">
      <xdr:nvSpPr>
        <xdr:cNvPr id="502" name="円/楕円 501"/>
        <xdr:cNvSpPr/>
      </xdr:nvSpPr>
      <xdr:spPr>
        <a:xfrm>
          <a:off x="6921500" y="168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155331</xdr:rowOff>
    </xdr:from>
    <xdr:ext cx="534377" cy="259045"/>
    <xdr:sp macro="" textlink="">
      <xdr:nvSpPr>
        <xdr:cNvPr id="503" name="テキスト ボックス 502"/>
        <xdr:cNvSpPr txBox="1"/>
      </xdr:nvSpPr>
      <xdr:spPr>
        <a:xfrm>
          <a:off x="6705111" y="169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41097</xdr:rowOff>
    </xdr:from>
    <xdr:to>
      <xdr:col>23</xdr:col>
      <xdr:colOff>517525</xdr:colOff>
      <xdr:row>34</xdr:row>
      <xdr:rowOff>109868</xdr:rowOff>
    </xdr:to>
    <xdr:cxnSp macro="">
      <xdr:nvCxnSpPr>
        <xdr:cNvPr id="532" name="直線コネクタ 531"/>
        <xdr:cNvCxnSpPr/>
      </xdr:nvCxnSpPr>
      <xdr:spPr>
        <a:xfrm flipV="1">
          <a:off x="15481300" y="5870397"/>
          <a:ext cx="8382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109868</xdr:rowOff>
    </xdr:from>
    <xdr:to>
      <xdr:col>22</xdr:col>
      <xdr:colOff>365125</xdr:colOff>
      <xdr:row>35</xdr:row>
      <xdr:rowOff>121583</xdr:rowOff>
    </xdr:to>
    <xdr:cxnSp macro="">
      <xdr:nvCxnSpPr>
        <xdr:cNvPr id="535" name="直線コネクタ 534"/>
        <xdr:cNvCxnSpPr/>
      </xdr:nvCxnSpPr>
      <xdr:spPr>
        <a:xfrm flipV="1">
          <a:off x="14592300" y="5939168"/>
          <a:ext cx="889000" cy="1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147585</xdr:rowOff>
    </xdr:from>
    <xdr:ext cx="534377" cy="259045"/>
    <xdr:sp macro="" textlink="">
      <xdr:nvSpPr>
        <xdr:cNvPr id="537" name="テキスト ボックス 536"/>
        <xdr:cNvSpPr txBox="1"/>
      </xdr:nvSpPr>
      <xdr:spPr>
        <a:xfrm>
          <a:off x="15214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49041</xdr:rowOff>
    </xdr:from>
    <xdr:to>
      <xdr:col>21</xdr:col>
      <xdr:colOff>161925</xdr:colOff>
      <xdr:row>35</xdr:row>
      <xdr:rowOff>121583</xdr:rowOff>
    </xdr:to>
    <xdr:cxnSp macro="">
      <xdr:nvCxnSpPr>
        <xdr:cNvPr id="538" name="直線コネクタ 537"/>
        <xdr:cNvCxnSpPr/>
      </xdr:nvCxnSpPr>
      <xdr:spPr>
        <a:xfrm>
          <a:off x="13703300" y="6049791"/>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40" name="テキスト ボックス 539"/>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49041</xdr:rowOff>
    </xdr:from>
    <xdr:to>
      <xdr:col>19</xdr:col>
      <xdr:colOff>644525</xdr:colOff>
      <xdr:row>35</xdr:row>
      <xdr:rowOff>88170</xdr:rowOff>
    </xdr:to>
    <xdr:cxnSp macro="">
      <xdr:nvCxnSpPr>
        <xdr:cNvPr id="541" name="直線コネクタ 540"/>
        <xdr:cNvCxnSpPr/>
      </xdr:nvCxnSpPr>
      <xdr:spPr>
        <a:xfrm flipV="1">
          <a:off x="12814300" y="6049791"/>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3" name="テキスト ボックス 542"/>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5" name="テキスト ボックス 544"/>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161747</xdr:rowOff>
    </xdr:from>
    <xdr:to>
      <xdr:col>23</xdr:col>
      <xdr:colOff>568325</xdr:colOff>
      <xdr:row>34</xdr:row>
      <xdr:rowOff>91897</xdr:rowOff>
    </xdr:to>
    <xdr:sp macro="" textlink="">
      <xdr:nvSpPr>
        <xdr:cNvPr id="551" name="円/楕円 550"/>
        <xdr:cNvSpPr/>
      </xdr:nvSpPr>
      <xdr:spPr>
        <a:xfrm>
          <a:off x="16268700" y="58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13174</xdr:rowOff>
    </xdr:from>
    <xdr:ext cx="534377" cy="259045"/>
    <xdr:sp macro="" textlink="">
      <xdr:nvSpPr>
        <xdr:cNvPr id="552" name="消防費該当値テキスト"/>
        <xdr:cNvSpPr txBox="1"/>
      </xdr:nvSpPr>
      <xdr:spPr>
        <a:xfrm>
          <a:off x="16370300" y="567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45,176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59068</xdr:rowOff>
    </xdr:from>
    <xdr:to>
      <xdr:col>22</xdr:col>
      <xdr:colOff>415925</xdr:colOff>
      <xdr:row>34</xdr:row>
      <xdr:rowOff>160668</xdr:rowOff>
    </xdr:to>
    <xdr:sp macro="" textlink="">
      <xdr:nvSpPr>
        <xdr:cNvPr id="553" name="円/楕円 552"/>
        <xdr:cNvSpPr/>
      </xdr:nvSpPr>
      <xdr:spPr>
        <a:xfrm>
          <a:off x="15430500" y="58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5745</xdr:rowOff>
    </xdr:from>
    <xdr:ext cx="534377" cy="259045"/>
    <xdr:sp macro="" textlink="">
      <xdr:nvSpPr>
        <xdr:cNvPr id="554" name="テキスト ボックス 553"/>
        <xdr:cNvSpPr txBox="1"/>
      </xdr:nvSpPr>
      <xdr:spPr>
        <a:xfrm>
          <a:off x="15214111" y="566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70783</xdr:rowOff>
    </xdr:from>
    <xdr:to>
      <xdr:col>21</xdr:col>
      <xdr:colOff>212725</xdr:colOff>
      <xdr:row>36</xdr:row>
      <xdr:rowOff>933</xdr:rowOff>
    </xdr:to>
    <xdr:sp macro="" textlink="">
      <xdr:nvSpPr>
        <xdr:cNvPr id="555" name="円/楕円 554"/>
        <xdr:cNvSpPr/>
      </xdr:nvSpPr>
      <xdr:spPr>
        <a:xfrm>
          <a:off x="14541500" y="60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17460</xdr:rowOff>
    </xdr:from>
    <xdr:ext cx="534377" cy="259045"/>
    <xdr:sp macro="" textlink="">
      <xdr:nvSpPr>
        <xdr:cNvPr id="556" name="テキスト ボックス 555"/>
        <xdr:cNvSpPr txBox="1"/>
      </xdr:nvSpPr>
      <xdr:spPr>
        <a:xfrm>
          <a:off x="14325111" y="58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169691</xdr:rowOff>
    </xdr:from>
    <xdr:to>
      <xdr:col>20</xdr:col>
      <xdr:colOff>9525</xdr:colOff>
      <xdr:row>35</xdr:row>
      <xdr:rowOff>99841</xdr:rowOff>
    </xdr:to>
    <xdr:sp macro="" textlink="">
      <xdr:nvSpPr>
        <xdr:cNvPr id="557" name="円/楕円 556"/>
        <xdr:cNvSpPr/>
      </xdr:nvSpPr>
      <xdr:spPr>
        <a:xfrm>
          <a:off x="13652500" y="59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116368</xdr:rowOff>
    </xdr:from>
    <xdr:ext cx="534377" cy="259045"/>
    <xdr:sp macro="" textlink="">
      <xdr:nvSpPr>
        <xdr:cNvPr id="558" name="テキスト ボックス 557"/>
        <xdr:cNvSpPr txBox="1"/>
      </xdr:nvSpPr>
      <xdr:spPr>
        <a:xfrm>
          <a:off x="13436111" y="57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37370</xdr:rowOff>
    </xdr:from>
    <xdr:to>
      <xdr:col>18</xdr:col>
      <xdr:colOff>492125</xdr:colOff>
      <xdr:row>35</xdr:row>
      <xdr:rowOff>138970</xdr:rowOff>
    </xdr:to>
    <xdr:sp macro="" textlink="">
      <xdr:nvSpPr>
        <xdr:cNvPr id="559" name="円/楕円 558"/>
        <xdr:cNvSpPr/>
      </xdr:nvSpPr>
      <xdr:spPr>
        <a:xfrm>
          <a:off x="12763500" y="60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155497</xdr:rowOff>
    </xdr:from>
    <xdr:ext cx="534377" cy="259045"/>
    <xdr:sp macro="" textlink="">
      <xdr:nvSpPr>
        <xdr:cNvPr id="560" name="テキスト ボックス 559"/>
        <xdr:cNvSpPr txBox="1"/>
      </xdr:nvSpPr>
      <xdr:spPr>
        <a:xfrm>
          <a:off x="12547111" y="58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103064</xdr:rowOff>
    </xdr:from>
    <xdr:to>
      <xdr:col>23</xdr:col>
      <xdr:colOff>517525</xdr:colOff>
      <xdr:row>57</xdr:row>
      <xdr:rowOff>133674</xdr:rowOff>
    </xdr:to>
    <xdr:cxnSp macro="">
      <xdr:nvCxnSpPr>
        <xdr:cNvPr id="587" name="直線コネクタ 586"/>
        <xdr:cNvCxnSpPr/>
      </xdr:nvCxnSpPr>
      <xdr:spPr>
        <a:xfrm flipV="1">
          <a:off x="15481300" y="9875714"/>
          <a:ext cx="8382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125572</xdr:rowOff>
    </xdr:from>
    <xdr:to>
      <xdr:col>22</xdr:col>
      <xdr:colOff>365125</xdr:colOff>
      <xdr:row>57</xdr:row>
      <xdr:rowOff>133674</xdr:rowOff>
    </xdr:to>
    <xdr:cxnSp macro="">
      <xdr:nvCxnSpPr>
        <xdr:cNvPr id="590" name="直線コネクタ 589"/>
        <xdr:cNvCxnSpPr/>
      </xdr:nvCxnSpPr>
      <xdr:spPr>
        <a:xfrm>
          <a:off x="14592300" y="9898222"/>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4556</xdr:rowOff>
    </xdr:from>
    <xdr:to>
      <xdr:col>21</xdr:col>
      <xdr:colOff>161925</xdr:colOff>
      <xdr:row>57</xdr:row>
      <xdr:rowOff>125572</xdr:rowOff>
    </xdr:to>
    <xdr:cxnSp macro="">
      <xdr:nvCxnSpPr>
        <xdr:cNvPr id="593" name="直線コネクタ 592"/>
        <xdr:cNvCxnSpPr/>
      </xdr:nvCxnSpPr>
      <xdr:spPr>
        <a:xfrm>
          <a:off x="13703300" y="9777206"/>
          <a:ext cx="889000" cy="1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151468</xdr:rowOff>
    </xdr:from>
    <xdr:to>
      <xdr:col>19</xdr:col>
      <xdr:colOff>644525</xdr:colOff>
      <xdr:row>57</xdr:row>
      <xdr:rowOff>4556</xdr:rowOff>
    </xdr:to>
    <xdr:cxnSp macro="">
      <xdr:nvCxnSpPr>
        <xdr:cNvPr id="596" name="直線コネクタ 595"/>
        <xdr:cNvCxnSpPr/>
      </xdr:nvCxnSpPr>
      <xdr:spPr>
        <a:xfrm>
          <a:off x="12814300" y="9752668"/>
          <a:ext cx="889000" cy="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8" name="テキスト ボックス 597"/>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600" name="テキスト ボックス 599"/>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52264</xdr:rowOff>
    </xdr:from>
    <xdr:to>
      <xdr:col>23</xdr:col>
      <xdr:colOff>568325</xdr:colOff>
      <xdr:row>57</xdr:row>
      <xdr:rowOff>153864</xdr:rowOff>
    </xdr:to>
    <xdr:sp macro="" textlink="">
      <xdr:nvSpPr>
        <xdr:cNvPr id="606" name="円/楕円 605"/>
        <xdr:cNvSpPr/>
      </xdr:nvSpPr>
      <xdr:spPr>
        <a:xfrm>
          <a:off x="16268700" y="98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138641</xdr:rowOff>
    </xdr:from>
    <xdr:ext cx="534377" cy="259045"/>
    <xdr:sp macro="" textlink="">
      <xdr:nvSpPr>
        <xdr:cNvPr id="607" name="教育費該当値テキスト"/>
        <xdr:cNvSpPr txBox="1"/>
      </xdr:nvSpPr>
      <xdr:spPr>
        <a:xfrm>
          <a:off x="16370300" y="973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82874</xdr:rowOff>
    </xdr:from>
    <xdr:to>
      <xdr:col>22</xdr:col>
      <xdr:colOff>415925</xdr:colOff>
      <xdr:row>58</xdr:row>
      <xdr:rowOff>13024</xdr:rowOff>
    </xdr:to>
    <xdr:sp macro="" textlink="">
      <xdr:nvSpPr>
        <xdr:cNvPr id="608" name="円/楕円 607"/>
        <xdr:cNvSpPr/>
      </xdr:nvSpPr>
      <xdr:spPr>
        <a:xfrm>
          <a:off x="15430500" y="98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4151</xdr:rowOff>
    </xdr:from>
    <xdr:ext cx="534377" cy="259045"/>
    <xdr:sp macro="" textlink="">
      <xdr:nvSpPr>
        <xdr:cNvPr id="609" name="テキスト ボックス 608"/>
        <xdr:cNvSpPr txBox="1"/>
      </xdr:nvSpPr>
      <xdr:spPr>
        <a:xfrm>
          <a:off x="15214111" y="99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74772</xdr:rowOff>
    </xdr:from>
    <xdr:to>
      <xdr:col>21</xdr:col>
      <xdr:colOff>212725</xdr:colOff>
      <xdr:row>58</xdr:row>
      <xdr:rowOff>4922</xdr:rowOff>
    </xdr:to>
    <xdr:sp macro="" textlink="">
      <xdr:nvSpPr>
        <xdr:cNvPr id="610" name="円/楕円 609"/>
        <xdr:cNvSpPr/>
      </xdr:nvSpPr>
      <xdr:spPr>
        <a:xfrm>
          <a:off x="14541500" y="98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167499</xdr:rowOff>
    </xdr:from>
    <xdr:ext cx="534377" cy="259045"/>
    <xdr:sp macro="" textlink="">
      <xdr:nvSpPr>
        <xdr:cNvPr id="611" name="テキスト ボックス 610"/>
        <xdr:cNvSpPr txBox="1"/>
      </xdr:nvSpPr>
      <xdr:spPr>
        <a:xfrm>
          <a:off x="14325111" y="99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125206</xdr:rowOff>
    </xdr:from>
    <xdr:to>
      <xdr:col>20</xdr:col>
      <xdr:colOff>9525</xdr:colOff>
      <xdr:row>57</xdr:row>
      <xdr:rowOff>55356</xdr:rowOff>
    </xdr:to>
    <xdr:sp macro="" textlink="">
      <xdr:nvSpPr>
        <xdr:cNvPr id="612" name="円/楕円 611"/>
        <xdr:cNvSpPr/>
      </xdr:nvSpPr>
      <xdr:spPr>
        <a:xfrm>
          <a:off x="13652500" y="97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71883</xdr:rowOff>
    </xdr:from>
    <xdr:ext cx="534377" cy="259045"/>
    <xdr:sp macro="" textlink="">
      <xdr:nvSpPr>
        <xdr:cNvPr id="613" name="テキスト ボックス 612"/>
        <xdr:cNvSpPr txBox="1"/>
      </xdr:nvSpPr>
      <xdr:spPr>
        <a:xfrm>
          <a:off x="13436111" y="950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100668</xdr:rowOff>
    </xdr:from>
    <xdr:to>
      <xdr:col>18</xdr:col>
      <xdr:colOff>492125</xdr:colOff>
      <xdr:row>57</xdr:row>
      <xdr:rowOff>30818</xdr:rowOff>
    </xdr:to>
    <xdr:sp macro="" textlink="">
      <xdr:nvSpPr>
        <xdr:cNvPr id="614" name="円/楕円 613"/>
        <xdr:cNvSpPr/>
      </xdr:nvSpPr>
      <xdr:spPr>
        <a:xfrm>
          <a:off x="12763500" y="97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47345</xdr:rowOff>
    </xdr:from>
    <xdr:ext cx="534377" cy="259045"/>
    <xdr:sp macro="" textlink="">
      <xdr:nvSpPr>
        <xdr:cNvPr id="615" name="テキスト ボックス 614"/>
        <xdr:cNvSpPr txBox="1"/>
      </xdr:nvSpPr>
      <xdr:spPr>
        <a:xfrm>
          <a:off x="12547111" y="94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134671</xdr:rowOff>
    </xdr:from>
    <xdr:to>
      <xdr:col>23</xdr:col>
      <xdr:colOff>517525</xdr:colOff>
      <xdr:row>78</xdr:row>
      <xdr:rowOff>25400</xdr:rowOff>
    </xdr:to>
    <xdr:cxnSp macro="">
      <xdr:nvCxnSpPr>
        <xdr:cNvPr id="640" name="直線コネクタ 639"/>
        <xdr:cNvCxnSpPr/>
      </xdr:nvCxnSpPr>
      <xdr:spPr>
        <a:xfrm flipV="1">
          <a:off x="15481300" y="13164871"/>
          <a:ext cx="838200" cy="2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32638</xdr:rowOff>
    </xdr:from>
    <xdr:ext cx="469744" cy="259045"/>
    <xdr:sp macro="" textlink="">
      <xdr:nvSpPr>
        <xdr:cNvPr id="641" name="災害復旧費平均値テキスト"/>
        <xdr:cNvSpPr txBox="1"/>
      </xdr:nvSpPr>
      <xdr:spPr>
        <a:xfrm>
          <a:off x="16370300" y="1323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34658</xdr:rowOff>
    </xdr:from>
    <xdr:to>
      <xdr:col>21</xdr:col>
      <xdr:colOff>161925</xdr:colOff>
      <xdr:row>78</xdr:row>
      <xdr:rowOff>25400</xdr:rowOff>
    </xdr:to>
    <xdr:cxnSp macro="">
      <xdr:nvCxnSpPr>
        <xdr:cNvPr id="646" name="直線コネクタ 645"/>
        <xdr:cNvCxnSpPr/>
      </xdr:nvCxnSpPr>
      <xdr:spPr>
        <a:xfrm>
          <a:off x="13703300" y="13236308"/>
          <a:ext cx="8890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34658</xdr:rowOff>
    </xdr:from>
    <xdr:to>
      <xdr:col>19</xdr:col>
      <xdr:colOff>644525</xdr:colOff>
      <xdr:row>77</xdr:row>
      <xdr:rowOff>53003</xdr:rowOff>
    </xdr:to>
    <xdr:cxnSp macro="">
      <xdr:nvCxnSpPr>
        <xdr:cNvPr id="649" name="直線コネクタ 648"/>
        <xdr:cNvCxnSpPr/>
      </xdr:nvCxnSpPr>
      <xdr:spPr>
        <a:xfrm flipV="1">
          <a:off x="12814300" y="13236308"/>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83871</xdr:rowOff>
    </xdr:from>
    <xdr:to>
      <xdr:col>23</xdr:col>
      <xdr:colOff>568325</xdr:colOff>
      <xdr:row>77</xdr:row>
      <xdr:rowOff>14021</xdr:rowOff>
    </xdr:to>
    <xdr:sp macro="" textlink="">
      <xdr:nvSpPr>
        <xdr:cNvPr id="659" name="円/楕円 658"/>
        <xdr:cNvSpPr/>
      </xdr:nvSpPr>
      <xdr:spPr>
        <a:xfrm>
          <a:off x="16268700" y="131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106748</xdr:rowOff>
    </xdr:from>
    <xdr:ext cx="469744" cy="259045"/>
    <xdr:sp macro="" textlink="">
      <xdr:nvSpPr>
        <xdr:cNvPr id="660" name="災害復旧費該当値テキスト"/>
        <xdr:cNvSpPr txBox="1"/>
      </xdr:nvSpPr>
      <xdr:spPr>
        <a:xfrm>
          <a:off x="16370300" y="129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155308</xdr:rowOff>
    </xdr:from>
    <xdr:to>
      <xdr:col>20</xdr:col>
      <xdr:colOff>9525</xdr:colOff>
      <xdr:row>77</xdr:row>
      <xdr:rowOff>85458</xdr:rowOff>
    </xdr:to>
    <xdr:sp macro="" textlink="">
      <xdr:nvSpPr>
        <xdr:cNvPr id="665" name="円/楕円 664"/>
        <xdr:cNvSpPr/>
      </xdr:nvSpPr>
      <xdr:spPr>
        <a:xfrm>
          <a:off x="13652500" y="131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76585</xdr:rowOff>
    </xdr:from>
    <xdr:ext cx="469744" cy="259045"/>
    <xdr:sp macro="" textlink="">
      <xdr:nvSpPr>
        <xdr:cNvPr id="666" name="テキスト ボックス 665"/>
        <xdr:cNvSpPr txBox="1"/>
      </xdr:nvSpPr>
      <xdr:spPr>
        <a:xfrm>
          <a:off x="13468427" y="132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2203</xdr:rowOff>
    </xdr:from>
    <xdr:to>
      <xdr:col>18</xdr:col>
      <xdr:colOff>492125</xdr:colOff>
      <xdr:row>77</xdr:row>
      <xdr:rowOff>103803</xdr:rowOff>
    </xdr:to>
    <xdr:sp macro="" textlink="">
      <xdr:nvSpPr>
        <xdr:cNvPr id="667" name="円/楕円 666"/>
        <xdr:cNvSpPr/>
      </xdr:nvSpPr>
      <xdr:spPr>
        <a:xfrm>
          <a:off x="12763500" y="132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94930</xdr:rowOff>
    </xdr:from>
    <xdr:ext cx="469744" cy="259045"/>
    <xdr:sp macro="" textlink="">
      <xdr:nvSpPr>
        <xdr:cNvPr id="668" name="テキスト ボックス 667"/>
        <xdr:cNvSpPr txBox="1"/>
      </xdr:nvSpPr>
      <xdr:spPr>
        <a:xfrm>
          <a:off x="12579427" y="1329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89782</xdr:rowOff>
    </xdr:from>
    <xdr:to>
      <xdr:col>23</xdr:col>
      <xdr:colOff>517525</xdr:colOff>
      <xdr:row>95</xdr:row>
      <xdr:rowOff>124986</xdr:rowOff>
    </xdr:to>
    <xdr:cxnSp macro="">
      <xdr:nvCxnSpPr>
        <xdr:cNvPr id="697" name="直線コネクタ 696"/>
        <xdr:cNvCxnSpPr/>
      </xdr:nvCxnSpPr>
      <xdr:spPr>
        <a:xfrm flipV="1">
          <a:off x="15481300" y="16377532"/>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8"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118478</xdr:rowOff>
    </xdr:from>
    <xdr:to>
      <xdr:col>22</xdr:col>
      <xdr:colOff>365125</xdr:colOff>
      <xdr:row>95</xdr:row>
      <xdr:rowOff>124986</xdr:rowOff>
    </xdr:to>
    <xdr:cxnSp macro="">
      <xdr:nvCxnSpPr>
        <xdr:cNvPr id="700" name="直線コネクタ 699"/>
        <xdr:cNvCxnSpPr/>
      </xdr:nvCxnSpPr>
      <xdr:spPr>
        <a:xfrm>
          <a:off x="14592300" y="16406228"/>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2" name="テキスト ボックス 701"/>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99070</xdr:rowOff>
    </xdr:from>
    <xdr:to>
      <xdr:col>21</xdr:col>
      <xdr:colOff>161925</xdr:colOff>
      <xdr:row>95</xdr:row>
      <xdr:rowOff>118478</xdr:rowOff>
    </xdr:to>
    <xdr:cxnSp macro="">
      <xdr:nvCxnSpPr>
        <xdr:cNvPr id="703" name="直線コネクタ 702"/>
        <xdr:cNvCxnSpPr/>
      </xdr:nvCxnSpPr>
      <xdr:spPr>
        <a:xfrm>
          <a:off x="13703300" y="16386820"/>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5" name="テキスト ボックス 704"/>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99070</xdr:rowOff>
    </xdr:from>
    <xdr:to>
      <xdr:col>19</xdr:col>
      <xdr:colOff>644525</xdr:colOff>
      <xdr:row>95</xdr:row>
      <xdr:rowOff>127203</xdr:rowOff>
    </xdr:to>
    <xdr:cxnSp macro="">
      <xdr:nvCxnSpPr>
        <xdr:cNvPr id="706" name="直線コネクタ 705"/>
        <xdr:cNvCxnSpPr/>
      </xdr:nvCxnSpPr>
      <xdr:spPr>
        <a:xfrm flipV="1">
          <a:off x="12814300" y="16386820"/>
          <a:ext cx="8890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8" name="テキスト ボックス 707"/>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10" name="テキスト ボックス 709"/>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38982</xdr:rowOff>
    </xdr:from>
    <xdr:to>
      <xdr:col>23</xdr:col>
      <xdr:colOff>568325</xdr:colOff>
      <xdr:row>95</xdr:row>
      <xdr:rowOff>140582</xdr:rowOff>
    </xdr:to>
    <xdr:sp macro="" textlink="">
      <xdr:nvSpPr>
        <xdr:cNvPr id="716" name="円/楕円 715"/>
        <xdr:cNvSpPr/>
      </xdr:nvSpPr>
      <xdr:spPr>
        <a:xfrm>
          <a:off x="16268700" y="163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61859</xdr:rowOff>
    </xdr:from>
    <xdr:ext cx="534377" cy="259045"/>
    <xdr:sp macro="" textlink="">
      <xdr:nvSpPr>
        <xdr:cNvPr id="717" name="公債費該当値テキスト"/>
        <xdr:cNvSpPr txBox="1"/>
      </xdr:nvSpPr>
      <xdr:spPr>
        <a:xfrm>
          <a:off x="16370300" y="161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84,051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74186</xdr:rowOff>
    </xdr:from>
    <xdr:to>
      <xdr:col>22</xdr:col>
      <xdr:colOff>415925</xdr:colOff>
      <xdr:row>96</xdr:row>
      <xdr:rowOff>4336</xdr:rowOff>
    </xdr:to>
    <xdr:sp macro="" textlink="">
      <xdr:nvSpPr>
        <xdr:cNvPr id="718" name="円/楕円 717"/>
        <xdr:cNvSpPr/>
      </xdr:nvSpPr>
      <xdr:spPr>
        <a:xfrm>
          <a:off x="15430500" y="163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20863</xdr:rowOff>
    </xdr:from>
    <xdr:ext cx="534377" cy="259045"/>
    <xdr:sp macro="" textlink="">
      <xdr:nvSpPr>
        <xdr:cNvPr id="719" name="テキスト ボックス 718"/>
        <xdr:cNvSpPr txBox="1"/>
      </xdr:nvSpPr>
      <xdr:spPr>
        <a:xfrm>
          <a:off x="15214111" y="1613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67678</xdr:rowOff>
    </xdr:from>
    <xdr:to>
      <xdr:col>21</xdr:col>
      <xdr:colOff>212725</xdr:colOff>
      <xdr:row>95</xdr:row>
      <xdr:rowOff>169278</xdr:rowOff>
    </xdr:to>
    <xdr:sp macro="" textlink="">
      <xdr:nvSpPr>
        <xdr:cNvPr id="720" name="円/楕円 719"/>
        <xdr:cNvSpPr/>
      </xdr:nvSpPr>
      <xdr:spPr>
        <a:xfrm>
          <a:off x="14541500" y="163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14355</xdr:rowOff>
    </xdr:from>
    <xdr:ext cx="534377" cy="259045"/>
    <xdr:sp macro="" textlink="">
      <xdr:nvSpPr>
        <xdr:cNvPr id="721" name="テキスト ボックス 720"/>
        <xdr:cNvSpPr txBox="1"/>
      </xdr:nvSpPr>
      <xdr:spPr>
        <a:xfrm>
          <a:off x="14325111" y="161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48270</xdr:rowOff>
    </xdr:from>
    <xdr:to>
      <xdr:col>20</xdr:col>
      <xdr:colOff>9525</xdr:colOff>
      <xdr:row>95</xdr:row>
      <xdr:rowOff>149870</xdr:rowOff>
    </xdr:to>
    <xdr:sp macro="" textlink="">
      <xdr:nvSpPr>
        <xdr:cNvPr id="722" name="円/楕円 721"/>
        <xdr:cNvSpPr/>
      </xdr:nvSpPr>
      <xdr:spPr>
        <a:xfrm>
          <a:off x="13652500" y="163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166397</xdr:rowOff>
    </xdr:from>
    <xdr:ext cx="534377" cy="259045"/>
    <xdr:sp macro="" textlink="">
      <xdr:nvSpPr>
        <xdr:cNvPr id="723" name="テキスト ボックス 722"/>
        <xdr:cNvSpPr txBox="1"/>
      </xdr:nvSpPr>
      <xdr:spPr>
        <a:xfrm>
          <a:off x="13436111" y="1611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76403</xdr:rowOff>
    </xdr:from>
    <xdr:to>
      <xdr:col>18</xdr:col>
      <xdr:colOff>492125</xdr:colOff>
      <xdr:row>96</xdr:row>
      <xdr:rowOff>6553</xdr:rowOff>
    </xdr:to>
    <xdr:sp macro="" textlink="">
      <xdr:nvSpPr>
        <xdr:cNvPr id="724" name="円/楕円 723"/>
        <xdr:cNvSpPr/>
      </xdr:nvSpPr>
      <xdr:spPr>
        <a:xfrm>
          <a:off x="12763500" y="16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23080</xdr:rowOff>
    </xdr:from>
    <xdr:ext cx="534377" cy="259045"/>
    <xdr:sp macro="" textlink="">
      <xdr:nvSpPr>
        <xdr:cNvPr id="725" name="テキスト ボックス 724"/>
        <xdr:cNvSpPr txBox="1"/>
      </xdr:nvSpPr>
      <xdr:spPr>
        <a:xfrm>
          <a:off x="12547111" y="161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a:t>
          </a:r>
          <a:r>
            <a:rPr kumimoji="1" lang="en-US" altLang="ja-JP" sz="1300">
              <a:latin typeface="ＭＳ Ｐゴシック"/>
            </a:rPr>
            <a:t>2</a:t>
          </a:r>
          <a:r>
            <a:rPr kumimoji="1" lang="ja-JP" altLang="en-US" sz="1300">
              <a:latin typeface="ＭＳ Ｐゴシック"/>
            </a:rPr>
            <a:t>町が合併してできた町であるが、ごみ処理については、合併前の旧</a:t>
          </a:r>
          <a:r>
            <a:rPr kumimoji="1" lang="en-US" altLang="ja-JP" sz="1300">
              <a:latin typeface="ＭＳ Ｐゴシック"/>
            </a:rPr>
            <a:t>2</a:t>
          </a:r>
          <a:r>
            <a:rPr kumimoji="1" lang="ja-JP" altLang="en-US" sz="1300">
              <a:latin typeface="ＭＳ Ｐゴシック"/>
            </a:rPr>
            <a:t>町とも</a:t>
          </a:r>
          <a:r>
            <a:rPr kumimoji="1" lang="en-US" altLang="ja-JP" sz="1300">
              <a:latin typeface="ＭＳ Ｐゴシック"/>
            </a:rPr>
            <a:t>RDF</a:t>
          </a:r>
          <a:r>
            <a:rPr kumimoji="1" lang="ja-JP" altLang="en-US" sz="1300">
              <a:latin typeface="ＭＳ Ｐゴシック"/>
            </a:rPr>
            <a:t>施設で処理しており、現在もこの</a:t>
          </a:r>
          <a:r>
            <a:rPr kumimoji="1" lang="en-US" altLang="ja-JP" sz="1300">
              <a:latin typeface="ＭＳ Ｐゴシック"/>
            </a:rPr>
            <a:t>2</a:t>
          </a:r>
          <a:r>
            <a:rPr kumimoji="1" lang="ja-JP" altLang="en-US" sz="1300">
              <a:latin typeface="ＭＳ Ｐゴシック"/>
            </a:rPr>
            <a:t>施設でごみ処理をしている。</a:t>
          </a:r>
          <a:r>
            <a:rPr kumimoji="1" lang="en-US" altLang="ja-JP" sz="1300">
              <a:latin typeface="ＭＳ Ｐゴシック"/>
            </a:rPr>
            <a:t>RDF</a:t>
          </a:r>
          <a:r>
            <a:rPr kumimoji="1" lang="ja-JP" altLang="en-US" sz="1300">
              <a:latin typeface="ＭＳ Ｐゴシック"/>
            </a:rPr>
            <a:t>施設でのごみ処理は、機械の修繕等の維持費用、灯油等の稼働経費、製造した</a:t>
          </a:r>
          <a:r>
            <a:rPr kumimoji="1" lang="en-US" altLang="ja-JP" sz="1300">
              <a:latin typeface="ＭＳ Ｐゴシック"/>
            </a:rPr>
            <a:t>RDF</a:t>
          </a:r>
          <a:r>
            <a:rPr kumimoji="1" lang="ja-JP" altLang="en-US" sz="1300">
              <a:latin typeface="ＭＳ Ｐゴシック"/>
            </a:rPr>
            <a:t>の処理運搬費用等多額の経費がかかるため衛生費は全国平均を大きく上回っている。また、この地域は人口密度が低く集落が点在する地形で、多雨地帯であるため洪水や土砂災害等の災害が発生しやすく、南海トラフでの地震津波が危惧されている地域であるため消防署が集約しにくい状況にある。また高齢化が著しく救急搬送も多く、同じ消防組合構成市町内にコンビナートがあるため消防費が全国平均を大きく上回っている。また、当町は臨時財政対策債、過疎対策事業債や合併特例債を最大限活用しているため公債費については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一般会計等における実質収支は毎年度黒字となっている。平成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年度は前年度と比べて実質収支は</a:t>
          </a:r>
          <a:r>
            <a:rPr kumimoji="1" lang="en-US" altLang="ja-JP" sz="1300">
              <a:latin typeface="ＭＳ ゴシック" pitchFamily="49" charset="-128"/>
              <a:ea typeface="ＭＳ ゴシック" pitchFamily="49" charset="-128"/>
            </a:rPr>
            <a:t>121,193</a:t>
          </a:r>
          <a:r>
            <a:rPr kumimoji="1" lang="ja-JP" altLang="en-US" sz="1300">
              <a:latin typeface="ＭＳ ゴシック" pitchFamily="49" charset="-128"/>
              <a:ea typeface="ＭＳ ゴシック" pitchFamily="49" charset="-128"/>
            </a:rPr>
            <a:t>千円増加少し、標準財政規模も増加しため、実質収支額の標準財政規模比率は、</a:t>
          </a:r>
          <a:r>
            <a:rPr kumimoji="1" lang="en-US" altLang="ja-JP" sz="1300">
              <a:latin typeface="ＭＳ ゴシック" pitchFamily="49" charset="-128"/>
              <a:ea typeface="ＭＳ ゴシック" pitchFamily="49" charset="-128"/>
            </a:rPr>
            <a:t>1.75%</a:t>
          </a:r>
          <a:r>
            <a:rPr kumimoji="1" lang="ja-JP" altLang="en-US" sz="1300">
              <a:latin typeface="ＭＳ ゴシック" pitchFamily="49" charset="-128"/>
              <a:ea typeface="ＭＳ ゴシック" pitchFamily="49" charset="-128"/>
            </a:rPr>
            <a:t>の増となっている。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年度は財政調整基金を</a:t>
          </a:r>
          <a:r>
            <a:rPr kumimoji="1" lang="en-US" altLang="ja-JP" sz="1300">
              <a:latin typeface="ＭＳ ゴシック" pitchFamily="49" charset="-128"/>
              <a:ea typeface="ＭＳ ゴシック" pitchFamily="49" charset="-128"/>
            </a:rPr>
            <a:t>26,087</a:t>
          </a:r>
          <a:r>
            <a:rPr kumimoji="1" lang="ja-JP" altLang="en-US" sz="1300">
              <a:latin typeface="ＭＳ ゴシック" pitchFamily="49" charset="-128"/>
              <a:ea typeface="ＭＳ ゴシック" pitchFamily="49" charset="-128"/>
            </a:rPr>
            <a:t>千円取崩し、財政調整基金の年度末残高は</a:t>
          </a:r>
          <a:r>
            <a:rPr kumimoji="1" lang="en-US" altLang="ja-JP" sz="1300">
              <a:latin typeface="ＭＳ ゴシック" pitchFamily="49" charset="-128"/>
              <a:ea typeface="ＭＳ ゴシック" pitchFamily="49" charset="-128"/>
            </a:rPr>
            <a:t>2,651,440</a:t>
          </a:r>
          <a:r>
            <a:rPr kumimoji="1" lang="ja-JP" altLang="en-US" sz="1300">
              <a:latin typeface="ＭＳ ゴシック" pitchFamily="49" charset="-128"/>
              <a:ea typeface="ＭＳ ゴシック" pitchFamily="49" charset="-128"/>
            </a:rPr>
            <a:t>千円となった。また、標準財政規模が増加したため、財政調整基金残高の標準財政規模比は</a:t>
          </a:r>
          <a:r>
            <a:rPr kumimoji="1" lang="en-US" altLang="ja-JP" sz="1300">
              <a:latin typeface="ＭＳ ゴシック" pitchFamily="49" charset="-128"/>
              <a:ea typeface="ＭＳ ゴシック" pitchFamily="49" charset="-128"/>
            </a:rPr>
            <a:t>42.39</a:t>
          </a:r>
          <a:r>
            <a:rPr kumimoji="1" lang="ja-JP" altLang="en-US" sz="1300">
              <a:latin typeface="ＭＳ ゴシック" pitchFamily="49" charset="-128"/>
              <a:ea typeface="ＭＳ ゴシック" pitchFamily="49" charset="-128"/>
            </a:rPr>
            <a:t>％となり、前年度比で</a:t>
          </a:r>
          <a:r>
            <a:rPr kumimoji="1" lang="en-US" altLang="ja-JP" sz="1300">
              <a:latin typeface="ＭＳ ゴシック" pitchFamily="49" charset="-128"/>
              <a:ea typeface="ＭＳ ゴシック" pitchFamily="49" charset="-128"/>
            </a:rPr>
            <a:t>1.58%</a:t>
          </a:r>
          <a:r>
            <a:rPr kumimoji="1" lang="ja-JP" altLang="en-US" sz="1300">
              <a:latin typeface="ＭＳ ゴシック" pitchFamily="49" charset="-128"/>
              <a:ea typeface="ＭＳ ゴシック" pitchFamily="49" charset="-128"/>
            </a:rPr>
            <a:t>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年度以降の連結対象となる会計では赤字が発生していない。</a:t>
          </a:r>
        </a:p>
        <a:p>
          <a:r>
            <a:rPr kumimoji="1" lang="ja-JP" altLang="en-US" sz="1400">
              <a:latin typeface="ＭＳ ゴシック" pitchFamily="49" charset="-128"/>
              <a:ea typeface="ＭＳ ゴシック" pitchFamily="49" charset="-128"/>
            </a:rPr>
            <a:t>　また、標準財政規模比については、全会計（</a:t>
          </a:r>
          <a:r>
            <a:rPr kumimoji="1" lang="en-US" altLang="ja-JP" sz="1400">
              <a:latin typeface="ＭＳ ゴシック" pitchFamily="49" charset="-128"/>
              <a:ea typeface="ＭＳ ゴシック" pitchFamily="49" charset="-128"/>
            </a:rPr>
            <a:t>13.67</a:t>
          </a:r>
          <a:r>
            <a:rPr kumimoji="1" lang="ja-JP" altLang="en-US" sz="1400">
              <a:latin typeface="ＭＳ ゴシック" pitchFamily="49" charset="-128"/>
              <a:ea typeface="ＭＳ ゴシック" pitchFamily="49" charset="-128"/>
            </a:rPr>
            <a:t>％）中、一般会計が</a:t>
          </a:r>
          <a:r>
            <a:rPr kumimoji="1" lang="en-US" altLang="ja-JP" sz="1400">
              <a:latin typeface="ＭＳ ゴシック" pitchFamily="49" charset="-128"/>
              <a:ea typeface="ＭＳ ゴシック" pitchFamily="49" charset="-128"/>
            </a:rPr>
            <a:t>8.98</a:t>
          </a:r>
          <a:r>
            <a:rPr kumimoji="1" lang="ja-JP" altLang="en-US" sz="1400">
              <a:latin typeface="ＭＳ ゴシック" pitchFamily="49" charset="-128"/>
              <a:ea typeface="ＭＳ ゴシック" pitchFamily="49" charset="-128"/>
            </a:rPr>
            <a:t>％、水道事業会計が</a:t>
          </a:r>
          <a:r>
            <a:rPr kumimoji="1" lang="en-US" altLang="ja-JP" sz="1400">
              <a:latin typeface="ＭＳ ゴシック" pitchFamily="49" charset="-128"/>
              <a:ea typeface="ＭＳ ゴシック" pitchFamily="49" charset="-128"/>
            </a:rPr>
            <a:t>4.13</a:t>
          </a:r>
          <a:r>
            <a:rPr kumimoji="1" lang="ja-JP" altLang="en-US" sz="1400">
              <a:latin typeface="ＭＳ ゴシック" pitchFamily="49" charset="-128"/>
              <a:ea typeface="ＭＳ ゴシック" pitchFamily="49" charset="-128"/>
            </a:rPr>
            <a:t>％と大きな割合を占めている。</a:t>
          </a:r>
        </a:p>
        <a:p>
          <a:r>
            <a:rPr kumimoji="1" lang="ja-JP" altLang="en-US" sz="1400">
              <a:latin typeface="ＭＳ ゴシック" pitchFamily="49" charset="-128"/>
              <a:ea typeface="ＭＳ ゴシック" pitchFamily="49" charset="-128"/>
            </a:rPr>
            <a:t>　また、水道事業会計及び国民健康保険事業特別会計の構成比率は年々減少しており、一般会計の構成比率は高くなってきている。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_&#36001;&#25919;&#20107;&#24773;&#12539;&#36001;&#25919;&#20998;&#26512;/07_&#36001;&#25919;&#29366;&#27841;&#36039;&#26009;&#38598;&#65288;H22&#27770;&#31639;&#65374;&#65289;/27&#24180;&#24230;&#27770;&#31639;/13&#24066;&#30010;&#22238;&#31572;&#65288;&#65298;&#22238;&#30446;&#65289;/01&#24403;&#21021;&#25552;&#20986;&#12501;&#12449;&#12452;&#12523;&#65288;&#24066;&#30010;&#12513;&#12540;&#12523;&#21547;&#12416;&#65289;/27%20&#32000;&#21271;&#30010;/&#12304;&#36001;&#25919;&#29366;&#27841;&#36039;&#26009;&#38598;&#12305;_245437_&#32000;&#21271;&#30010;_2015(2&#22238;&#3044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24.8</v>
          </cell>
          <cell r="L73">
            <v>18</v>
          </cell>
          <cell r="M73">
            <v>3.2</v>
          </cell>
        </row>
        <row r="75">
          <cell r="K75">
            <v>10.4</v>
          </cell>
          <cell r="L75">
            <v>9.6999999999999993</v>
          </cell>
          <cell r="M75">
            <v>9.5</v>
          </cell>
          <cell r="N75">
            <v>8.6</v>
          </cell>
          <cell r="O75">
            <v>8</v>
          </cell>
        </row>
        <row r="77">
          <cell r="G77" t="str">
            <v>類似団体内平均値</v>
          </cell>
          <cell r="K77">
            <v>64.3</v>
          </cell>
          <cell r="L77">
            <v>61.3</v>
          </cell>
          <cell r="M77">
            <v>54.6</v>
          </cell>
          <cell r="N77">
            <v>48.7</v>
          </cell>
          <cell r="O77">
            <v>36.5</v>
          </cell>
        </row>
        <row r="79">
          <cell r="K79">
            <v>12.3</v>
          </cell>
          <cell r="L79">
            <v>11.7</v>
          </cell>
          <cell r="M79">
            <v>11.2</v>
          </cell>
          <cell r="N79">
            <v>10.4</v>
          </cell>
          <cell r="O79">
            <v>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10113669</v>
      </c>
      <c r="BO4" s="349"/>
      <c r="BP4" s="349"/>
      <c r="BQ4" s="349"/>
      <c r="BR4" s="349"/>
      <c r="BS4" s="349"/>
      <c r="BT4" s="349"/>
      <c r="BU4" s="350"/>
      <c r="BV4" s="348">
        <v>9950797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9478981</v>
      </c>
      <c r="BO5" s="386"/>
      <c r="BP5" s="386"/>
      <c r="BQ5" s="386"/>
      <c r="BR5" s="386"/>
      <c r="BS5" s="386"/>
      <c r="BT5" s="386"/>
      <c r="BU5" s="387"/>
      <c r="BV5" s="385">
        <v>9477472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80.3</v>
      </c>
      <c r="CU5" s="383"/>
      <c r="CV5" s="383"/>
      <c r="CW5" s="383"/>
      <c r="CX5" s="383"/>
      <c r="CY5" s="383"/>
      <c r="CZ5" s="383"/>
      <c r="DA5" s="384"/>
      <c r="DB5" s="382">
        <v>80.3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634688</v>
      </c>
      <c r="BO6" s="386"/>
      <c r="BP6" s="386"/>
      <c r="BQ6" s="386"/>
      <c r="BR6" s="386"/>
      <c r="BS6" s="386"/>
      <c r="BT6" s="386"/>
      <c r="BU6" s="387"/>
      <c r="BV6" s="385">
        <v>473325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84.8</v>
      </c>
      <c r="CU6" s="423"/>
      <c r="CV6" s="423"/>
      <c r="CW6" s="423"/>
      <c r="CX6" s="423"/>
      <c r="CY6" s="423"/>
      <c r="CZ6" s="423"/>
      <c r="DA6" s="424"/>
      <c r="DB6" s="422">
        <v>85.1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72554</v>
      </c>
      <c r="BO7" s="386"/>
      <c r="BP7" s="386"/>
      <c r="BQ7" s="386"/>
      <c r="BR7" s="386"/>
      <c r="BS7" s="386"/>
      <c r="BT7" s="386"/>
      <c r="BU7" s="387"/>
      <c r="BV7" s="385">
        <v>32384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6255470</v>
      </c>
      <c r="CU7" s="386"/>
      <c r="CV7" s="386"/>
      <c r="CW7" s="386"/>
      <c r="CX7" s="386"/>
      <c r="CY7" s="386"/>
      <c r="CZ7" s="386"/>
      <c r="DA7" s="387"/>
      <c r="DB7" s="385">
        <v>6088903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562134</v>
      </c>
      <c r="BO8" s="386"/>
      <c r="BP8" s="386"/>
      <c r="BQ8" s="386"/>
      <c r="BR8" s="386"/>
      <c r="BS8" s="386"/>
      <c r="BT8" s="386"/>
      <c r="BU8" s="387"/>
      <c r="BV8" s="385">
        <v>440941</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16338</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121193</v>
      </c>
      <c r="BO9" s="386"/>
      <c r="BP9" s="386"/>
      <c r="BQ9" s="386"/>
      <c r="BR9" s="386"/>
      <c r="BS9" s="386"/>
      <c r="BT9" s="386"/>
      <c r="BU9" s="387"/>
      <c r="BV9" s="385">
        <v>-3978</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18.8</v>
      </c>
      <c r="CU9" s="383"/>
      <c r="CV9" s="383"/>
      <c r="CW9" s="383"/>
      <c r="CX9" s="383"/>
      <c r="CY9" s="383"/>
      <c r="CZ9" s="383"/>
      <c r="DA9" s="384"/>
      <c r="DB9" s="382">
        <v>18.8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18611</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195721</v>
      </c>
      <c r="BO10" s="386"/>
      <c r="BP10" s="386"/>
      <c r="BQ10" s="386"/>
      <c r="BR10" s="386"/>
      <c r="BS10" s="386"/>
      <c r="BT10" s="386"/>
      <c r="BU10" s="387"/>
      <c r="BV10" s="385">
        <v>47139</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17248</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221808</v>
      </c>
      <c r="BO12" s="386"/>
      <c r="BP12" s="386"/>
      <c r="BQ12" s="386"/>
      <c r="BR12" s="386"/>
      <c r="BS12" s="386"/>
      <c r="BT12" s="386"/>
      <c r="BU12" s="387"/>
      <c r="BV12" s="385">
        <v>77262</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16987</v>
      </c>
      <c r="S13" s="467"/>
      <c r="T13" s="467"/>
      <c r="U13" s="467"/>
      <c r="V13" s="468"/>
      <c r="W13" s="401" t="s">
        <v>121</v>
      </c>
      <c r="X13" s="402"/>
      <c r="Y13" s="402"/>
      <c r="Z13" s="402"/>
      <c r="AA13" s="402"/>
      <c r="AB13" s="392"/>
      <c r="AC13" s="436">
        <v>845</v>
      </c>
      <c r="AD13" s="437"/>
      <c r="AE13" s="437"/>
      <c r="AF13" s="437"/>
      <c r="AG13" s="476"/>
      <c r="AH13" s="436">
        <v>995</v>
      </c>
      <c r="AI13" s="437"/>
      <c r="AJ13" s="437"/>
      <c r="AK13" s="437"/>
      <c r="AL13" s="438"/>
      <c r="AM13" s="414" t="s">
        <v>122</v>
      </c>
      <c r="AN13" s="415"/>
      <c r="AO13" s="415"/>
      <c r="AP13" s="415"/>
      <c r="AQ13" s="415"/>
      <c r="AR13" s="415"/>
      <c r="AS13" s="415"/>
      <c r="AT13" s="416"/>
      <c r="AU13" s="417" t="s">
        <v>116</v>
      </c>
      <c r="AV13" s="418"/>
      <c r="AW13" s="418"/>
      <c r="AX13" s="418"/>
      <c r="AY13" s="419" t="s">
        <v>123</v>
      </c>
      <c r="AZ13" s="420"/>
      <c r="BA13" s="420"/>
      <c r="BB13" s="420"/>
      <c r="BC13" s="420"/>
      <c r="BD13" s="420"/>
      <c r="BE13" s="420"/>
      <c r="BF13" s="420"/>
      <c r="BG13" s="420"/>
      <c r="BH13" s="420"/>
      <c r="BI13" s="420"/>
      <c r="BJ13" s="420"/>
      <c r="BK13" s="420"/>
      <c r="BL13" s="420"/>
      <c r="BM13" s="421"/>
      <c r="BN13" s="385">
        <v>95106</v>
      </c>
      <c r="BO13" s="386"/>
      <c r="BP13" s="386"/>
      <c r="BQ13" s="386"/>
      <c r="BR13" s="386"/>
      <c r="BS13" s="386"/>
      <c r="BT13" s="386"/>
      <c r="BU13" s="387"/>
      <c r="BV13" s="385">
        <v>-34101</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8</v>
      </c>
      <c r="CU13" s="383"/>
      <c r="CV13" s="383"/>
      <c r="CW13" s="383"/>
      <c r="CX13" s="383"/>
      <c r="CY13" s="383"/>
      <c r="CZ13" s="383"/>
      <c r="DA13" s="384"/>
      <c r="DB13" s="382">
        <v>8.6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17659</v>
      </c>
      <c r="S14" s="467"/>
      <c r="T14" s="467"/>
      <c r="U14" s="467"/>
      <c r="V14" s="468"/>
      <c r="W14" s="375"/>
      <c r="X14" s="376"/>
      <c r="Y14" s="376"/>
      <c r="Z14" s="376"/>
      <c r="AA14" s="376"/>
      <c r="AB14" s="365"/>
      <c r="AC14" s="469">
        <v>10.4</v>
      </c>
      <c r="AD14" s="470"/>
      <c r="AE14" s="470"/>
      <c r="AF14" s="470"/>
      <c r="AG14" s="471"/>
      <c r="AH14" s="469">
        <v>11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17412</v>
      </c>
      <c r="S15" s="467"/>
      <c r="T15" s="467"/>
      <c r="U15" s="467"/>
      <c r="V15" s="468"/>
      <c r="W15" s="401" t="s">
        <v>127</v>
      </c>
      <c r="X15" s="402"/>
      <c r="Y15" s="402"/>
      <c r="Z15" s="402"/>
      <c r="AA15" s="402"/>
      <c r="AB15" s="392"/>
      <c r="AC15" s="436">
        <v>2311</v>
      </c>
      <c r="AD15" s="437"/>
      <c r="AE15" s="437"/>
      <c r="AF15" s="437"/>
      <c r="AG15" s="476"/>
      <c r="AH15" s="436">
        <v>2667</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1499526</v>
      </c>
      <c r="BO15" s="349"/>
      <c r="BP15" s="349"/>
      <c r="BQ15" s="349"/>
      <c r="BR15" s="349"/>
      <c r="BS15" s="349"/>
      <c r="BT15" s="349"/>
      <c r="BU15" s="350"/>
      <c r="BV15" s="348">
        <v>1439831</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28.5</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5167330</v>
      </c>
      <c r="BO16" s="386"/>
      <c r="BP16" s="386"/>
      <c r="BQ16" s="386"/>
      <c r="BR16" s="386"/>
      <c r="BS16" s="386"/>
      <c r="BT16" s="386"/>
      <c r="BU16" s="387"/>
      <c r="BV16" s="385">
        <v>4852840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4945</v>
      </c>
      <c r="AD17" s="437"/>
      <c r="AE17" s="437"/>
      <c r="AF17" s="437"/>
      <c r="AG17" s="476"/>
      <c r="AH17" s="436">
        <v>5305</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1881822</v>
      </c>
      <c r="BO17" s="386"/>
      <c r="BP17" s="386"/>
      <c r="BQ17" s="386"/>
      <c r="BR17" s="386"/>
      <c r="BS17" s="386"/>
      <c r="BT17" s="386"/>
      <c r="BU17" s="387"/>
      <c r="BV17" s="385">
        <v>1845148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256.52999999999997</v>
      </c>
      <c r="M18" s="498"/>
      <c r="N18" s="498"/>
      <c r="O18" s="498"/>
      <c r="P18" s="498"/>
      <c r="Q18" s="498"/>
      <c r="R18" s="499"/>
      <c r="S18" s="499"/>
      <c r="T18" s="499"/>
      <c r="U18" s="499"/>
      <c r="V18" s="500"/>
      <c r="W18" s="403"/>
      <c r="X18" s="404"/>
      <c r="Y18" s="404"/>
      <c r="Z18" s="404"/>
      <c r="AA18" s="404"/>
      <c r="AB18" s="395"/>
      <c r="AC18" s="501">
        <v>61</v>
      </c>
      <c r="AD18" s="502"/>
      <c r="AE18" s="502"/>
      <c r="AF18" s="502"/>
      <c r="AG18" s="503"/>
      <c r="AH18" s="501">
        <v>58.9</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5083454</v>
      </c>
      <c r="BO18" s="386"/>
      <c r="BP18" s="386"/>
      <c r="BQ18" s="386"/>
      <c r="BR18" s="386"/>
      <c r="BS18" s="386"/>
      <c r="BT18" s="386"/>
      <c r="BU18" s="387"/>
      <c r="BV18" s="385">
        <v>4898515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64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7482365</v>
      </c>
      <c r="BO19" s="386"/>
      <c r="BP19" s="386"/>
      <c r="BQ19" s="386"/>
      <c r="BR19" s="386"/>
      <c r="BS19" s="386"/>
      <c r="BT19" s="386"/>
      <c r="BU19" s="387"/>
      <c r="BV19" s="385">
        <v>7127205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7269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11968922</v>
      </c>
      <c r="BO23" s="386"/>
      <c r="BP23" s="386"/>
      <c r="BQ23" s="386"/>
      <c r="BR23" s="386"/>
      <c r="BS23" s="386"/>
      <c r="BT23" s="386"/>
      <c r="BU23" s="387"/>
      <c r="BV23" s="385">
        <v>12223807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7200</v>
      </c>
      <c r="R24" s="437"/>
      <c r="S24" s="437"/>
      <c r="T24" s="437"/>
      <c r="U24" s="437"/>
      <c r="V24" s="476"/>
      <c r="W24" s="531"/>
      <c r="X24" s="519"/>
      <c r="Y24" s="520"/>
      <c r="Z24" s="435" t="s">
        <v>151</v>
      </c>
      <c r="AA24" s="415"/>
      <c r="AB24" s="415"/>
      <c r="AC24" s="415"/>
      <c r="AD24" s="415"/>
      <c r="AE24" s="415"/>
      <c r="AF24" s="415"/>
      <c r="AG24" s="416"/>
      <c r="AH24" s="436">
        <v>167</v>
      </c>
      <c r="AI24" s="437"/>
      <c r="AJ24" s="437"/>
      <c r="AK24" s="437"/>
      <c r="AL24" s="476"/>
      <c r="AM24" s="436">
        <v>503839</v>
      </c>
      <c r="AN24" s="437"/>
      <c r="AO24" s="437"/>
      <c r="AP24" s="437"/>
      <c r="AQ24" s="437"/>
      <c r="AR24" s="476"/>
      <c r="AS24" s="436">
        <v>3017</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7938235</v>
      </c>
      <c r="BO24" s="386"/>
      <c r="BP24" s="386"/>
      <c r="BQ24" s="386"/>
      <c r="BR24" s="386"/>
      <c r="BS24" s="386"/>
      <c r="BT24" s="386"/>
      <c r="BU24" s="387"/>
      <c r="BV24" s="385">
        <v>8230199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5700</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23621</v>
      </c>
      <c r="BO25" s="349"/>
      <c r="BP25" s="349"/>
      <c r="BQ25" s="349"/>
      <c r="BR25" s="349"/>
      <c r="BS25" s="349"/>
      <c r="BT25" s="349"/>
      <c r="BU25" s="350"/>
      <c r="BV25" s="348">
        <v>8996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5400</v>
      </c>
      <c r="R26" s="437"/>
      <c r="S26" s="437"/>
      <c r="T26" s="437"/>
      <c r="U26" s="437"/>
      <c r="V26" s="476"/>
      <c r="W26" s="531"/>
      <c r="X26" s="519"/>
      <c r="Y26" s="520"/>
      <c r="Z26" s="435" t="s">
        <v>157</v>
      </c>
      <c r="AA26" s="541"/>
      <c r="AB26" s="541"/>
      <c r="AC26" s="541"/>
      <c r="AD26" s="541"/>
      <c r="AE26" s="541"/>
      <c r="AF26" s="541"/>
      <c r="AG26" s="542"/>
      <c r="AH26" s="436">
        <v>30</v>
      </c>
      <c r="AI26" s="437"/>
      <c r="AJ26" s="437"/>
      <c r="AK26" s="437"/>
      <c r="AL26" s="476"/>
      <c r="AM26" s="436">
        <v>95700</v>
      </c>
      <c r="AN26" s="437"/>
      <c r="AO26" s="437"/>
      <c r="AP26" s="437"/>
      <c r="AQ26" s="437"/>
      <c r="AR26" s="476"/>
      <c r="AS26" s="436">
        <v>3190</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2940</v>
      </c>
      <c r="R27" s="437"/>
      <c r="S27" s="437"/>
      <c r="T27" s="437"/>
      <c r="U27" s="437"/>
      <c r="V27" s="476"/>
      <c r="W27" s="531"/>
      <c r="X27" s="519"/>
      <c r="Y27" s="520"/>
      <c r="Z27" s="435" t="s">
        <v>160</v>
      </c>
      <c r="AA27" s="415"/>
      <c r="AB27" s="415"/>
      <c r="AC27" s="415"/>
      <c r="AD27" s="415"/>
      <c r="AE27" s="415"/>
      <c r="AF27" s="415"/>
      <c r="AG27" s="416"/>
      <c r="AH27" s="436">
        <v>7</v>
      </c>
      <c r="AI27" s="437"/>
      <c r="AJ27" s="437"/>
      <c r="AK27" s="437"/>
      <c r="AL27" s="476"/>
      <c r="AM27" s="436">
        <v>21570</v>
      </c>
      <c r="AN27" s="437"/>
      <c r="AO27" s="437"/>
      <c r="AP27" s="437"/>
      <c r="AQ27" s="437"/>
      <c r="AR27" s="476"/>
      <c r="AS27" s="436">
        <v>3081</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277203</v>
      </c>
      <c r="BO27" s="555"/>
      <c r="BP27" s="555"/>
      <c r="BQ27" s="555"/>
      <c r="BR27" s="555"/>
      <c r="BS27" s="555"/>
      <c r="BT27" s="555"/>
      <c r="BU27" s="556"/>
      <c r="BV27" s="554">
        <v>277203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2200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2651440</v>
      </c>
      <c r="BO28" s="349"/>
      <c r="BP28" s="349"/>
      <c r="BQ28" s="349"/>
      <c r="BR28" s="349"/>
      <c r="BS28" s="349"/>
      <c r="BT28" s="349"/>
      <c r="BU28" s="350"/>
      <c r="BV28" s="348">
        <v>2677527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16</v>
      </c>
      <c r="M29" s="437"/>
      <c r="N29" s="437"/>
      <c r="O29" s="437"/>
      <c r="P29" s="476"/>
      <c r="Q29" s="436">
        <v>2030</v>
      </c>
      <c r="R29" s="437"/>
      <c r="S29" s="437"/>
      <c r="T29" s="437"/>
      <c r="U29" s="437"/>
      <c r="V29" s="476"/>
      <c r="W29" s="532"/>
      <c r="X29" s="533"/>
      <c r="Y29" s="534"/>
      <c r="Z29" s="435" t="s">
        <v>167</v>
      </c>
      <c r="AA29" s="415"/>
      <c r="AB29" s="415"/>
      <c r="AC29" s="415"/>
      <c r="AD29" s="415"/>
      <c r="AE29" s="415"/>
      <c r="AF29" s="415"/>
      <c r="AG29" s="416"/>
      <c r="AH29" s="436">
        <v>174</v>
      </c>
      <c r="AI29" s="437"/>
      <c r="AJ29" s="437"/>
      <c r="AK29" s="437"/>
      <c r="AL29" s="476"/>
      <c r="AM29" s="436">
        <v>525409</v>
      </c>
      <c r="AN29" s="437"/>
      <c r="AO29" s="437"/>
      <c r="AP29" s="437"/>
      <c r="AQ29" s="437"/>
      <c r="AR29" s="476"/>
      <c r="AS29" s="436">
        <v>3020</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1161908</v>
      </c>
      <c r="BO29" s="386"/>
      <c r="BP29" s="386"/>
      <c r="BQ29" s="386"/>
      <c r="BR29" s="386"/>
      <c r="BS29" s="386"/>
      <c r="BT29" s="386"/>
      <c r="BU29" s="387"/>
      <c r="BV29" s="385">
        <v>1123432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97.2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2302692</v>
      </c>
      <c r="BO30" s="555"/>
      <c r="BP30" s="555"/>
      <c r="BQ30" s="555"/>
      <c r="BR30" s="555"/>
      <c r="BS30" s="555"/>
      <c r="BT30" s="555"/>
      <c r="BU30" s="556"/>
      <c r="BV30" s="554">
        <v>1994570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三重紀北消防組合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海山物産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荷坂やすらぎ苑組合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介護サービス事業特別会計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紀北広域連合　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紀北広域連合　介護保険事業特別会計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紀北広域連合　障害者支援事業特別会計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紀北広域連合　障害者支援サービス事業特別会計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東紀州農業共済事務組合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三重県市町総合事務組合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三重県市町総合事務組合　共同研修特別会計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三重県市町総合事務組合　デジタル地図特別会計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528</v>
      </c>
      <c r="D34" s="1151"/>
      <c r="E34" s="1152"/>
      <c r="F34" s="32">
        <v>5.73</v>
      </c>
      <c r="G34" s="33">
        <v>6.64</v>
      </c>
      <c r="H34" s="33">
        <v>7.21</v>
      </c>
      <c r="I34" s="33">
        <v>7.39</v>
      </c>
      <c r="J34" s="34">
        <v>8.98</v>
      </c>
      <c r="K34" s="22"/>
      <c r="L34" s="22"/>
      <c r="M34" s="22"/>
      <c r="N34" s="22"/>
      <c r="O34" s="22"/>
      <c r="P34" s="22"/>
    </row>
    <row r="35" spans="1:16" ht="39" customHeight="1" x14ac:dyDescent="0.15">
      <c r="A35" s="22"/>
      <c r="B35" s="35"/>
      <c r="C35" s="1145" t="s">
        <v>529</v>
      </c>
      <c r="D35" s="1146"/>
      <c r="E35" s="1147"/>
      <c r="F35" s="36">
        <v>8.06</v>
      </c>
      <c r="G35" s="37">
        <v>6.53</v>
      </c>
      <c r="H35" s="37">
        <v>6.09</v>
      </c>
      <c r="I35" s="37">
        <v>4.6900000000000004</v>
      </c>
      <c r="J35" s="38">
        <v>4.13</v>
      </c>
      <c r="K35" s="22"/>
      <c r="L35" s="22"/>
      <c r="M35" s="22"/>
      <c r="N35" s="22"/>
      <c r="O35" s="22"/>
      <c r="P35" s="22"/>
    </row>
    <row r="36" spans="1:16" ht="39" customHeight="1" x14ac:dyDescent="0.15">
      <c r="A36" s="22"/>
      <c r="B36" s="35"/>
      <c r="C36" s="1145" t="s">
        <v>530</v>
      </c>
      <c r="D36" s="1146"/>
      <c r="E36" s="1147"/>
      <c r="F36" s="36">
        <v>0</v>
      </c>
      <c r="G36" s="37">
        <v>0.11</v>
      </c>
      <c r="H36" s="37">
        <v>0</v>
      </c>
      <c r="I36" s="37">
        <v>0.54</v>
      </c>
      <c r="J36" s="38">
        <v>0.3</v>
      </c>
      <c r="K36" s="22"/>
      <c r="L36" s="22"/>
      <c r="M36" s="22"/>
      <c r="N36" s="22"/>
      <c r="O36" s="22"/>
      <c r="P36" s="22"/>
    </row>
    <row r="37" spans="1:16" ht="39" customHeight="1" x14ac:dyDescent="0.15">
      <c r="A37" s="22"/>
      <c r="B37" s="35"/>
      <c r="C37" s="1145" t="s">
        <v>531</v>
      </c>
      <c r="D37" s="1146"/>
      <c r="E37" s="1147"/>
      <c r="F37" s="36">
        <v>0.05</v>
      </c>
      <c r="G37" s="37">
        <v>0.09</v>
      </c>
      <c r="H37" s="37">
        <v>0.21</v>
      </c>
      <c r="I37" s="37">
        <v>0.04</v>
      </c>
      <c r="J37" s="38">
        <v>0.14000000000000001</v>
      </c>
      <c r="K37" s="22"/>
      <c r="L37" s="22"/>
      <c r="M37" s="22"/>
      <c r="N37" s="22"/>
      <c r="O37" s="22"/>
      <c r="P37" s="22"/>
    </row>
    <row r="38" spans="1:16" ht="39" customHeight="1" x14ac:dyDescent="0.15">
      <c r="A38" s="22"/>
      <c r="B38" s="35"/>
      <c r="C38" s="1145" t="s">
        <v>532</v>
      </c>
      <c r="D38" s="1146"/>
      <c r="E38" s="1147"/>
      <c r="F38" s="36">
        <v>2.02</v>
      </c>
      <c r="G38" s="37">
        <v>1.7</v>
      </c>
      <c r="H38" s="37">
        <v>1.35</v>
      </c>
      <c r="I38" s="37">
        <v>0.06</v>
      </c>
      <c r="J38" s="38">
        <v>0.12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533</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534</v>
      </c>
      <c r="D43" s="1149"/>
      <c r="E43" s="1150"/>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1466</v>
      </c>
      <c r="L45" s="60">
        <v>1522</v>
      </c>
      <c r="M45" s="60">
        <v>1450</v>
      </c>
      <c r="N45" s="60">
        <v>1403</v>
      </c>
      <c r="O45" s="61">
        <v>1450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v>48</v>
      </c>
      <c r="L48" s="64">
        <v>13</v>
      </c>
      <c r="M48" s="64">
        <v>49</v>
      </c>
      <c r="N48" s="64">
        <v>44</v>
      </c>
      <c r="O48" s="65">
        <v>51</v>
      </c>
      <c r="P48" s="48"/>
      <c r="Q48" s="48"/>
      <c r="R48" s="48"/>
      <c r="S48" s="48"/>
      <c r="T48" s="48"/>
      <c r="U48" s="48"/>
    </row>
    <row r="49" spans="1:21" ht="30.75" customHeight="1" x14ac:dyDescent="0.15">
      <c r="A49" s="48"/>
      <c r="B49" s="1163"/>
      <c r="C49" s="1164"/>
      <c r="D49" s="62"/>
      <c r="E49" s="1155" t="s">
        <v>16</v>
      </c>
      <c r="F49" s="1155"/>
      <c r="G49" s="1155"/>
      <c r="H49" s="1155"/>
      <c r="I49" s="1155"/>
      <c r="J49" s="1156"/>
      <c r="K49" s="63">
        <v>15</v>
      </c>
      <c r="L49" s="64">
        <v>13</v>
      </c>
      <c r="M49" s="64">
        <v>13</v>
      </c>
      <c r="N49" s="64">
        <v>13</v>
      </c>
      <c r="O49" s="65">
        <v>12</v>
      </c>
      <c r="P49" s="48"/>
      <c r="Q49" s="48"/>
      <c r="R49" s="48"/>
      <c r="S49" s="48"/>
      <c r="T49" s="48"/>
      <c r="U49" s="48"/>
    </row>
    <row r="50" spans="1:21" ht="30.75" customHeight="1" x14ac:dyDescent="0.15">
      <c r="A50" s="48"/>
      <c r="B50" s="1163"/>
      <c r="C50" s="1164"/>
      <c r="D50" s="62"/>
      <c r="E50" s="1155" t="s">
        <v>17</v>
      </c>
      <c r="F50" s="1155"/>
      <c r="G50" s="1155"/>
      <c r="H50" s="1155"/>
      <c r="I50" s="1155"/>
      <c r="J50" s="1156"/>
      <c r="K50" s="63">
        <v>3</v>
      </c>
      <c r="L50" s="64">
        <v>3</v>
      </c>
      <c r="M50" s="64">
        <v>4</v>
      </c>
      <c r="N50" s="64">
        <v>5</v>
      </c>
      <c r="O50" s="65">
        <v>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t="s">
        <v>483</v>
      </c>
      <c r="N51" s="64">
        <v>0</v>
      </c>
      <c r="O51" s="65" t="s">
        <v>483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983</v>
      </c>
      <c r="L52" s="64">
        <v>1054</v>
      </c>
      <c r="M52" s="64">
        <v>1062</v>
      </c>
      <c r="N52" s="64">
        <v>1088</v>
      </c>
      <c r="O52" s="65">
        <v>1110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549</v>
      </c>
      <c r="L53" s="69">
        <v>497</v>
      </c>
      <c r="M53" s="69">
        <v>454</v>
      </c>
      <c r="N53" s="69">
        <v>377</v>
      </c>
      <c r="O53" s="70">
        <v>407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69" t="s">
        <v>24</v>
      </c>
      <c r="C41" s="1170"/>
      <c r="D41" s="81"/>
      <c r="E41" s="1175" t="s">
        <v>25</v>
      </c>
      <c r="F41" s="1175"/>
      <c r="G41" s="1175"/>
      <c r="H41" s="1176"/>
      <c r="I41" s="82">
        <v>11895</v>
      </c>
      <c r="J41" s="83">
        <v>12426</v>
      </c>
      <c r="K41" s="83">
        <v>12103</v>
      </c>
      <c r="L41" s="83">
        <v>12224</v>
      </c>
      <c r="M41" s="84">
        <v>11969</v>
      </c>
    </row>
    <row r="42" spans="2:13" ht="27.75" customHeight="1" x14ac:dyDescent="0.15">
      <c r="B42" s="1171"/>
      <c r="C42" s="1172"/>
      <c r="D42" s="85"/>
      <c r="E42" s="1177" t="s">
        <v>26</v>
      </c>
      <c r="F42" s="1177"/>
      <c r="G42" s="1177"/>
      <c r="H42" s="1178"/>
      <c r="I42" s="86" t="s">
        <v>483</v>
      </c>
      <c r="J42" s="87" t="s">
        <v>483</v>
      </c>
      <c r="K42" s="87" t="s">
        <v>483</v>
      </c>
      <c r="L42" s="87" t="s">
        <v>483</v>
      </c>
      <c r="M42" s="88" t="s">
        <v>483</v>
      </c>
    </row>
    <row r="43" spans="2:13" ht="27.75" customHeight="1" x14ac:dyDescent="0.15">
      <c r="B43" s="1171"/>
      <c r="C43" s="1172"/>
      <c r="D43" s="85"/>
      <c r="E43" s="1177" t="s">
        <v>27</v>
      </c>
      <c r="F43" s="1177"/>
      <c r="G43" s="1177"/>
      <c r="H43" s="1178"/>
      <c r="I43" s="86">
        <v>414</v>
      </c>
      <c r="J43" s="87">
        <v>444</v>
      </c>
      <c r="K43" s="87">
        <v>466</v>
      </c>
      <c r="L43" s="87">
        <v>476</v>
      </c>
      <c r="M43" s="88">
        <v>461</v>
      </c>
    </row>
    <row r="44" spans="2:13" ht="27.75" customHeight="1" x14ac:dyDescent="0.15">
      <c r="B44" s="1171"/>
      <c r="C44" s="1172"/>
      <c r="D44" s="85"/>
      <c r="E44" s="1177" t="s">
        <v>28</v>
      </c>
      <c r="F44" s="1177"/>
      <c r="G44" s="1177"/>
      <c r="H44" s="1178"/>
      <c r="I44" s="86">
        <v>86</v>
      </c>
      <c r="J44" s="87">
        <v>72</v>
      </c>
      <c r="K44" s="87">
        <v>93</v>
      </c>
      <c r="L44" s="87">
        <v>106</v>
      </c>
      <c r="M44" s="88">
        <v>89</v>
      </c>
    </row>
    <row r="45" spans="2:13" ht="27.75" customHeight="1" x14ac:dyDescent="0.15">
      <c r="B45" s="1171"/>
      <c r="C45" s="1172"/>
      <c r="D45" s="85"/>
      <c r="E45" s="1177" t="s">
        <v>29</v>
      </c>
      <c r="F45" s="1177"/>
      <c r="G45" s="1177"/>
      <c r="H45" s="1178"/>
      <c r="I45" s="86">
        <v>2535</v>
      </c>
      <c r="J45" s="87">
        <v>2531</v>
      </c>
      <c r="K45" s="87">
        <v>2412</v>
      </c>
      <c r="L45" s="87">
        <v>2382</v>
      </c>
      <c r="M45" s="88">
        <v>2313</v>
      </c>
    </row>
    <row r="46" spans="2:13" ht="27.75" customHeight="1" x14ac:dyDescent="0.15">
      <c r="B46" s="1171"/>
      <c r="C46" s="1172"/>
      <c r="D46" s="85"/>
      <c r="E46" s="1177" t="s">
        <v>30</v>
      </c>
      <c r="F46" s="1177"/>
      <c r="G46" s="1177"/>
      <c r="H46" s="1178"/>
      <c r="I46" s="86" t="s">
        <v>483</v>
      </c>
      <c r="J46" s="87" t="s">
        <v>483</v>
      </c>
      <c r="K46" s="87" t="s">
        <v>483</v>
      </c>
      <c r="L46" s="87" t="s">
        <v>483</v>
      </c>
      <c r="M46" s="88" t="s">
        <v>483</v>
      </c>
    </row>
    <row r="47" spans="2:13" ht="27.75" customHeight="1" x14ac:dyDescent="0.15">
      <c r="B47" s="1171"/>
      <c r="C47" s="1172"/>
      <c r="D47" s="85"/>
      <c r="E47" s="1177" t="s">
        <v>31</v>
      </c>
      <c r="F47" s="1177"/>
      <c r="G47" s="1177"/>
      <c r="H47" s="1178"/>
      <c r="I47" s="86" t="s">
        <v>483</v>
      </c>
      <c r="J47" s="87" t="s">
        <v>483</v>
      </c>
      <c r="K47" s="87" t="s">
        <v>483</v>
      </c>
      <c r="L47" s="87" t="s">
        <v>483</v>
      </c>
      <c r="M47" s="88" t="s">
        <v>483</v>
      </c>
    </row>
    <row r="48" spans="2:13" ht="27.75" customHeight="1" x14ac:dyDescent="0.15">
      <c r="B48" s="1173"/>
      <c r="C48" s="1174"/>
      <c r="D48" s="85"/>
      <c r="E48" s="1177" t="s">
        <v>32</v>
      </c>
      <c r="F48" s="1177"/>
      <c r="G48" s="1177"/>
      <c r="H48" s="1178"/>
      <c r="I48" s="86" t="s">
        <v>483</v>
      </c>
      <c r="J48" s="87" t="s">
        <v>483</v>
      </c>
      <c r="K48" s="87" t="s">
        <v>483</v>
      </c>
      <c r="L48" s="87" t="s">
        <v>483</v>
      </c>
      <c r="M48" s="88" t="s">
        <v>483</v>
      </c>
    </row>
    <row r="49" spans="2:13" ht="27.75" customHeight="1" x14ac:dyDescent="0.15">
      <c r="B49" s="1179" t="s">
        <v>33</v>
      </c>
      <c r="C49" s="1180"/>
      <c r="D49" s="89"/>
      <c r="E49" s="1177" t="s">
        <v>34</v>
      </c>
      <c r="F49" s="1177"/>
      <c r="G49" s="1177"/>
      <c r="H49" s="1178"/>
      <c r="I49" s="86">
        <v>4070</v>
      </c>
      <c r="J49" s="87">
        <v>4412</v>
      </c>
      <c r="K49" s="87">
        <v>4849</v>
      </c>
      <c r="L49" s="87">
        <v>5138</v>
      </c>
      <c r="M49" s="88">
        <v>5227</v>
      </c>
    </row>
    <row r="50" spans="2:13" ht="27.75" customHeight="1" x14ac:dyDescent="0.15">
      <c r="B50" s="1171"/>
      <c r="C50" s="1172"/>
      <c r="D50" s="85"/>
      <c r="E50" s="1177" t="s">
        <v>35</v>
      </c>
      <c r="F50" s="1177"/>
      <c r="G50" s="1177"/>
      <c r="H50" s="1178"/>
      <c r="I50" s="86">
        <v>306</v>
      </c>
      <c r="J50" s="87">
        <v>248</v>
      </c>
      <c r="K50" s="87">
        <v>199</v>
      </c>
      <c r="L50" s="87">
        <v>149</v>
      </c>
      <c r="M50" s="88">
        <v>111</v>
      </c>
    </row>
    <row r="51" spans="2:13" ht="27.75" customHeight="1" x14ac:dyDescent="0.15">
      <c r="B51" s="1173"/>
      <c r="C51" s="1174"/>
      <c r="D51" s="85"/>
      <c r="E51" s="1177" t="s">
        <v>36</v>
      </c>
      <c r="F51" s="1177"/>
      <c r="G51" s="1177"/>
      <c r="H51" s="1178"/>
      <c r="I51" s="86">
        <v>9229</v>
      </c>
      <c r="J51" s="87">
        <v>9882</v>
      </c>
      <c r="K51" s="87">
        <v>9859</v>
      </c>
      <c r="L51" s="87">
        <v>10070</v>
      </c>
      <c r="M51" s="88">
        <v>10036</v>
      </c>
    </row>
    <row r="52" spans="2:13" ht="27.75" customHeight="1" thickBot="1" x14ac:dyDescent="0.2">
      <c r="B52" s="1181" t="s">
        <v>37</v>
      </c>
      <c r="C52" s="1182"/>
      <c r="D52" s="90"/>
      <c r="E52" s="1183" t="s">
        <v>38</v>
      </c>
      <c r="F52" s="1183"/>
      <c r="G52" s="1183"/>
      <c r="H52" s="1184"/>
      <c r="I52" s="91">
        <v>1323</v>
      </c>
      <c r="J52" s="92">
        <v>933</v>
      </c>
      <c r="K52" s="92">
        <v>167</v>
      </c>
      <c r="L52" s="92">
        <v>-169</v>
      </c>
      <c r="M52" s="93">
        <v>-542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557</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557</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559</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560</v>
      </c>
    </row>
    <row r="50" spans="1:17" x14ac:dyDescent="0.15">
      <c r="B50" s="248"/>
      <c r="C50" s="244"/>
      <c r="D50" s="244"/>
      <c r="E50" s="244"/>
      <c r="F50" s="244"/>
      <c r="G50" s="1206"/>
      <c r="H50" s="1207"/>
      <c r="I50" s="1207"/>
      <c r="J50" s="1208"/>
      <c r="K50" s="1209" t="s">
        <v>522</v>
      </c>
      <c r="L50" s="1209" t="s">
        <v>523</v>
      </c>
      <c r="M50" s="1209" t="s">
        <v>524</v>
      </c>
      <c r="N50" s="1209" t="s">
        <v>525</v>
      </c>
      <c r="O50" s="1209" t="s">
        <v>526</v>
      </c>
    </row>
    <row r="51" spans="1:17" x14ac:dyDescent="0.15">
      <c r="B51" s="248"/>
      <c r="C51" s="244"/>
      <c r="D51" s="244"/>
      <c r="E51" s="244"/>
      <c r="F51" s="244"/>
      <c r="G51" s="1210" t="s">
        <v>561</v>
      </c>
      <c r="H51" s="1211"/>
      <c r="I51" s="1212" t="s">
        <v>562</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563</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564</v>
      </c>
      <c r="H55" s="1225"/>
      <c r="I55" s="1219" t="s">
        <v>562</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563</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1194" t="s">
        <v>559</v>
      </c>
      <c r="I64" s="1195"/>
      <c r="J64" s="1195"/>
      <c r="K64" s="1195"/>
      <c r="L64" s="244"/>
      <c r="M64" s="244"/>
      <c r="N64" s="244"/>
      <c r="O64" s="244"/>
    </row>
    <row r="65" spans="2:30" x14ac:dyDescent="0.15">
      <c r="B65" s="248"/>
      <c r="C65" s="244"/>
      <c r="D65" s="244"/>
      <c r="E65" s="244"/>
      <c r="F65" s="244"/>
      <c r="G65" s="1238" t="s">
        <v>566</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567</v>
      </c>
      <c r="I71" s="1244"/>
      <c r="J71" s="1240"/>
      <c r="K71" s="1240"/>
      <c r="L71" s="1241"/>
      <c r="M71" s="1240"/>
      <c r="N71" s="1241"/>
      <c r="O71" s="1242"/>
    </row>
    <row r="72" spans="2:30" x14ac:dyDescent="0.15">
      <c r="B72" s="248"/>
      <c r="C72" s="244"/>
      <c r="D72" s="244"/>
      <c r="E72" s="244"/>
      <c r="F72" s="244"/>
      <c r="G72" s="1206"/>
      <c r="H72" s="1207"/>
      <c r="I72" s="1207"/>
      <c r="J72" s="1208"/>
      <c r="K72" s="1209" t="s">
        <v>522</v>
      </c>
      <c r="L72" s="1209" t="s">
        <v>523</v>
      </c>
      <c r="M72" s="1209" t="s">
        <v>524</v>
      </c>
      <c r="N72" s="1209" t="s">
        <v>525</v>
      </c>
      <c r="O72" s="1209" t="s">
        <v>526</v>
      </c>
    </row>
    <row r="73" spans="2:30" x14ac:dyDescent="0.15">
      <c r="B73" s="248"/>
      <c r="C73" s="244"/>
      <c r="D73" s="244"/>
      <c r="E73" s="244"/>
      <c r="F73" s="244"/>
      <c r="G73" s="1210" t="s">
        <v>561</v>
      </c>
      <c r="H73" s="1211"/>
      <c r="I73" s="1212" t="s">
        <v>562</v>
      </c>
      <c r="J73" s="1212"/>
      <c r="K73" s="1245">
        <v>24.8</v>
      </c>
      <c r="L73" s="1245">
        <v>18</v>
      </c>
      <c r="M73" s="1217">
        <v>3.2</v>
      </c>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568</v>
      </c>
      <c r="J75" s="1219"/>
      <c r="K75" s="1246">
        <v>10.4</v>
      </c>
      <c r="L75" s="1246">
        <v>9.6999999999999993</v>
      </c>
      <c r="M75" s="1246">
        <v>9.5</v>
      </c>
      <c r="N75" s="1246">
        <v>8.6</v>
      </c>
      <c r="O75" s="1246">
        <v>8</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564</v>
      </c>
      <c r="H77" s="1225"/>
      <c r="I77" s="1219" t="s">
        <v>562</v>
      </c>
      <c r="J77" s="1219"/>
      <c r="K77" s="1245">
        <v>64.3</v>
      </c>
      <c r="L77" s="1245">
        <v>61.3</v>
      </c>
      <c r="M77" s="1217">
        <v>54.6</v>
      </c>
      <c r="N77" s="1217">
        <v>48.7</v>
      </c>
      <c r="O77" s="1217">
        <v>36.5</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568</v>
      </c>
      <c r="J79" s="1229"/>
      <c r="K79" s="1248">
        <v>12.3</v>
      </c>
      <c r="L79" s="1248">
        <v>11.7</v>
      </c>
      <c r="M79" s="1248">
        <v>11.2</v>
      </c>
      <c r="N79" s="1248">
        <v>10.4</v>
      </c>
      <c r="O79" s="1248">
        <v>9</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92559</v>
      </c>
      <c r="E3" s="116"/>
      <c r="F3" s="117">
        <v>61557</v>
      </c>
      <c r="G3" s="118"/>
      <c r="H3" s="119"/>
    </row>
    <row r="4" spans="1:8" x14ac:dyDescent="0.15">
      <c r="A4" s="120"/>
      <c r="B4" s="121"/>
      <c r="C4" s="122"/>
      <c r="D4" s="123">
        <v>50048</v>
      </c>
      <c r="E4" s="124"/>
      <c r="F4" s="125">
        <v>32497</v>
      </c>
      <c r="G4" s="126"/>
      <c r="H4" s="127"/>
    </row>
    <row r="5" spans="1:8" x14ac:dyDescent="0.15">
      <c r="A5" s="108" t="s">
        <v>516</v>
      </c>
      <c r="B5" s="113"/>
      <c r="C5" s="114"/>
      <c r="D5" s="115">
        <v>130141</v>
      </c>
      <c r="E5" s="116"/>
      <c r="F5" s="117">
        <v>69806</v>
      </c>
      <c r="G5" s="118"/>
      <c r="H5" s="119"/>
    </row>
    <row r="6" spans="1:8" x14ac:dyDescent="0.15">
      <c r="A6" s="120"/>
      <c r="B6" s="121"/>
      <c r="C6" s="122"/>
      <c r="D6" s="123">
        <v>78692</v>
      </c>
      <c r="E6" s="124"/>
      <c r="F6" s="125">
        <v>32823</v>
      </c>
      <c r="G6" s="126"/>
      <c r="H6" s="127"/>
    </row>
    <row r="7" spans="1:8" x14ac:dyDescent="0.15">
      <c r="A7" s="108" t="s">
        <v>517</v>
      </c>
      <c r="B7" s="113"/>
      <c r="C7" s="114"/>
      <c r="D7" s="115">
        <v>64266</v>
      </c>
      <c r="E7" s="116"/>
      <c r="F7" s="117">
        <v>74444</v>
      </c>
      <c r="G7" s="118"/>
      <c r="H7" s="119"/>
    </row>
    <row r="8" spans="1:8" x14ac:dyDescent="0.15">
      <c r="A8" s="120"/>
      <c r="B8" s="121"/>
      <c r="C8" s="122"/>
      <c r="D8" s="123">
        <v>37494</v>
      </c>
      <c r="E8" s="124"/>
      <c r="F8" s="125">
        <v>34175</v>
      </c>
      <c r="G8" s="126"/>
      <c r="H8" s="127"/>
    </row>
    <row r="9" spans="1:8" x14ac:dyDescent="0.15">
      <c r="A9" s="108" t="s">
        <v>518</v>
      </c>
      <c r="B9" s="113"/>
      <c r="C9" s="114"/>
      <c r="D9" s="115">
        <v>67187</v>
      </c>
      <c r="E9" s="116"/>
      <c r="F9" s="117">
        <v>85205</v>
      </c>
      <c r="G9" s="118"/>
      <c r="H9" s="119"/>
    </row>
    <row r="10" spans="1:8" x14ac:dyDescent="0.15">
      <c r="A10" s="120"/>
      <c r="B10" s="121"/>
      <c r="C10" s="122"/>
      <c r="D10" s="123">
        <v>52127</v>
      </c>
      <c r="E10" s="124"/>
      <c r="F10" s="125">
        <v>38847</v>
      </c>
      <c r="G10" s="126"/>
      <c r="H10" s="127"/>
    </row>
    <row r="11" spans="1:8" x14ac:dyDescent="0.15">
      <c r="A11" s="108" t="s">
        <v>519</v>
      </c>
      <c r="B11" s="113"/>
      <c r="C11" s="114"/>
      <c r="D11" s="115">
        <v>54028</v>
      </c>
      <c r="E11" s="116"/>
      <c r="F11" s="117">
        <v>69469</v>
      </c>
      <c r="G11" s="118"/>
      <c r="H11" s="119"/>
    </row>
    <row r="12" spans="1:8" x14ac:dyDescent="0.15">
      <c r="A12" s="120"/>
      <c r="B12" s="121"/>
      <c r="C12" s="128"/>
      <c r="D12" s="123">
        <v>31866</v>
      </c>
      <c r="E12" s="124"/>
      <c r="F12" s="125">
        <v>38215</v>
      </c>
      <c r="G12" s="126"/>
      <c r="H12" s="127"/>
    </row>
    <row r="13" spans="1:8" x14ac:dyDescent="0.15">
      <c r="A13" s="108"/>
      <c r="B13" s="113"/>
      <c r="C13" s="129"/>
      <c r="D13" s="130">
        <v>81636</v>
      </c>
      <c r="E13" s="131"/>
      <c r="F13" s="132">
        <v>72096</v>
      </c>
      <c r="G13" s="133"/>
      <c r="H13" s="119"/>
    </row>
    <row r="14" spans="1:8" x14ac:dyDescent="0.15">
      <c r="A14" s="120"/>
      <c r="B14" s="121"/>
      <c r="C14" s="122"/>
      <c r="D14" s="123">
        <v>50045</v>
      </c>
      <c r="E14" s="124"/>
      <c r="F14" s="125">
        <v>35311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5.74</v>
      </c>
      <c r="C19" s="134">
        <f>ROUND(VALUE(SUBSTITUTE(実質収支比率等に係る経年分析!G$48,"▲","-")),2)</f>
        <v>6.64</v>
      </c>
      <c r="D19" s="134">
        <f>ROUND(VALUE(SUBSTITUTE(実質収支比率等に係る経年分析!H$48,"▲","-")),2)</f>
        <v>7.22</v>
      </c>
      <c r="E19" s="134">
        <f>ROUND(VALUE(SUBSTITUTE(実質収支比率等に係る経年分析!I$48,"▲","-")),2)</f>
        <v>7.24</v>
      </c>
      <c r="F19" s="134">
        <f>ROUND(VALUE(SUBSTITUTE(実質収支比率等に係る経年分析!J$48,"▲","-")),2)</f>
        <v>8.99</v>
      </c>
    </row>
    <row r="20" spans="1:11" x14ac:dyDescent="0.15">
      <c r="A20" s="134" t="s">
        <v>43</v>
      </c>
      <c r="B20" s="134">
        <f>ROUND(VALUE(SUBSTITUTE(実質収支比率等に係る経年分析!F$47,"▲","-")),2)</f>
        <v>32.549999999999997</v>
      </c>
      <c r="C20" s="134">
        <f>ROUND(VALUE(SUBSTITUTE(実質収支比率等に係る経年分析!G$47,"▲","-")),2)</f>
        <v>38.36</v>
      </c>
      <c r="D20" s="134">
        <f>ROUND(VALUE(SUBSTITUTE(実質収支比率等に係る経年分析!H$47,"▲","-")),2)</f>
        <v>43.93</v>
      </c>
      <c r="E20" s="134">
        <f>ROUND(VALUE(SUBSTITUTE(実質収支比率等に係る経年分析!I$47,"▲","-")),2)</f>
        <v>43.97</v>
      </c>
      <c r="F20" s="134">
        <f>ROUND(VALUE(SUBSTITUTE(実質収支比率等に係る経年分析!J$47,"▲","-")),2)</f>
        <v>42.39</v>
      </c>
    </row>
    <row r="21" spans="1:11" x14ac:dyDescent="0.15">
      <c r="A21" s="134" t="s">
        <v>44</v>
      </c>
      <c r="B21" s="134">
        <f>IF(ISNUMBER(VALUE(SUBSTITUTE(実質収支比率等に係る経年分析!F$49,"▲","-"))),ROUND(VALUE(SUBSTITUTE(実質収支比率等に係る経年分析!F$49,"▲","-")),2),NA())</f>
        <v>6.91</v>
      </c>
      <c r="C21" s="134">
        <f>IF(ISNUMBER(VALUE(SUBSTITUTE(実質収支比率等に係る経年分析!G$49,"▲","-"))),ROUND(VALUE(SUBSTITUTE(実質収支比率等に係る経年分析!G$49,"▲","-")),2),NA())</f>
        <v>6.04</v>
      </c>
      <c r="D21" s="134">
        <f>IF(ISNUMBER(VALUE(SUBSTITUTE(実質収支比率等に係る経年分析!H$49,"▲","-"))),ROUND(VALUE(SUBSTITUTE(実質収支比率等に係る経年分析!H$49,"▲","-")),2),NA())</f>
        <v>6.34</v>
      </c>
      <c r="E21" s="134">
        <f>IF(ISNUMBER(VALUE(SUBSTITUTE(実質収支比率等に係る経年分析!I$49,"▲","-"))),ROUND(VALUE(SUBSTITUTE(実質収支比率等に係る経年分析!I$49,"▲","-")),2),NA())</f>
        <v>-0.56000000000000005</v>
      </c>
      <c r="F21" s="134">
        <f>IF(ISNUMBER(VALUE(SUBSTITUTE(実質収支比率等に係る経年分析!J$49,"▲","-"))),ROUND(VALUE(SUBSTITUTE(実質収支比率等に係る経年分析!J$49,"▲","-")),2),NA())</f>
        <v>1.52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介護サービス事業特別会計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4.6900000000000004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983</v>
      </c>
      <c r="E42" s="136"/>
      <c r="F42" s="136"/>
      <c r="G42" s="136">
        <f>'実質公債費比率（分子）の構造'!L$52</f>
        <v>1054</v>
      </c>
      <c r="H42" s="136"/>
      <c r="I42" s="136"/>
      <c r="J42" s="136">
        <f>'実質公債費比率（分子）の構造'!M$52</f>
        <v>1062</v>
      </c>
      <c r="K42" s="136"/>
      <c r="L42" s="136"/>
      <c r="M42" s="136">
        <f>'実質公債費比率（分子）の構造'!N$52</f>
        <v>1088</v>
      </c>
      <c r="N42" s="136"/>
      <c r="O42" s="136"/>
      <c r="P42" s="136">
        <f>'実質公債費比率（分子）の構造'!O$52</f>
        <v>1110</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3</v>
      </c>
      <c r="C44" s="136"/>
      <c r="D44" s="136"/>
      <c r="E44" s="136">
        <f>'実質公債費比率（分子）の構造'!L$50</f>
        <v>3</v>
      </c>
      <c r="F44" s="136"/>
      <c r="G44" s="136"/>
      <c r="H44" s="136">
        <f>'実質公債費比率（分子）の構造'!M$50</f>
        <v>4</v>
      </c>
      <c r="I44" s="136"/>
      <c r="J44" s="136"/>
      <c r="K44" s="136">
        <f>'実質公債費比率（分子）の構造'!N$50</f>
        <v>5</v>
      </c>
      <c r="L44" s="136"/>
      <c r="M44" s="136"/>
      <c r="N44" s="136">
        <f>'実質公債費比率（分子）の構造'!O$50</f>
        <v>4</v>
      </c>
      <c r="O44" s="136"/>
      <c r="P44" s="136"/>
    </row>
    <row r="45" spans="1:16" x14ac:dyDescent="0.15">
      <c r="A45" s="136" t="s">
        <v>54</v>
      </c>
      <c r="B45" s="136">
        <f>'実質公債費比率（分子）の構造'!K$49</f>
        <v>15</v>
      </c>
      <c r="C45" s="136"/>
      <c r="D45" s="136"/>
      <c r="E45" s="136">
        <f>'実質公債費比率（分子）の構造'!L$49</f>
        <v>13</v>
      </c>
      <c r="F45" s="136"/>
      <c r="G45" s="136"/>
      <c r="H45" s="136">
        <f>'実質公債費比率（分子）の構造'!M$49</f>
        <v>13</v>
      </c>
      <c r="I45" s="136"/>
      <c r="J45" s="136"/>
      <c r="K45" s="136">
        <f>'実質公債費比率（分子）の構造'!N$49</f>
        <v>13</v>
      </c>
      <c r="L45" s="136"/>
      <c r="M45" s="136"/>
      <c r="N45" s="136">
        <f>'実質公債費比率（分子）の構造'!O$49</f>
        <v>12</v>
      </c>
      <c r="O45" s="136"/>
      <c r="P45" s="136"/>
    </row>
    <row r="46" spans="1:16" x14ac:dyDescent="0.15">
      <c r="A46" s="136" t="s">
        <v>55</v>
      </c>
      <c r="B46" s="136">
        <f>'実質公債費比率（分子）の構造'!K$48</f>
        <v>48</v>
      </c>
      <c r="C46" s="136"/>
      <c r="D46" s="136"/>
      <c r="E46" s="136">
        <f>'実質公債費比率（分子）の構造'!L$48</f>
        <v>13</v>
      </c>
      <c r="F46" s="136"/>
      <c r="G46" s="136"/>
      <c r="H46" s="136">
        <f>'実質公債費比率（分子）の構造'!M$48</f>
        <v>49</v>
      </c>
      <c r="I46" s="136"/>
      <c r="J46" s="136"/>
      <c r="K46" s="136">
        <f>'実質公債費比率（分子）の構造'!N$48</f>
        <v>44</v>
      </c>
      <c r="L46" s="136"/>
      <c r="M46" s="136"/>
      <c r="N46" s="136">
        <f>'実質公債費比率（分子）の構造'!O$48</f>
        <v>51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1466</v>
      </c>
      <c r="C49" s="136"/>
      <c r="D49" s="136"/>
      <c r="E49" s="136">
        <f>'実質公債費比率（分子）の構造'!L$45</f>
        <v>1522</v>
      </c>
      <c r="F49" s="136"/>
      <c r="G49" s="136"/>
      <c r="H49" s="136">
        <f>'実質公債費比率（分子）の構造'!M$45</f>
        <v>1450</v>
      </c>
      <c r="I49" s="136"/>
      <c r="J49" s="136"/>
      <c r="K49" s="136">
        <f>'実質公債費比率（分子）の構造'!N$45</f>
        <v>1403</v>
      </c>
      <c r="L49" s="136"/>
      <c r="M49" s="136"/>
      <c r="N49" s="136">
        <f>'実質公債費比率（分子）の構造'!O$45</f>
        <v>1450</v>
      </c>
      <c r="O49" s="136"/>
      <c r="P49" s="136"/>
    </row>
    <row r="50" spans="1:16" x14ac:dyDescent="0.15">
      <c r="A50" s="136" t="s">
        <v>59</v>
      </c>
      <c r="B50" s="136" t="e">
        <f>NA()</f>
        <v>#N/A</v>
      </c>
      <c r="C50" s="136">
        <f>IF(ISNUMBER('実質公債費比率（分子）の構造'!K$53),'実質公債費比率（分子）の構造'!K$53,NA())</f>
        <v>549</v>
      </c>
      <c r="D50" s="136" t="e">
        <f>NA()</f>
        <v>#N/A</v>
      </c>
      <c r="E50" s="136" t="e">
        <f>NA()</f>
        <v>#N/A</v>
      </c>
      <c r="F50" s="136">
        <f>IF(ISNUMBER('実質公債費比率（分子）の構造'!L$53),'実質公債費比率（分子）の構造'!L$53,NA())</f>
        <v>497</v>
      </c>
      <c r="G50" s="136" t="e">
        <f>NA()</f>
        <v>#N/A</v>
      </c>
      <c r="H50" s="136" t="e">
        <f>NA()</f>
        <v>#N/A</v>
      </c>
      <c r="I50" s="136">
        <f>IF(ISNUMBER('実質公債費比率（分子）の構造'!M$53),'実質公債費比率（分子）の構造'!M$53,NA())</f>
        <v>454</v>
      </c>
      <c r="J50" s="136" t="e">
        <f>NA()</f>
        <v>#N/A</v>
      </c>
      <c r="K50" s="136" t="e">
        <f>NA()</f>
        <v>#N/A</v>
      </c>
      <c r="L50" s="136">
        <f>IF(ISNUMBER('実質公債費比率（分子）の構造'!N$53),'実質公債費比率（分子）の構造'!N$53,NA())</f>
        <v>377</v>
      </c>
      <c r="M50" s="136" t="e">
        <f>NA()</f>
        <v>#N/A</v>
      </c>
      <c r="N50" s="136" t="e">
        <f>NA()</f>
        <v>#N/A</v>
      </c>
      <c r="O50" s="136">
        <f>IF(ISNUMBER('実質公債費比率（分子）の構造'!O$53),'実質公債費比率（分子）の構造'!O$53,NA())</f>
        <v>407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9229</v>
      </c>
      <c r="E56" s="135"/>
      <c r="F56" s="135"/>
      <c r="G56" s="135">
        <f>'将来負担比率（分子）の構造'!J$51</f>
        <v>9882</v>
      </c>
      <c r="H56" s="135"/>
      <c r="I56" s="135"/>
      <c r="J56" s="135">
        <f>'将来負担比率（分子）の構造'!K$51</f>
        <v>9859</v>
      </c>
      <c r="K56" s="135"/>
      <c r="L56" s="135"/>
      <c r="M56" s="135">
        <f>'将来負担比率（分子）の構造'!L$51</f>
        <v>10070</v>
      </c>
      <c r="N56" s="135"/>
      <c r="O56" s="135"/>
      <c r="P56" s="135">
        <f>'将来負担比率（分子）の構造'!M$51</f>
        <v>10036</v>
      </c>
    </row>
    <row r="57" spans="1:16" x14ac:dyDescent="0.15">
      <c r="A57" s="135" t="s">
        <v>35</v>
      </c>
      <c r="B57" s="135"/>
      <c r="C57" s="135"/>
      <c r="D57" s="135">
        <f>'将来負担比率（分子）の構造'!I$50</f>
        <v>306</v>
      </c>
      <c r="E57" s="135"/>
      <c r="F57" s="135"/>
      <c r="G57" s="135">
        <f>'将来負担比率（分子）の構造'!J$50</f>
        <v>248</v>
      </c>
      <c r="H57" s="135"/>
      <c r="I57" s="135"/>
      <c r="J57" s="135">
        <f>'将来負担比率（分子）の構造'!K$50</f>
        <v>199</v>
      </c>
      <c r="K57" s="135"/>
      <c r="L57" s="135"/>
      <c r="M57" s="135">
        <f>'将来負担比率（分子）の構造'!L$50</f>
        <v>149</v>
      </c>
      <c r="N57" s="135"/>
      <c r="O57" s="135"/>
      <c r="P57" s="135">
        <f>'将来負担比率（分子）の構造'!M$50</f>
        <v>111</v>
      </c>
    </row>
    <row r="58" spans="1:16" x14ac:dyDescent="0.15">
      <c r="A58" s="135" t="s">
        <v>34</v>
      </c>
      <c r="B58" s="135"/>
      <c r="C58" s="135"/>
      <c r="D58" s="135">
        <f>'将来負担比率（分子）の構造'!I$49</f>
        <v>4070</v>
      </c>
      <c r="E58" s="135"/>
      <c r="F58" s="135"/>
      <c r="G58" s="135">
        <f>'将来負担比率（分子）の構造'!J$49</f>
        <v>4412</v>
      </c>
      <c r="H58" s="135"/>
      <c r="I58" s="135"/>
      <c r="J58" s="135">
        <f>'将来負担比率（分子）の構造'!K$49</f>
        <v>4849</v>
      </c>
      <c r="K58" s="135"/>
      <c r="L58" s="135"/>
      <c r="M58" s="135">
        <f>'将来負担比率（分子）の構造'!L$49</f>
        <v>5138</v>
      </c>
      <c r="N58" s="135"/>
      <c r="O58" s="135"/>
      <c r="P58" s="135">
        <f>'将来負担比率（分子）の構造'!M$49</f>
        <v>5227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2535</v>
      </c>
      <c r="C62" s="135"/>
      <c r="D62" s="135"/>
      <c r="E62" s="135">
        <f>'将来負担比率（分子）の構造'!J$45</f>
        <v>2531</v>
      </c>
      <c r="F62" s="135"/>
      <c r="G62" s="135"/>
      <c r="H62" s="135">
        <f>'将来負担比率（分子）の構造'!K$45</f>
        <v>2412</v>
      </c>
      <c r="I62" s="135"/>
      <c r="J62" s="135"/>
      <c r="K62" s="135">
        <f>'将来負担比率（分子）の構造'!L$45</f>
        <v>2382</v>
      </c>
      <c r="L62" s="135"/>
      <c r="M62" s="135"/>
      <c r="N62" s="135">
        <f>'将来負担比率（分子）の構造'!M$45</f>
        <v>2313</v>
      </c>
      <c r="O62" s="135"/>
      <c r="P62" s="135"/>
    </row>
    <row r="63" spans="1:16" x14ac:dyDescent="0.15">
      <c r="A63" s="135" t="s">
        <v>28</v>
      </c>
      <c r="B63" s="135">
        <f>'将来負担比率（分子）の構造'!I$44</f>
        <v>86</v>
      </c>
      <c r="C63" s="135"/>
      <c r="D63" s="135"/>
      <c r="E63" s="135">
        <f>'将来負担比率（分子）の構造'!J$44</f>
        <v>72</v>
      </c>
      <c r="F63" s="135"/>
      <c r="G63" s="135"/>
      <c r="H63" s="135">
        <f>'将来負担比率（分子）の構造'!K$44</f>
        <v>93</v>
      </c>
      <c r="I63" s="135"/>
      <c r="J63" s="135"/>
      <c r="K63" s="135">
        <f>'将来負担比率（分子）の構造'!L$44</f>
        <v>106</v>
      </c>
      <c r="L63" s="135"/>
      <c r="M63" s="135"/>
      <c r="N63" s="135">
        <f>'将来負担比率（分子）の構造'!M$44</f>
        <v>89</v>
      </c>
      <c r="O63" s="135"/>
      <c r="P63" s="135"/>
    </row>
    <row r="64" spans="1:16" x14ac:dyDescent="0.15">
      <c r="A64" s="135" t="s">
        <v>27</v>
      </c>
      <c r="B64" s="135">
        <f>'将来負担比率（分子）の構造'!I$43</f>
        <v>414</v>
      </c>
      <c r="C64" s="135"/>
      <c r="D64" s="135"/>
      <c r="E64" s="135">
        <f>'将来負担比率（分子）の構造'!J$43</f>
        <v>444</v>
      </c>
      <c r="F64" s="135"/>
      <c r="G64" s="135"/>
      <c r="H64" s="135">
        <f>'将来負担比率（分子）の構造'!K$43</f>
        <v>466</v>
      </c>
      <c r="I64" s="135"/>
      <c r="J64" s="135"/>
      <c r="K64" s="135">
        <f>'将来負担比率（分子）の構造'!L$43</f>
        <v>476</v>
      </c>
      <c r="L64" s="135"/>
      <c r="M64" s="135"/>
      <c r="N64" s="135">
        <f>'将来負担比率（分子）の構造'!M$43</f>
        <v>461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11895</v>
      </c>
      <c r="C66" s="135"/>
      <c r="D66" s="135"/>
      <c r="E66" s="135">
        <f>'将来負担比率（分子）の構造'!J$41</f>
        <v>12426</v>
      </c>
      <c r="F66" s="135"/>
      <c r="G66" s="135"/>
      <c r="H66" s="135">
        <f>'将来負担比率（分子）の構造'!K$41</f>
        <v>12103</v>
      </c>
      <c r="I66" s="135"/>
      <c r="J66" s="135"/>
      <c r="K66" s="135">
        <f>'将来負担比率（分子）の構造'!L$41</f>
        <v>12224</v>
      </c>
      <c r="L66" s="135"/>
      <c r="M66" s="135"/>
      <c r="N66" s="135">
        <f>'将来負担比率（分子）の構造'!M$41</f>
        <v>11969</v>
      </c>
      <c r="O66" s="135"/>
      <c r="P66" s="135"/>
    </row>
    <row r="67" spans="1:16" x14ac:dyDescent="0.15">
      <c r="A67" s="135" t="s">
        <v>63</v>
      </c>
      <c r="B67" s="135" t="e">
        <f>NA()</f>
        <v>#N/A</v>
      </c>
      <c r="C67" s="135">
        <f>IF(ISNUMBER('将来負担比率（分子）の構造'!I$52), IF('将来負担比率（分子）の構造'!I$52 &lt; 0, 0, '将来負担比率（分子）の構造'!I$52), NA())</f>
        <v>1323</v>
      </c>
      <c r="D67" s="135" t="e">
        <f>NA()</f>
        <v>#N/A</v>
      </c>
      <c r="E67" s="135" t="e">
        <f>NA()</f>
        <v>#N/A</v>
      </c>
      <c r="F67" s="135">
        <f>IF(ISNUMBER('将来負担比率（分子）の構造'!J$52), IF('将来負担比率（分子）の構造'!J$52 &lt; 0, 0, '将来負担比率（分子）の構造'!J$52), NA())</f>
        <v>933</v>
      </c>
      <c r="G67" s="135" t="e">
        <f>NA()</f>
        <v>#N/A</v>
      </c>
      <c r="H67" s="135" t="e">
        <f>NA()</f>
        <v>#N/A</v>
      </c>
      <c r="I67" s="135">
        <f>IF(ISNUMBER('将来負担比率（分子）の構造'!K$52), IF('将来負担比率（分子）の構造'!K$52 &lt; 0, 0, '将来負担比率（分子）の構造'!K$52), NA())</f>
        <v>167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1503445</v>
      </c>
      <c r="S5" s="583"/>
      <c r="T5" s="583"/>
      <c r="U5" s="583"/>
      <c r="V5" s="583"/>
      <c r="W5" s="583"/>
      <c r="X5" s="583"/>
      <c r="Y5" s="584"/>
      <c r="Z5" s="585">
        <v>14.9</v>
      </c>
      <c r="AA5" s="585"/>
      <c r="AB5" s="585"/>
      <c r="AC5" s="585"/>
      <c r="AD5" s="586">
        <v>1503445</v>
      </c>
      <c r="AE5" s="586"/>
      <c r="AF5" s="586"/>
      <c r="AG5" s="586"/>
      <c r="AH5" s="586"/>
      <c r="AI5" s="586"/>
      <c r="AJ5" s="586"/>
      <c r="AK5" s="586"/>
      <c r="AL5" s="587">
        <v>25.1</v>
      </c>
      <c r="AM5" s="588"/>
      <c r="AN5" s="588"/>
      <c r="AO5" s="589"/>
      <c r="AP5" s="579" t="s">
        <v>206</v>
      </c>
      <c r="AQ5" s="580"/>
      <c r="AR5" s="580"/>
      <c r="AS5" s="580"/>
      <c r="AT5" s="580"/>
      <c r="AU5" s="580"/>
      <c r="AV5" s="580"/>
      <c r="AW5" s="580"/>
      <c r="AX5" s="580"/>
      <c r="AY5" s="580"/>
      <c r="AZ5" s="580"/>
      <c r="BA5" s="580"/>
      <c r="BB5" s="580"/>
      <c r="BC5" s="580"/>
      <c r="BD5" s="580"/>
      <c r="BE5" s="580"/>
      <c r="BF5" s="581"/>
      <c r="BG5" s="593">
        <v>1503445</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68608</v>
      </c>
      <c r="S6" s="594"/>
      <c r="T6" s="594"/>
      <c r="U6" s="594"/>
      <c r="V6" s="594"/>
      <c r="W6" s="594"/>
      <c r="X6" s="594"/>
      <c r="Y6" s="595"/>
      <c r="Z6" s="596">
        <v>0.7</v>
      </c>
      <c r="AA6" s="596"/>
      <c r="AB6" s="596"/>
      <c r="AC6" s="596"/>
      <c r="AD6" s="597">
        <v>68608</v>
      </c>
      <c r="AE6" s="597"/>
      <c r="AF6" s="597"/>
      <c r="AG6" s="597"/>
      <c r="AH6" s="597"/>
      <c r="AI6" s="597"/>
      <c r="AJ6" s="597"/>
      <c r="AK6" s="597"/>
      <c r="AL6" s="598">
        <v>1.1000000000000001</v>
      </c>
      <c r="AM6" s="599"/>
      <c r="AN6" s="599"/>
      <c r="AO6" s="600"/>
      <c r="AP6" s="590" t="s">
        <v>212</v>
      </c>
      <c r="AQ6" s="591"/>
      <c r="AR6" s="591"/>
      <c r="AS6" s="591"/>
      <c r="AT6" s="591"/>
      <c r="AU6" s="591"/>
      <c r="AV6" s="591"/>
      <c r="AW6" s="591"/>
      <c r="AX6" s="591"/>
      <c r="AY6" s="591"/>
      <c r="AZ6" s="591"/>
      <c r="BA6" s="591"/>
      <c r="BB6" s="591"/>
      <c r="BC6" s="591"/>
      <c r="BD6" s="591"/>
      <c r="BE6" s="591"/>
      <c r="BF6" s="592"/>
      <c r="BG6" s="593">
        <v>1503445</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106689</v>
      </c>
      <c r="CS6" s="594"/>
      <c r="CT6" s="594"/>
      <c r="CU6" s="594"/>
      <c r="CV6" s="594"/>
      <c r="CW6" s="594"/>
      <c r="CX6" s="594"/>
      <c r="CY6" s="595"/>
      <c r="CZ6" s="596">
        <v>1.1000000000000001</v>
      </c>
      <c r="DA6" s="596"/>
      <c r="DB6" s="596"/>
      <c r="DC6" s="596"/>
      <c r="DD6" s="602" t="s">
        <v>207</v>
      </c>
      <c r="DE6" s="594"/>
      <c r="DF6" s="594"/>
      <c r="DG6" s="594"/>
      <c r="DH6" s="594"/>
      <c r="DI6" s="594"/>
      <c r="DJ6" s="594"/>
      <c r="DK6" s="594"/>
      <c r="DL6" s="594"/>
      <c r="DM6" s="594"/>
      <c r="DN6" s="594"/>
      <c r="DO6" s="594"/>
      <c r="DP6" s="595"/>
      <c r="DQ6" s="602">
        <v>106689</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3278</v>
      </c>
      <c r="S7" s="594"/>
      <c r="T7" s="594"/>
      <c r="U7" s="594"/>
      <c r="V7" s="594"/>
      <c r="W7" s="594"/>
      <c r="X7" s="594"/>
      <c r="Y7" s="595"/>
      <c r="Z7" s="596">
        <v>0</v>
      </c>
      <c r="AA7" s="596"/>
      <c r="AB7" s="596"/>
      <c r="AC7" s="596"/>
      <c r="AD7" s="597">
        <v>3278</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664243</v>
      </c>
      <c r="BH7" s="594"/>
      <c r="BI7" s="594"/>
      <c r="BJ7" s="594"/>
      <c r="BK7" s="594"/>
      <c r="BL7" s="594"/>
      <c r="BM7" s="594"/>
      <c r="BN7" s="595"/>
      <c r="BO7" s="596">
        <v>44.2</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1580023</v>
      </c>
      <c r="CS7" s="594"/>
      <c r="CT7" s="594"/>
      <c r="CU7" s="594"/>
      <c r="CV7" s="594"/>
      <c r="CW7" s="594"/>
      <c r="CX7" s="594"/>
      <c r="CY7" s="595"/>
      <c r="CZ7" s="596">
        <v>16.7</v>
      </c>
      <c r="DA7" s="596"/>
      <c r="DB7" s="596"/>
      <c r="DC7" s="596"/>
      <c r="DD7" s="602">
        <v>9303</v>
      </c>
      <c r="DE7" s="594"/>
      <c r="DF7" s="594"/>
      <c r="DG7" s="594"/>
      <c r="DH7" s="594"/>
      <c r="DI7" s="594"/>
      <c r="DJ7" s="594"/>
      <c r="DK7" s="594"/>
      <c r="DL7" s="594"/>
      <c r="DM7" s="594"/>
      <c r="DN7" s="594"/>
      <c r="DO7" s="594"/>
      <c r="DP7" s="595"/>
      <c r="DQ7" s="602">
        <v>1239583</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11108</v>
      </c>
      <c r="S8" s="594"/>
      <c r="T8" s="594"/>
      <c r="U8" s="594"/>
      <c r="V8" s="594"/>
      <c r="W8" s="594"/>
      <c r="X8" s="594"/>
      <c r="Y8" s="595"/>
      <c r="Z8" s="596">
        <v>0.1</v>
      </c>
      <c r="AA8" s="596"/>
      <c r="AB8" s="596"/>
      <c r="AC8" s="596"/>
      <c r="AD8" s="597">
        <v>11108</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26006</v>
      </c>
      <c r="BH8" s="594"/>
      <c r="BI8" s="594"/>
      <c r="BJ8" s="594"/>
      <c r="BK8" s="594"/>
      <c r="BL8" s="594"/>
      <c r="BM8" s="594"/>
      <c r="BN8" s="595"/>
      <c r="BO8" s="596">
        <v>1.7</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2483457</v>
      </c>
      <c r="CS8" s="594"/>
      <c r="CT8" s="594"/>
      <c r="CU8" s="594"/>
      <c r="CV8" s="594"/>
      <c r="CW8" s="594"/>
      <c r="CX8" s="594"/>
      <c r="CY8" s="595"/>
      <c r="CZ8" s="596">
        <v>26.2</v>
      </c>
      <c r="DA8" s="596"/>
      <c r="DB8" s="596"/>
      <c r="DC8" s="596"/>
      <c r="DD8" s="602">
        <v>120</v>
      </c>
      <c r="DE8" s="594"/>
      <c r="DF8" s="594"/>
      <c r="DG8" s="594"/>
      <c r="DH8" s="594"/>
      <c r="DI8" s="594"/>
      <c r="DJ8" s="594"/>
      <c r="DK8" s="594"/>
      <c r="DL8" s="594"/>
      <c r="DM8" s="594"/>
      <c r="DN8" s="594"/>
      <c r="DO8" s="594"/>
      <c r="DP8" s="595"/>
      <c r="DQ8" s="602">
        <v>1410050</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10054</v>
      </c>
      <c r="S9" s="594"/>
      <c r="T9" s="594"/>
      <c r="U9" s="594"/>
      <c r="V9" s="594"/>
      <c r="W9" s="594"/>
      <c r="X9" s="594"/>
      <c r="Y9" s="595"/>
      <c r="Z9" s="596">
        <v>0.1</v>
      </c>
      <c r="AA9" s="596"/>
      <c r="AB9" s="596"/>
      <c r="AC9" s="596"/>
      <c r="AD9" s="597">
        <v>10054</v>
      </c>
      <c r="AE9" s="597"/>
      <c r="AF9" s="597"/>
      <c r="AG9" s="597"/>
      <c r="AH9" s="597"/>
      <c r="AI9" s="597"/>
      <c r="AJ9" s="597"/>
      <c r="AK9" s="597"/>
      <c r="AL9" s="598">
        <v>0.2</v>
      </c>
      <c r="AM9" s="599"/>
      <c r="AN9" s="599"/>
      <c r="AO9" s="600"/>
      <c r="AP9" s="590" t="s">
        <v>221</v>
      </c>
      <c r="AQ9" s="591"/>
      <c r="AR9" s="591"/>
      <c r="AS9" s="591"/>
      <c r="AT9" s="591"/>
      <c r="AU9" s="591"/>
      <c r="AV9" s="591"/>
      <c r="AW9" s="591"/>
      <c r="AX9" s="591"/>
      <c r="AY9" s="591"/>
      <c r="AZ9" s="591"/>
      <c r="BA9" s="591"/>
      <c r="BB9" s="591"/>
      <c r="BC9" s="591"/>
      <c r="BD9" s="591"/>
      <c r="BE9" s="591"/>
      <c r="BF9" s="592"/>
      <c r="BG9" s="593">
        <v>536809</v>
      </c>
      <c r="BH9" s="594"/>
      <c r="BI9" s="594"/>
      <c r="BJ9" s="594"/>
      <c r="BK9" s="594"/>
      <c r="BL9" s="594"/>
      <c r="BM9" s="594"/>
      <c r="BN9" s="595"/>
      <c r="BO9" s="596">
        <v>35.700000000000003</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1016676</v>
      </c>
      <c r="CS9" s="594"/>
      <c r="CT9" s="594"/>
      <c r="CU9" s="594"/>
      <c r="CV9" s="594"/>
      <c r="CW9" s="594"/>
      <c r="CX9" s="594"/>
      <c r="CY9" s="595"/>
      <c r="CZ9" s="596">
        <v>10.7</v>
      </c>
      <c r="DA9" s="596"/>
      <c r="DB9" s="596"/>
      <c r="DC9" s="596"/>
      <c r="DD9" s="602">
        <v>121288</v>
      </c>
      <c r="DE9" s="594"/>
      <c r="DF9" s="594"/>
      <c r="DG9" s="594"/>
      <c r="DH9" s="594"/>
      <c r="DI9" s="594"/>
      <c r="DJ9" s="594"/>
      <c r="DK9" s="594"/>
      <c r="DL9" s="594"/>
      <c r="DM9" s="594"/>
      <c r="DN9" s="594"/>
      <c r="DO9" s="594"/>
      <c r="DP9" s="595"/>
      <c r="DQ9" s="602">
        <v>965676</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321382</v>
      </c>
      <c r="S10" s="594"/>
      <c r="T10" s="594"/>
      <c r="U10" s="594"/>
      <c r="V10" s="594"/>
      <c r="W10" s="594"/>
      <c r="X10" s="594"/>
      <c r="Y10" s="595"/>
      <c r="Z10" s="596">
        <v>3.2</v>
      </c>
      <c r="AA10" s="596"/>
      <c r="AB10" s="596"/>
      <c r="AC10" s="596"/>
      <c r="AD10" s="597">
        <v>321382</v>
      </c>
      <c r="AE10" s="597"/>
      <c r="AF10" s="597"/>
      <c r="AG10" s="597"/>
      <c r="AH10" s="597"/>
      <c r="AI10" s="597"/>
      <c r="AJ10" s="597"/>
      <c r="AK10" s="597"/>
      <c r="AL10" s="598">
        <v>5.4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34566</v>
      </c>
      <c r="BH10" s="594"/>
      <c r="BI10" s="594"/>
      <c r="BJ10" s="594"/>
      <c r="BK10" s="594"/>
      <c r="BL10" s="594"/>
      <c r="BM10" s="594"/>
      <c r="BN10" s="595"/>
      <c r="BO10" s="596">
        <v>2.2999999999999998</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66862</v>
      </c>
      <c r="BH11" s="594"/>
      <c r="BI11" s="594"/>
      <c r="BJ11" s="594"/>
      <c r="BK11" s="594"/>
      <c r="BL11" s="594"/>
      <c r="BM11" s="594"/>
      <c r="BN11" s="595"/>
      <c r="BO11" s="596">
        <v>4.4000000000000004</v>
      </c>
      <c r="BP11" s="596"/>
      <c r="BQ11" s="596"/>
      <c r="BR11" s="596"/>
      <c r="BS11" s="602" t="s">
        <v>109</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484516</v>
      </c>
      <c r="CS11" s="594"/>
      <c r="CT11" s="594"/>
      <c r="CU11" s="594"/>
      <c r="CV11" s="594"/>
      <c r="CW11" s="594"/>
      <c r="CX11" s="594"/>
      <c r="CY11" s="595"/>
      <c r="CZ11" s="596">
        <v>5.0999999999999996</v>
      </c>
      <c r="DA11" s="596"/>
      <c r="DB11" s="596"/>
      <c r="DC11" s="596"/>
      <c r="DD11" s="602">
        <v>281711</v>
      </c>
      <c r="DE11" s="594"/>
      <c r="DF11" s="594"/>
      <c r="DG11" s="594"/>
      <c r="DH11" s="594"/>
      <c r="DI11" s="594"/>
      <c r="DJ11" s="594"/>
      <c r="DK11" s="594"/>
      <c r="DL11" s="594"/>
      <c r="DM11" s="594"/>
      <c r="DN11" s="594"/>
      <c r="DO11" s="594"/>
      <c r="DP11" s="595"/>
      <c r="DQ11" s="602">
        <v>241005</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681392</v>
      </c>
      <c r="BH12" s="594"/>
      <c r="BI12" s="594"/>
      <c r="BJ12" s="594"/>
      <c r="BK12" s="594"/>
      <c r="BL12" s="594"/>
      <c r="BM12" s="594"/>
      <c r="BN12" s="595"/>
      <c r="BO12" s="596">
        <v>45.3</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300521</v>
      </c>
      <c r="CS12" s="594"/>
      <c r="CT12" s="594"/>
      <c r="CU12" s="594"/>
      <c r="CV12" s="594"/>
      <c r="CW12" s="594"/>
      <c r="CX12" s="594"/>
      <c r="CY12" s="595"/>
      <c r="CZ12" s="596">
        <v>3.2</v>
      </c>
      <c r="DA12" s="596"/>
      <c r="DB12" s="596"/>
      <c r="DC12" s="596"/>
      <c r="DD12" s="602">
        <v>7638</v>
      </c>
      <c r="DE12" s="594"/>
      <c r="DF12" s="594"/>
      <c r="DG12" s="594"/>
      <c r="DH12" s="594"/>
      <c r="DI12" s="594"/>
      <c r="DJ12" s="594"/>
      <c r="DK12" s="594"/>
      <c r="DL12" s="594"/>
      <c r="DM12" s="594"/>
      <c r="DN12" s="594"/>
      <c r="DO12" s="594"/>
      <c r="DP12" s="595"/>
      <c r="DQ12" s="602">
        <v>129556</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16487</v>
      </c>
      <c r="S13" s="594"/>
      <c r="T13" s="594"/>
      <c r="U13" s="594"/>
      <c r="V13" s="594"/>
      <c r="W13" s="594"/>
      <c r="X13" s="594"/>
      <c r="Y13" s="595"/>
      <c r="Z13" s="596">
        <v>0.2</v>
      </c>
      <c r="AA13" s="596"/>
      <c r="AB13" s="596"/>
      <c r="AC13" s="596"/>
      <c r="AD13" s="597">
        <v>16487</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658555</v>
      </c>
      <c r="BH13" s="594"/>
      <c r="BI13" s="594"/>
      <c r="BJ13" s="594"/>
      <c r="BK13" s="594"/>
      <c r="BL13" s="594"/>
      <c r="BM13" s="594"/>
      <c r="BN13" s="595"/>
      <c r="BO13" s="596">
        <v>43.8</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422668</v>
      </c>
      <c r="CS13" s="594"/>
      <c r="CT13" s="594"/>
      <c r="CU13" s="594"/>
      <c r="CV13" s="594"/>
      <c r="CW13" s="594"/>
      <c r="CX13" s="594"/>
      <c r="CY13" s="595"/>
      <c r="CZ13" s="596">
        <v>4.5</v>
      </c>
      <c r="DA13" s="596"/>
      <c r="DB13" s="596"/>
      <c r="DC13" s="596"/>
      <c r="DD13" s="602">
        <v>225423</v>
      </c>
      <c r="DE13" s="594"/>
      <c r="DF13" s="594"/>
      <c r="DG13" s="594"/>
      <c r="DH13" s="594"/>
      <c r="DI13" s="594"/>
      <c r="DJ13" s="594"/>
      <c r="DK13" s="594"/>
      <c r="DL13" s="594"/>
      <c r="DM13" s="594"/>
      <c r="DN13" s="594"/>
      <c r="DO13" s="594"/>
      <c r="DP13" s="595"/>
      <c r="DQ13" s="602">
        <v>221415</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41273</v>
      </c>
      <c r="BH14" s="594"/>
      <c r="BI14" s="594"/>
      <c r="BJ14" s="594"/>
      <c r="BK14" s="594"/>
      <c r="BL14" s="594"/>
      <c r="BM14" s="594"/>
      <c r="BN14" s="595"/>
      <c r="BO14" s="596">
        <v>2.7</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779189</v>
      </c>
      <c r="CS14" s="594"/>
      <c r="CT14" s="594"/>
      <c r="CU14" s="594"/>
      <c r="CV14" s="594"/>
      <c r="CW14" s="594"/>
      <c r="CX14" s="594"/>
      <c r="CY14" s="595"/>
      <c r="CZ14" s="596">
        <v>8.1999999999999993</v>
      </c>
      <c r="DA14" s="596"/>
      <c r="DB14" s="596"/>
      <c r="DC14" s="596"/>
      <c r="DD14" s="602">
        <v>126423</v>
      </c>
      <c r="DE14" s="594"/>
      <c r="DF14" s="594"/>
      <c r="DG14" s="594"/>
      <c r="DH14" s="594"/>
      <c r="DI14" s="594"/>
      <c r="DJ14" s="594"/>
      <c r="DK14" s="594"/>
      <c r="DL14" s="594"/>
      <c r="DM14" s="594"/>
      <c r="DN14" s="594"/>
      <c r="DO14" s="594"/>
      <c r="DP14" s="595"/>
      <c r="DQ14" s="602">
        <v>472256</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5099</v>
      </c>
      <c r="S15" s="594"/>
      <c r="T15" s="594"/>
      <c r="U15" s="594"/>
      <c r="V15" s="594"/>
      <c r="W15" s="594"/>
      <c r="X15" s="594"/>
      <c r="Y15" s="595"/>
      <c r="Z15" s="596">
        <v>0.1</v>
      </c>
      <c r="AA15" s="596"/>
      <c r="AB15" s="596"/>
      <c r="AC15" s="596"/>
      <c r="AD15" s="597">
        <v>5099</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116537</v>
      </c>
      <c r="BH15" s="594"/>
      <c r="BI15" s="594"/>
      <c r="BJ15" s="594"/>
      <c r="BK15" s="594"/>
      <c r="BL15" s="594"/>
      <c r="BM15" s="594"/>
      <c r="BN15" s="595"/>
      <c r="BO15" s="596">
        <v>7.8</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785009</v>
      </c>
      <c r="CS15" s="594"/>
      <c r="CT15" s="594"/>
      <c r="CU15" s="594"/>
      <c r="CV15" s="594"/>
      <c r="CW15" s="594"/>
      <c r="CX15" s="594"/>
      <c r="CY15" s="595"/>
      <c r="CZ15" s="596">
        <v>8.3000000000000007</v>
      </c>
      <c r="DA15" s="596"/>
      <c r="DB15" s="596"/>
      <c r="DC15" s="596"/>
      <c r="DD15" s="602">
        <v>159966</v>
      </c>
      <c r="DE15" s="594"/>
      <c r="DF15" s="594"/>
      <c r="DG15" s="594"/>
      <c r="DH15" s="594"/>
      <c r="DI15" s="594"/>
      <c r="DJ15" s="594"/>
      <c r="DK15" s="594"/>
      <c r="DL15" s="594"/>
      <c r="DM15" s="594"/>
      <c r="DN15" s="594"/>
      <c r="DO15" s="594"/>
      <c r="DP15" s="595"/>
      <c r="DQ15" s="602">
        <v>637829</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4408108</v>
      </c>
      <c r="S16" s="594"/>
      <c r="T16" s="594"/>
      <c r="U16" s="594"/>
      <c r="V16" s="594"/>
      <c r="W16" s="594"/>
      <c r="X16" s="594"/>
      <c r="Y16" s="595"/>
      <c r="Z16" s="596">
        <v>43.6</v>
      </c>
      <c r="AA16" s="596"/>
      <c r="AB16" s="596"/>
      <c r="AC16" s="596"/>
      <c r="AD16" s="597">
        <v>4039225</v>
      </c>
      <c r="AE16" s="597"/>
      <c r="AF16" s="597"/>
      <c r="AG16" s="597"/>
      <c r="AH16" s="597"/>
      <c r="AI16" s="597"/>
      <c r="AJ16" s="597"/>
      <c r="AK16" s="597"/>
      <c r="AL16" s="598">
        <v>67.400000000000006</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70515</v>
      </c>
      <c r="CS16" s="594"/>
      <c r="CT16" s="594"/>
      <c r="CU16" s="594"/>
      <c r="CV16" s="594"/>
      <c r="CW16" s="594"/>
      <c r="CX16" s="594"/>
      <c r="CY16" s="595"/>
      <c r="CZ16" s="596">
        <v>0.7</v>
      </c>
      <c r="DA16" s="596"/>
      <c r="DB16" s="596"/>
      <c r="DC16" s="596"/>
      <c r="DD16" s="602" t="s">
        <v>109</v>
      </c>
      <c r="DE16" s="594"/>
      <c r="DF16" s="594"/>
      <c r="DG16" s="594"/>
      <c r="DH16" s="594"/>
      <c r="DI16" s="594"/>
      <c r="DJ16" s="594"/>
      <c r="DK16" s="594"/>
      <c r="DL16" s="594"/>
      <c r="DM16" s="594"/>
      <c r="DN16" s="594"/>
      <c r="DO16" s="594"/>
      <c r="DP16" s="595"/>
      <c r="DQ16" s="602">
        <v>15693</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4039225</v>
      </c>
      <c r="S17" s="594"/>
      <c r="T17" s="594"/>
      <c r="U17" s="594"/>
      <c r="V17" s="594"/>
      <c r="W17" s="594"/>
      <c r="X17" s="594"/>
      <c r="Y17" s="595"/>
      <c r="Z17" s="596">
        <v>39.9</v>
      </c>
      <c r="AA17" s="596"/>
      <c r="AB17" s="596"/>
      <c r="AC17" s="596"/>
      <c r="AD17" s="597">
        <v>4039225</v>
      </c>
      <c r="AE17" s="597"/>
      <c r="AF17" s="597"/>
      <c r="AG17" s="597"/>
      <c r="AH17" s="597"/>
      <c r="AI17" s="597"/>
      <c r="AJ17" s="597"/>
      <c r="AK17" s="597"/>
      <c r="AL17" s="598">
        <v>67.400000000000006</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1449718</v>
      </c>
      <c r="CS17" s="594"/>
      <c r="CT17" s="594"/>
      <c r="CU17" s="594"/>
      <c r="CV17" s="594"/>
      <c r="CW17" s="594"/>
      <c r="CX17" s="594"/>
      <c r="CY17" s="595"/>
      <c r="CZ17" s="596">
        <v>15.3</v>
      </c>
      <c r="DA17" s="596"/>
      <c r="DB17" s="596"/>
      <c r="DC17" s="596"/>
      <c r="DD17" s="602" t="s">
        <v>109</v>
      </c>
      <c r="DE17" s="594"/>
      <c r="DF17" s="594"/>
      <c r="DG17" s="594"/>
      <c r="DH17" s="594"/>
      <c r="DI17" s="594"/>
      <c r="DJ17" s="594"/>
      <c r="DK17" s="594"/>
      <c r="DL17" s="594"/>
      <c r="DM17" s="594"/>
      <c r="DN17" s="594"/>
      <c r="DO17" s="594"/>
      <c r="DP17" s="595"/>
      <c r="DQ17" s="602">
        <v>1407925</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368882</v>
      </c>
      <c r="S18" s="594"/>
      <c r="T18" s="594"/>
      <c r="U18" s="594"/>
      <c r="V18" s="594"/>
      <c r="W18" s="594"/>
      <c r="X18" s="594"/>
      <c r="Y18" s="595"/>
      <c r="Z18" s="596">
        <v>3.6</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6347569</v>
      </c>
      <c r="S20" s="594"/>
      <c r="T20" s="594"/>
      <c r="U20" s="594"/>
      <c r="V20" s="594"/>
      <c r="W20" s="594"/>
      <c r="X20" s="594"/>
      <c r="Y20" s="595"/>
      <c r="Z20" s="596">
        <v>62.8</v>
      </c>
      <c r="AA20" s="596"/>
      <c r="AB20" s="596"/>
      <c r="AC20" s="596"/>
      <c r="AD20" s="597">
        <v>5978686</v>
      </c>
      <c r="AE20" s="597"/>
      <c r="AF20" s="597"/>
      <c r="AG20" s="597"/>
      <c r="AH20" s="597"/>
      <c r="AI20" s="597"/>
      <c r="AJ20" s="597"/>
      <c r="AK20" s="597"/>
      <c r="AL20" s="598">
        <v>99.7</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9478981</v>
      </c>
      <c r="CS20" s="594"/>
      <c r="CT20" s="594"/>
      <c r="CU20" s="594"/>
      <c r="CV20" s="594"/>
      <c r="CW20" s="594"/>
      <c r="CX20" s="594"/>
      <c r="CY20" s="595"/>
      <c r="CZ20" s="596">
        <v>100</v>
      </c>
      <c r="DA20" s="596"/>
      <c r="DB20" s="596"/>
      <c r="DC20" s="596"/>
      <c r="DD20" s="602">
        <v>931872</v>
      </c>
      <c r="DE20" s="594"/>
      <c r="DF20" s="594"/>
      <c r="DG20" s="594"/>
      <c r="DH20" s="594"/>
      <c r="DI20" s="594"/>
      <c r="DJ20" s="594"/>
      <c r="DK20" s="594"/>
      <c r="DL20" s="594"/>
      <c r="DM20" s="594"/>
      <c r="DN20" s="594"/>
      <c r="DO20" s="594"/>
      <c r="DP20" s="595"/>
      <c r="DQ20" s="602">
        <v>6847677</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1778</v>
      </c>
      <c r="S21" s="594"/>
      <c r="T21" s="594"/>
      <c r="U21" s="594"/>
      <c r="V21" s="594"/>
      <c r="W21" s="594"/>
      <c r="X21" s="594"/>
      <c r="Y21" s="595"/>
      <c r="Z21" s="596">
        <v>0</v>
      </c>
      <c r="AA21" s="596"/>
      <c r="AB21" s="596"/>
      <c r="AC21" s="596"/>
      <c r="AD21" s="597">
        <v>1778</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79518</v>
      </c>
      <c r="S22" s="594"/>
      <c r="T22" s="594"/>
      <c r="U22" s="594"/>
      <c r="V22" s="594"/>
      <c r="W22" s="594"/>
      <c r="X22" s="594"/>
      <c r="Y22" s="595"/>
      <c r="Z22" s="596">
        <v>0.8</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148071</v>
      </c>
      <c r="S23" s="594"/>
      <c r="T23" s="594"/>
      <c r="U23" s="594"/>
      <c r="V23" s="594"/>
      <c r="W23" s="594"/>
      <c r="X23" s="594"/>
      <c r="Y23" s="595"/>
      <c r="Z23" s="596">
        <v>1.5</v>
      </c>
      <c r="AA23" s="596"/>
      <c r="AB23" s="596"/>
      <c r="AC23" s="596"/>
      <c r="AD23" s="597">
        <v>3109</v>
      </c>
      <c r="AE23" s="597"/>
      <c r="AF23" s="597"/>
      <c r="AG23" s="597"/>
      <c r="AH23" s="597"/>
      <c r="AI23" s="597"/>
      <c r="AJ23" s="597"/>
      <c r="AK23" s="597"/>
      <c r="AL23" s="598">
        <v>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10344</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4069536</v>
      </c>
      <c r="CS24" s="583"/>
      <c r="CT24" s="583"/>
      <c r="CU24" s="583"/>
      <c r="CV24" s="583"/>
      <c r="CW24" s="583"/>
      <c r="CX24" s="583"/>
      <c r="CY24" s="584"/>
      <c r="CZ24" s="620">
        <v>42.9</v>
      </c>
      <c r="DA24" s="621"/>
      <c r="DB24" s="621"/>
      <c r="DC24" s="622"/>
      <c r="DD24" s="619">
        <v>3192037</v>
      </c>
      <c r="DE24" s="583"/>
      <c r="DF24" s="583"/>
      <c r="DG24" s="583"/>
      <c r="DH24" s="583"/>
      <c r="DI24" s="583"/>
      <c r="DJ24" s="583"/>
      <c r="DK24" s="584"/>
      <c r="DL24" s="619">
        <v>3160384</v>
      </c>
      <c r="DM24" s="583"/>
      <c r="DN24" s="583"/>
      <c r="DO24" s="583"/>
      <c r="DP24" s="583"/>
      <c r="DQ24" s="583"/>
      <c r="DR24" s="583"/>
      <c r="DS24" s="583"/>
      <c r="DT24" s="583"/>
      <c r="DU24" s="583"/>
      <c r="DV24" s="584"/>
      <c r="DW24" s="587">
        <v>49.9</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820388</v>
      </c>
      <c r="S25" s="594"/>
      <c r="T25" s="594"/>
      <c r="U25" s="594"/>
      <c r="V25" s="594"/>
      <c r="W25" s="594"/>
      <c r="X25" s="594"/>
      <c r="Y25" s="595"/>
      <c r="Z25" s="596">
        <v>8.1</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1461145</v>
      </c>
      <c r="CS25" s="625"/>
      <c r="CT25" s="625"/>
      <c r="CU25" s="625"/>
      <c r="CV25" s="625"/>
      <c r="CW25" s="625"/>
      <c r="CX25" s="625"/>
      <c r="CY25" s="626"/>
      <c r="CZ25" s="627">
        <v>15.4</v>
      </c>
      <c r="DA25" s="628"/>
      <c r="DB25" s="628"/>
      <c r="DC25" s="629"/>
      <c r="DD25" s="602">
        <v>1410643</v>
      </c>
      <c r="DE25" s="625"/>
      <c r="DF25" s="625"/>
      <c r="DG25" s="625"/>
      <c r="DH25" s="625"/>
      <c r="DI25" s="625"/>
      <c r="DJ25" s="625"/>
      <c r="DK25" s="626"/>
      <c r="DL25" s="602">
        <v>1404034</v>
      </c>
      <c r="DM25" s="625"/>
      <c r="DN25" s="625"/>
      <c r="DO25" s="625"/>
      <c r="DP25" s="625"/>
      <c r="DQ25" s="625"/>
      <c r="DR25" s="625"/>
      <c r="DS25" s="625"/>
      <c r="DT25" s="625"/>
      <c r="DU25" s="625"/>
      <c r="DV25" s="626"/>
      <c r="DW25" s="598">
        <v>22.2</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954673</v>
      </c>
      <c r="CS26" s="594"/>
      <c r="CT26" s="594"/>
      <c r="CU26" s="594"/>
      <c r="CV26" s="594"/>
      <c r="CW26" s="594"/>
      <c r="CX26" s="594"/>
      <c r="CY26" s="595"/>
      <c r="CZ26" s="627">
        <v>10.1</v>
      </c>
      <c r="DA26" s="628"/>
      <c r="DB26" s="628"/>
      <c r="DC26" s="629"/>
      <c r="DD26" s="602">
        <v>913245</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580300</v>
      </c>
      <c r="S27" s="594"/>
      <c r="T27" s="594"/>
      <c r="U27" s="594"/>
      <c r="V27" s="594"/>
      <c r="W27" s="594"/>
      <c r="X27" s="594"/>
      <c r="Y27" s="595"/>
      <c r="Z27" s="596">
        <v>5.7</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1503445</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1158673</v>
      </c>
      <c r="CS27" s="625"/>
      <c r="CT27" s="625"/>
      <c r="CU27" s="625"/>
      <c r="CV27" s="625"/>
      <c r="CW27" s="625"/>
      <c r="CX27" s="625"/>
      <c r="CY27" s="626"/>
      <c r="CZ27" s="627">
        <v>12.2</v>
      </c>
      <c r="DA27" s="628"/>
      <c r="DB27" s="628"/>
      <c r="DC27" s="629"/>
      <c r="DD27" s="602">
        <v>373469</v>
      </c>
      <c r="DE27" s="625"/>
      <c r="DF27" s="625"/>
      <c r="DG27" s="625"/>
      <c r="DH27" s="625"/>
      <c r="DI27" s="625"/>
      <c r="DJ27" s="625"/>
      <c r="DK27" s="626"/>
      <c r="DL27" s="602">
        <v>348425</v>
      </c>
      <c r="DM27" s="625"/>
      <c r="DN27" s="625"/>
      <c r="DO27" s="625"/>
      <c r="DP27" s="625"/>
      <c r="DQ27" s="625"/>
      <c r="DR27" s="625"/>
      <c r="DS27" s="625"/>
      <c r="DT27" s="625"/>
      <c r="DU27" s="625"/>
      <c r="DV27" s="626"/>
      <c r="DW27" s="598">
        <v>5.5</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28232</v>
      </c>
      <c r="S28" s="594"/>
      <c r="T28" s="594"/>
      <c r="U28" s="594"/>
      <c r="V28" s="594"/>
      <c r="W28" s="594"/>
      <c r="X28" s="594"/>
      <c r="Y28" s="595"/>
      <c r="Z28" s="596">
        <v>0.3</v>
      </c>
      <c r="AA28" s="596"/>
      <c r="AB28" s="596"/>
      <c r="AC28" s="596"/>
      <c r="AD28" s="597">
        <v>4452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1449718</v>
      </c>
      <c r="CS28" s="594"/>
      <c r="CT28" s="594"/>
      <c r="CU28" s="594"/>
      <c r="CV28" s="594"/>
      <c r="CW28" s="594"/>
      <c r="CX28" s="594"/>
      <c r="CY28" s="595"/>
      <c r="CZ28" s="627">
        <v>15.3</v>
      </c>
      <c r="DA28" s="628"/>
      <c r="DB28" s="628"/>
      <c r="DC28" s="629"/>
      <c r="DD28" s="602">
        <v>1407925</v>
      </c>
      <c r="DE28" s="594"/>
      <c r="DF28" s="594"/>
      <c r="DG28" s="594"/>
      <c r="DH28" s="594"/>
      <c r="DI28" s="594"/>
      <c r="DJ28" s="594"/>
      <c r="DK28" s="595"/>
      <c r="DL28" s="602">
        <v>1407925</v>
      </c>
      <c r="DM28" s="594"/>
      <c r="DN28" s="594"/>
      <c r="DO28" s="594"/>
      <c r="DP28" s="594"/>
      <c r="DQ28" s="594"/>
      <c r="DR28" s="594"/>
      <c r="DS28" s="594"/>
      <c r="DT28" s="594"/>
      <c r="DU28" s="594"/>
      <c r="DV28" s="595"/>
      <c r="DW28" s="598">
        <v>22.2</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85989</v>
      </c>
      <c r="S29" s="594"/>
      <c r="T29" s="594"/>
      <c r="U29" s="594"/>
      <c r="V29" s="594"/>
      <c r="W29" s="594"/>
      <c r="X29" s="594"/>
      <c r="Y29" s="595"/>
      <c r="Z29" s="596">
        <v>0.9</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1449718</v>
      </c>
      <c r="CS29" s="625"/>
      <c r="CT29" s="625"/>
      <c r="CU29" s="625"/>
      <c r="CV29" s="625"/>
      <c r="CW29" s="625"/>
      <c r="CX29" s="625"/>
      <c r="CY29" s="626"/>
      <c r="CZ29" s="627">
        <v>15.3</v>
      </c>
      <c r="DA29" s="628"/>
      <c r="DB29" s="628"/>
      <c r="DC29" s="629"/>
      <c r="DD29" s="602">
        <v>1407925</v>
      </c>
      <c r="DE29" s="625"/>
      <c r="DF29" s="625"/>
      <c r="DG29" s="625"/>
      <c r="DH29" s="625"/>
      <c r="DI29" s="625"/>
      <c r="DJ29" s="625"/>
      <c r="DK29" s="626"/>
      <c r="DL29" s="602">
        <v>1407925</v>
      </c>
      <c r="DM29" s="625"/>
      <c r="DN29" s="625"/>
      <c r="DO29" s="625"/>
      <c r="DP29" s="625"/>
      <c r="DQ29" s="625"/>
      <c r="DR29" s="625"/>
      <c r="DS29" s="625"/>
      <c r="DT29" s="625"/>
      <c r="DU29" s="625"/>
      <c r="DV29" s="626"/>
      <c r="DW29" s="598">
        <v>22.2</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298148</v>
      </c>
      <c r="S30" s="594"/>
      <c r="T30" s="594"/>
      <c r="U30" s="594"/>
      <c r="V30" s="594"/>
      <c r="W30" s="594"/>
      <c r="X30" s="594"/>
      <c r="Y30" s="595"/>
      <c r="Z30" s="596">
        <v>2.9</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v>
      </c>
      <c r="BH30" s="652"/>
      <c r="BI30" s="652"/>
      <c r="BJ30" s="652"/>
      <c r="BK30" s="652"/>
      <c r="BL30" s="652"/>
      <c r="BM30" s="588">
        <v>92.1</v>
      </c>
      <c r="BN30" s="652"/>
      <c r="BO30" s="652"/>
      <c r="BP30" s="652"/>
      <c r="BQ30" s="653"/>
      <c r="BR30" s="651">
        <v>98.1</v>
      </c>
      <c r="BS30" s="652"/>
      <c r="BT30" s="652"/>
      <c r="BU30" s="652"/>
      <c r="BV30" s="652"/>
      <c r="BW30" s="652"/>
      <c r="BX30" s="588">
        <v>90.4</v>
      </c>
      <c r="BY30" s="652"/>
      <c r="BZ30" s="652"/>
      <c r="CA30" s="652"/>
      <c r="CB30" s="653"/>
      <c r="CD30" s="656"/>
      <c r="CE30" s="657"/>
      <c r="CF30" s="607" t="s">
        <v>290</v>
      </c>
      <c r="CG30" s="608"/>
      <c r="CH30" s="608"/>
      <c r="CI30" s="608"/>
      <c r="CJ30" s="608"/>
      <c r="CK30" s="608"/>
      <c r="CL30" s="608"/>
      <c r="CM30" s="608"/>
      <c r="CN30" s="608"/>
      <c r="CO30" s="608"/>
      <c r="CP30" s="608"/>
      <c r="CQ30" s="609"/>
      <c r="CR30" s="593">
        <v>1339985</v>
      </c>
      <c r="CS30" s="594"/>
      <c r="CT30" s="594"/>
      <c r="CU30" s="594"/>
      <c r="CV30" s="594"/>
      <c r="CW30" s="594"/>
      <c r="CX30" s="594"/>
      <c r="CY30" s="595"/>
      <c r="CZ30" s="627">
        <v>14.1</v>
      </c>
      <c r="DA30" s="628"/>
      <c r="DB30" s="628"/>
      <c r="DC30" s="629"/>
      <c r="DD30" s="602">
        <v>1300950</v>
      </c>
      <c r="DE30" s="594"/>
      <c r="DF30" s="594"/>
      <c r="DG30" s="594"/>
      <c r="DH30" s="594"/>
      <c r="DI30" s="594"/>
      <c r="DJ30" s="594"/>
      <c r="DK30" s="595"/>
      <c r="DL30" s="602">
        <v>1300950</v>
      </c>
      <c r="DM30" s="594"/>
      <c r="DN30" s="594"/>
      <c r="DO30" s="594"/>
      <c r="DP30" s="594"/>
      <c r="DQ30" s="594"/>
      <c r="DR30" s="594"/>
      <c r="DS30" s="594"/>
      <c r="DT30" s="594"/>
      <c r="DU30" s="594"/>
      <c r="DV30" s="595"/>
      <c r="DW30" s="598">
        <v>20.6</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473325</v>
      </c>
      <c r="S31" s="594"/>
      <c r="T31" s="594"/>
      <c r="U31" s="594"/>
      <c r="V31" s="594"/>
      <c r="W31" s="594"/>
      <c r="X31" s="594"/>
      <c r="Y31" s="595"/>
      <c r="Z31" s="596">
        <v>4.7</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99.3</v>
      </c>
      <c r="BH31" s="625"/>
      <c r="BI31" s="625"/>
      <c r="BJ31" s="625"/>
      <c r="BK31" s="625"/>
      <c r="BL31" s="625"/>
      <c r="BM31" s="599">
        <v>96</v>
      </c>
      <c r="BN31" s="649"/>
      <c r="BO31" s="649"/>
      <c r="BP31" s="649"/>
      <c r="BQ31" s="650"/>
      <c r="BR31" s="648">
        <v>98.5</v>
      </c>
      <c r="BS31" s="625"/>
      <c r="BT31" s="625"/>
      <c r="BU31" s="625"/>
      <c r="BV31" s="625"/>
      <c r="BW31" s="625"/>
      <c r="BX31" s="599">
        <v>93.8</v>
      </c>
      <c r="BY31" s="649"/>
      <c r="BZ31" s="649"/>
      <c r="CA31" s="649"/>
      <c r="CB31" s="650"/>
      <c r="CD31" s="656"/>
      <c r="CE31" s="657"/>
      <c r="CF31" s="607" t="s">
        <v>294</v>
      </c>
      <c r="CG31" s="608"/>
      <c r="CH31" s="608"/>
      <c r="CI31" s="608"/>
      <c r="CJ31" s="608"/>
      <c r="CK31" s="608"/>
      <c r="CL31" s="608"/>
      <c r="CM31" s="608"/>
      <c r="CN31" s="608"/>
      <c r="CO31" s="608"/>
      <c r="CP31" s="608"/>
      <c r="CQ31" s="609"/>
      <c r="CR31" s="593">
        <v>109733</v>
      </c>
      <c r="CS31" s="625"/>
      <c r="CT31" s="625"/>
      <c r="CU31" s="625"/>
      <c r="CV31" s="625"/>
      <c r="CW31" s="625"/>
      <c r="CX31" s="625"/>
      <c r="CY31" s="626"/>
      <c r="CZ31" s="627">
        <v>1.2</v>
      </c>
      <c r="DA31" s="628"/>
      <c r="DB31" s="628"/>
      <c r="DC31" s="629"/>
      <c r="DD31" s="602">
        <v>106975</v>
      </c>
      <c r="DE31" s="625"/>
      <c r="DF31" s="625"/>
      <c r="DG31" s="625"/>
      <c r="DH31" s="625"/>
      <c r="DI31" s="625"/>
      <c r="DJ31" s="625"/>
      <c r="DK31" s="626"/>
      <c r="DL31" s="602">
        <v>106975</v>
      </c>
      <c r="DM31" s="625"/>
      <c r="DN31" s="625"/>
      <c r="DO31" s="625"/>
      <c r="DP31" s="625"/>
      <c r="DQ31" s="625"/>
      <c r="DR31" s="625"/>
      <c r="DS31" s="625"/>
      <c r="DT31" s="625"/>
      <c r="DU31" s="625"/>
      <c r="DV31" s="626"/>
      <c r="DW31" s="598">
        <v>1.7</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154907</v>
      </c>
      <c r="S32" s="594"/>
      <c r="T32" s="594"/>
      <c r="U32" s="594"/>
      <c r="V32" s="594"/>
      <c r="W32" s="594"/>
      <c r="X32" s="594"/>
      <c r="Y32" s="595"/>
      <c r="Z32" s="596">
        <v>1.5</v>
      </c>
      <c r="AA32" s="596"/>
      <c r="AB32" s="596"/>
      <c r="AC32" s="596"/>
      <c r="AD32" s="597">
        <v>7328</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96.4</v>
      </c>
      <c r="BH32" s="661"/>
      <c r="BI32" s="661"/>
      <c r="BJ32" s="661"/>
      <c r="BK32" s="661"/>
      <c r="BL32" s="661"/>
      <c r="BM32" s="662">
        <v>87</v>
      </c>
      <c r="BN32" s="661"/>
      <c r="BO32" s="661"/>
      <c r="BP32" s="661"/>
      <c r="BQ32" s="663"/>
      <c r="BR32" s="660">
        <v>97.4</v>
      </c>
      <c r="BS32" s="661"/>
      <c r="BT32" s="661"/>
      <c r="BU32" s="661"/>
      <c r="BV32" s="661"/>
      <c r="BW32" s="661"/>
      <c r="BX32" s="662">
        <v>85.4</v>
      </c>
      <c r="BY32" s="661"/>
      <c r="BZ32" s="661"/>
      <c r="CA32" s="661"/>
      <c r="CB32" s="663"/>
      <c r="CD32" s="658"/>
      <c r="CE32" s="659"/>
      <c r="CF32" s="607" t="s">
        <v>297</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1085100</v>
      </c>
      <c r="S33" s="594"/>
      <c r="T33" s="594"/>
      <c r="U33" s="594"/>
      <c r="V33" s="594"/>
      <c r="W33" s="594"/>
      <c r="X33" s="594"/>
      <c r="Y33" s="595"/>
      <c r="Z33" s="596">
        <v>10.7</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4407058</v>
      </c>
      <c r="CS33" s="625"/>
      <c r="CT33" s="625"/>
      <c r="CU33" s="625"/>
      <c r="CV33" s="625"/>
      <c r="CW33" s="625"/>
      <c r="CX33" s="625"/>
      <c r="CY33" s="626"/>
      <c r="CZ33" s="627">
        <v>46.5</v>
      </c>
      <c r="DA33" s="628"/>
      <c r="DB33" s="628"/>
      <c r="DC33" s="629"/>
      <c r="DD33" s="602">
        <v>3296025</v>
      </c>
      <c r="DE33" s="625"/>
      <c r="DF33" s="625"/>
      <c r="DG33" s="625"/>
      <c r="DH33" s="625"/>
      <c r="DI33" s="625"/>
      <c r="DJ33" s="625"/>
      <c r="DK33" s="626"/>
      <c r="DL33" s="602">
        <v>1923070</v>
      </c>
      <c r="DM33" s="625"/>
      <c r="DN33" s="625"/>
      <c r="DO33" s="625"/>
      <c r="DP33" s="625"/>
      <c r="DQ33" s="625"/>
      <c r="DR33" s="625"/>
      <c r="DS33" s="625"/>
      <c r="DT33" s="625"/>
      <c r="DU33" s="625"/>
      <c r="DV33" s="626"/>
      <c r="DW33" s="598">
        <v>30.4</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1632025</v>
      </c>
      <c r="CS34" s="594"/>
      <c r="CT34" s="594"/>
      <c r="CU34" s="594"/>
      <c r="CV34" s="594"/>
      <c r="CW34" s="594"/>
      <c r="CX34" s="594"/>
      <c r="CY34" s="595"/>
      <c r="CZ34" s="627">
        <v>17.2</v>
      </c>
      <c r="DA34" s="628"/>
      <c r="DB34" s="628"/>
      <c r="DC34" s="629"/>
      <c r="DD34" s="602">
        <v>1309182</v>
      </c>
      <c r="DE34" s="594"/>
      <c r="DF34" s="594"/>
      <c r="DG34" s="594"/>
      <c r="DH34" s="594"/>
      <c r="DI34" s="594"/>
      <c r="DJ34" s="594"/>
      <c r="DK34" s="595"/>
      <c r="DL34" s="602">
        <v>783818</v>
      </c>
      <c r="DM34" s="594"/>
      <c r="DN34" s="594"/>
      <c r="DO34" s="594"/>
      <c r="DP34" s="594"/>
      <c r="DQ34" s="594"/>
      <c r="DR34" s="594"/>
      <c r="DS34" s="594"/>
      <c r="DT34" s="594"/>
      <c r="DU34" s="594"/>
      <c r="DV34" s="595"/>
      <c r="DW34" s="598">
        <v>12.4</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334400</v>
      </c>
      <c r="S35" s="594"/>
      <c r="T35" s="594"/>
      <c r="U35" s="594"/>
      <c r="V35" s="594"/>
      <c r="W35" s="594"/>
      <c r="X35" s="594"/>
      <c r="Y35" s="595"/>
      <c r="Z35" s="596">
        <v>3.3</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1000381</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7879</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98675</v>
      </c>
      <c r="CS35" s="625"/>
      <c r="CT35" s="625"/>
      <c r="CU35" s="625"/>
      <c r="CV35" s="625"/>
      <c r="CW35" s="625"/>
      <c r="CX35" s="625"/>
      <c r="CY35" s="626"/>
      <c r="CZ35" s="627">
        <v>1</v>
      </c>
      <c r="DA35" s="628"/>
      <c r="DB35" s="628"/>
      <c r="DC35" s="629"/>
      <c r="DD35" s="602">
        <v>89887</v>
      </c>
      <c r="DE35" s="625"/>
      <c r="DF35" s="625"/>
      <c r="DG35" s="625"/>
      <c r="DH35" s="625"/>
      <c r="DI35" s="625"/>
      <c r="DJ35" s="625"/>
      <c r="DK35" s="626"/>
      <c r="DL35" s="602">
        <v>88777</v>
      </c>
      <c r="DM35" s="625"/>
      <c r="DN35" s="625"/>
      <c r="DO35" s="625"/>
      <c r="DP35" s="625"/>
      <c r="DQ35" s="625"/>
      <c r="DR35" s="625"/>
      <c r="DS35" s="625"/>
      <c r="DT35" s="625"/>
      <c r="DU35" s="625"/>
      <c r="DV35" s="626"/>
      <c r="DW35" s="598">
        <v>1.4</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10113669</v>
      </c>
      <c r="S36" s="666"/>
      <c r="T36" s="666"/>
      <c r="U36" s="666"/>
      <c r="V36" s="666"/>
      <c r="W36" s="666"/>
      <c r="X36" s="666"/>
      <c r="Y36" s="667"/>
      <c r="Z36" s="668">
        <v>100</v>
      </c>
      <c r="AA36" s="668"/>
      <c r="AB36" s="668"/>
      <c r="AC36" s="668"/>
      <c r="AD36" s="669">
        <v>5995353</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55019</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-21698</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1150008</v>
      </c>
      <c r="CS36" s="594"/>
      <c r="CT36" s="594"/>
      <c r="CU36" s="594"/>
      <c r="CV36" s="594"/>
      <c r="CW36" s="594"/>
      <c r="CX36" s="594"/>
      <c r="CY36" s="595"/>
      <c r="CZ36" s="627">
        <v>12.1</v>
      </c>
      <c r="DA36" s="628"/>
      <c r="DB36" s="628"/>
      <c r="DC36" s="629"/>
      <c r="DD36" s="602">
        <v>789669</v>
      </c>
      <c r="DE36" s="594"/>
      <c r="DF36" s="594"/>
      <c r="DG36" s="594"/>
      <c r="DH36" s="594"/>
      <c r="DI36" s="594"/>
      <c r="DJ36" s="594"/>
      <c r="DK36" s="595"/>
      <c r="DL36" s="602">
        <v>658407</v>
      </c>
      <c r="DM36" s="594"/>
      <c r="DN36" s="594"/>
      <c r="DO36" s="594"/>
      <c r="DP36" s="594"/>
      <c r="DQ36" s="594"/>
      <c r="DR36" s="594"/>
      <c r="DS36" s="594"/>
      <c r="DT36" s="594"/>
      <c r="DU36" s="594"/>
      <c r="DV36" s="595"/>
      <c r="DW36" s="598">
        <v>10.4</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t="s">
        <v>207</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3174</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624294</v>
      </c>
      <c r="CS37" s="625"/>
      <c r="CT37" s="625"/>
      <c r="CU37" s="625"/>
      <c r="CV37" s="625"/>
      <c r="CW37" s="625"/>
      <c r="CX37" s="625"/>
      <c r="CY37" s="626"/>
      <c r="CZ37" s="627">
        <v>6.6</v>
      </c>
      <c r="DA37" s="628"/>
      <c r="DB37" s="628"/>
      <c r="DC37" s="629"/>
      <c r="DD37" s="602">
        <v>441842</v>
      </c>
      <c r="DE37" s="625"/>
      <c r="DF37" s="625"/>
      <c r="DG37" s="625"/>
      <c r="DH37" s="625"/>
      <c r="DI37" s="625"/>
      <c r="DJ37" s="625"/>
      <c r="DK37" s="626"/>
      <c r="DL37" s="602">
        <v>438997</v>
      </c>
      <c r="DM37" s="625"/>
      <c r="DN37" s="625"/>
      <c r="DO37" s="625"/>
      <c r="DP37" s="625"/>
      <c r="DQ37" s="625"/>
      <c r="DR37" s="625"/>
      <c r="DS37" s="625"/>
      <c r="DT37" s="625"/>
      <c r="DU37" s="625"/>
      <c r="DV37" s="626"/>
      <c r="DW37" s="598">
        <v>6.9</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t="s">
        <v>109</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4994</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934907</v>
      </c>
      <c r="CS38" s="594"/>
      <c r="CT38" s="594"/>
      <c r="CU38" s="594"/>
      <c r="CV38" s="594"/>
      <c r="CW38" s="594"/>
      <c r="CX38" s="594"/>
      <c r="CY38" s="595"/>
      <c r="CZ38" s="627">
        <v>9.9</v>
      </c>
      <c r="DA38" s="628"/>
      <c r="DB38" s="628"/>
      <c r="DC38" s="629"/>
      <c r="DD38" s="602">
        <v>758096</v>
      </c>
      <c r="DE38" s="594"/>
      <c r="DF38" s="594"/>
      <c r="DG38" s="594"/>
      <c r="DH38" s="594"/>
      <c r="DI38" s="594"/>
      <c r="DJ38" s="594"/>
      <c r="DK38" s="595"/>
      <c r="DL38" s="602">
        <v>392068</v>
      </c>
      <c r="DM38" s="594"/>
      <c r="DN38" s="594"/>
      <c r="DO38" s="594"/>
      <c r="DP38" s="594"/>
      <c r="DQ38" s="594"/>
      <c r="DR38" s="594"/>
      <c r="DS38" s="594"/>
      <c r="DT38" s="594"/>
      <c r="DU38" s="594"/>
      <c r="DV38" s="595"/>
      <c r="DW38" s="598">
        <v>6.2</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109</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79</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585887</v>
      </c>
      <c r="CS39" s="625"/>
      <c r="CT39" s="625"/>
      <c r="CU39" s="625"/>
      <c r="CV39" s="625"/>
      <c r="CW39" s="625"/>
      <c r="CX39" s="625"/>
      <c r="CY39" s="626"/>
      <c r="CZ39" s="627">
        <v>6.2</v>
      </c>
      <c r="DA39" s="628"/>
      <c r="DB39" s="628"/>
      <c r="DC39" s="629"/>
      <c r="DD39" s="602">
        <v>347784</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188449</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123</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5556</v>
      </c>
      <c r="CS40" s="594"/>
      <c r="CT40" s="594"/>
      <c r="CU40" s="594"/>
      <c r="CV40" s="594"/>
      <c r="CW40" s="594"/>
      <c r="CX40" s="594"/>
      <c r="CY40" s="595"/>
      <c r="CZ40" s="627">
        <v>0.1</v>
      </c>
      <c r="DA40" s="628"/>
      <c r="DB40" s="628"/>
      <c r="DC40" s="629"/>
      <c r="DD40" s="602">
        <v>1407</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756913</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389</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1002387</v>
      </c>
      <c r="CS42" s="594"/>
      <c r="CT42" s="594"/>
      <c r="CU42" s="594"/>
      <c r="CV42" s="594"/>
      <c r="CW42" s="594"/>
      <c r="CX42" s="594"/>
      <c r="CY42" s="595"/>
      <c r="CZ42" s="627">
        <v>10.6</v>
      </c>
      <c r="DA42" s="676"/>
      <c r="DB42" s="676"/>
      <c r="DC42" s="677"/>
      <c r="DD42" s="602">
        <v>359615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16092</v>
      </c>
      <c r="CS43" s="625"/>
      <c r="CT43" s="625"/>
      <c r="CU43" s="625"/>
      <c r="CV43" s="625"/>
      <c r="CW43" s="625"/>
      <c r="CX43" s="625"/>
      <c r="CY43" s="626"/>
      <c r="CZ43" s="627">
        <v>0.2</v>
      </c>
      <c r="DA43" s="628"/>
      <c r="DB43" s="628"/>
      <c r="DC43" s="629"/>
      <c r="DD43" s="602">
        <v>16092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931872</v>
      </c>
      <c r="CS44" s="594"/>
      <c r="CT44" s="594"/>
      <c r="CU44" s="594"/>
      <c r="CV44" s="594"/>
      <c r="CW44" s="594"/>
      <c r="CX44" s="594"/>
      <c r="CY44" s="595"/>
      <c r="CZ44" s="627">
        <v>9.8000000000000007</v>
      </c>
      <c r="DA44" s="676"/>
      <c r="DB44" s="676"/>
      <c r="DC44" s="677"/>
      <c r="DD44" s="602">
        <v>343922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246318</v>
      </c>
      <c r="CS45" s="625"/>
      <c r="CT45" s="625"/>
      <c r="CU45" s="625"/>
      <c r="CV45" s="625"/>
      <c r="CW45" s="625"/>
      <c r="CX45" s="625"/>
      <c r="CY45" s="626"/>
      <c r="CZ45" s="627">
        <v>2.6</v>
      </c>
      <c r="DA45" s="628"/>
      <c r="DB45" s="628"/>
      <c r="DC45" s="629"/>
      <c r="DD45" s="602">
        <v>27326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549623</v>
      </c>
      <c r="CS46" s="594"/>
      <c r="CT46" s="594"/>
      <c r="CU46" s="594"/>
      <c r="CV46" s="594"/>
      <c r="CW46" s="594"/>
      <c r="CX46" s="594"/>
      <c r="CY46" s="595"/>
      <c r="CZ46" s="627">
        <v>5.8</v>
      </c>
      <c r="DA46" s="676"/>
      <c r="DB46" s="676"/>
      <c r="DC46" s="677"/>
      <c r="DD46" s="602">
        <v>297543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v>70515</v>
      </c>
      <c r="CS47" s="625"/>
      <c r="CT47" s="625"/>
      <c r="CU47" s="625"/>
      <c r="CV47" s="625"/>
      <c r="CW47" s="625"/>
      <c r="CX47" s="625"/>
      <c r="CY47" s="626"/>
      <c r="CZ47" s="627">
        <v>0.7</v>
      </c>
      <c r="DA47" s="628"/>
      <c r="DB47" s="628"/>
      <c r="DC47" s="629"/>
      <c r="DD47" s="602">
        <v>15693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9478981</v>
      </c>
      <c r="CS49" s="661"/>
      <c r="CT49" s="661"/>
      <c r="CU49" s="661"/>
      <c r="CV49" s="661"/>
      <c r="CW49" s="661"/>
      <c r="CX49" s="661"/>
      <c r="CY49" s="688"/>
      <c r="CZ49" s="689">
        <v>100</v>
      </c>
      <c r="DA49" s="690"/>
      <c r="DB49" s="690"/>
      <c r="DC49" s="691"/>
      <c r="DD49" s="692">
        <v>6847677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535</v>
      </c>
      <c r="C7" s="720"/>
      <c r="D7" s="720"/>
      <c r="E7" s="720"/>
      <c r="F7" s="720"/>
      <c r="G7" s="720"/>
      <c r="H7" s="720"/>
      <c r="I7" s="720"/>
      <c r="J7" s="720"/>
      <c r="K7" s="720"/>
      <c r="L7" s="720"/>
      <c r="M7" s="720"/>
      <c r="N7" s="720"/>
      <c r="O7" s="720"/>
      <c r="P7" s="721"/>
      <c r="Q7" s="722">
        <v>10114</v>
      </c>
      <c r="R7" s="723"/>
      <c r="S7" s="723"/>
      <c r="T7" s="723"/>
      <c r="U7" s="723"/>
      <c r="V7" s="723">
        <v>9479</v>
      </c>
      <c r="W7" s="723"/>
      <c r="X7" s="723"/>
      <c r="Y7" s="723"/>
      <c r="Z7" s="723"/>
      <c r="AA7" s="723">
        <v>635</v>
      </c>
      <c r="AB7" s="723"/>
      <c r="AC7" s="723"/>
      <c r="AD7" s="723"/>
      <c r="AE7" s="724"/>
      <c r="AF7" s="725">
        <v>562</v>
      </c>
      <c r="AG7" s="726"/>
      <c r="AH7" s="726"/>
      <c r="AI7" s="726"/>
      <c r="AJ7" s="727"/>
      <c r="AK7" s="762" t="s">
        <v>483</v>
      </c>
      <c r="AL7" s="763"/>
      <c r="AM7" s="763"/>
      <c r="AN7" s="763"/>
      <c r="AO7" s="763"/>
      <c r="AP7" s="763">
        <v>11969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2</v>
      </c>
      <c r="CI7" s="760"/>
      <c r="CJ7" s="760"/>
      <c r="CK7" s="760"/>
      <c r="CL7" s="761"/>
      <c r="CM7" s="759">
        <v>40</v>
      </c>
      <c r="CN7" s="760"/>
      <c r="CO7" s="760"/>
      <c r="CP7" s="760"/>
      <c r="CQ7" s="761"/>
      <c r="CR7" s="759">
        <v>8</v>
      </c>
      <c r="CS7" s="760"/>
      <c r="CT7" s="760"/>
      <c r="CU7" s="760"/>
      <c r="CV7" s="761"/>
      <c r="CW7" s="759" t="s">
        <v>483</v>
      </c>
      <c r="CX7" s="760"/>
      <c r="CY7" s="760"/>
      <c r="CZ7" s="760"/>
      <c r="DA7" s="761"/>
      <c r="DB7" s="759" t="s">
        <v>483</v>
      </c>
      <c r="DC7" s="760"/>
      <c r="DD7" s="760"/>
      <c r="DE7" s="760"/>
      <c r="DF7" s="761"/>
      <c r="DG7" s="759" t="s">
        <v>483</v>
      </c>
      <c r="DH7" s="760"/>
      <c r="DI7" s="760"/>
      <c r="DJ7" s="760"/>
      <c r="DK7" s="761"/>
      <c r="DL7" s="759" t="s">
        <v>483</v>
      </c>
      <c r="DM7" s="760"/>
      <c r="DN7" s="760"/>
      <c r="DO7" s="760"/>
      <c r="DP7" s="761"/>
      <c r="DQ7" s="759" t="s">
        <v>483</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10114</v>
      </c>
      <c r="R23" s="782"/>
      <c r="S23" s="782"/>
      <c r="T23" s="782"/>
      <c r="U23" s="782"/>
      <c r="V23" s="782">
        <v>9479</v>
      </c>
      <c r="W23" s="782"/>
      <c r="X23" s="782"/>
      <c r="Y23" s="782"/>
      <c r="Z23" s="782"/>
      <c r="AA23" s="782">
        <v>635</v>
      </c>
      <c r="AB23" s="782"/>
      <c r="AC23" s="782"/>
      <c r="AD23" s="782"/>
      <c r="AE23" s="783"/>
      <c r="AF23" s="784">
        <v>562</v>
      </c>
      <c r="AG23" s="782"/>
      <c r="AH23" s="782"/>
      <c r="AI23" s="782"/>
      <c r="AJ23" s="785"/>
      <c r="AK23" s="786"/>
      <c r="AL23" s="787"/>
      <c r="AM23" s="787"/>
      <c r="AN23" s="787"/>
      <c r="AO23" s="787"/>
      <c r="AP23" s="782">
        <v>11969</v>
      </c>
      <c r="AQ23" s="782"/>
      <c r="AR23" s="782"/>
      <c r="AS23" s="782"/>
      <c r="AT23" s="782"/>
      <c r="AU23" s="788"/>
      <c r="AV23" s="788"/>
      <c r="AW23" s="788"/>
      <c r="AX23" s="788"/>
      <c r="AY23" s="789"/>
      <c r="AZ23" s="797" t="s">
        <v>364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3003</v>
      </c>
      <c r="R28" s="811"/>
      <c r="S28" s="811"/>
      <c r="T28" s="811"/>
      <c r="U28" s="811"/>
      <c r="V28" s="811">
        <v>2995</v>
      </c>
      <c r="W28" s="811"/>
      <c r="X28" s="811"/>
      <c r="Y28" s="811"/>
      <c r="Z28" s="811"/>
      <c r="AA28" s="811">
        <v>8</v>
      </c>
      <c r="AB28" s="811"/>
      <c r="AC28" s="811"/>
      <c r="AD28" s="811"/>
      <c r="AE28" s="812"/>
      <c r="AF28" s="813">
        <v>8</v>
      </c>
      <c r="AG28" s="811"/>
      <c r="AH28" s="811"/>
      <c r="AI28" s="811"/>
      <c r="AJ28" s="814"/>
      <c r="AK28" s="815">
        <v>188</v>
      </c>
      <c r="AL28" s="806"/>
      <c r="AM28" s="806"/>
      <c r="AN28" s="806"/>
      <c r="AO28" s="806"/>
      <c r="AP28" s="806" t="s">
        <v>483</v>
      </c>
      <c r="AQ28" s="806"/>
      <c r="AR28" s="806"/>
      <c r="AS28" s="806"/>
      <c r="AT28" s="806"/>
      <c r="AU28" s="806" t="s">
        <v>483</v>
      </c>
      <c r="AV28" s="806"/>
      <c r="AW28" s="806"/>
      <c r="AX28" s="806"/>
      <c r="AY28" s="806"/>
      <c r="AZ28" s="807" t="s">
        <v>483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577</v>
      </c>
      <c r="R29" s="747"/>
      <c r="S29" s="747"/>
      <c r="T29" s="747"/>
      <c r="U29" s="747"/>
      <c r="V29" s="747">
        <v>558</v>
      </c>
      <c r="W29" s="747"/>
      <c r="X29" s="747"/>
      <c r="Y29" s="747"/>
      <c r="Z29" s="747"/>
      <c r="AA29" s="747">
        <v>19</v>
      </c>
      <c r="AB29" s="747"/>
      <c r="AC29" s="747"/>
      <c r="AD29" s="747"/>
      <c r="AE29" s="748"/>
      <c r="AF29" s="749">
        <v>19</v>
      </c>
      <c r="AG29" s="750"/>
      <c r="AH29" s="750"/>
      <c r="AI29" s="750"/>
      <c r="AJ29" s="751"/>
      <c r="AK29" s="818">
        <v>388</v>
      </c>
      <c r="AL29" s="819"/>
      <c r="AM29" s="819"/>
      <c r="AN29" s="819"/>
      <c r="AO29" s="819"/>
      <c r="AP29" s="819" t="s">
        <v>483</v>
      </c>
      <c r="AQ29" s="819"/>
      <c r="AR29" s="819"/>
      <c r="AS29" s="819"/>
      <c r="AT29" s="819"/>
      <c r="AU29" s="819" t="s">
        <v>483</v>
      </c>
      <c r="AV29" s="819"/>
      <c r="AW29" s="819"/>
      <c r="AX29" s="819"/>
      <c r="AY29" s="819"/>
      <c r="AZ29" s="820" t="s">
        <v>483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164</v>
      </c>
      <c r="R30" s="747"/>
      <c r="S30" s="747"/>
      <c r="T30" s="747"/>
      <c r="U30" s="747"/>
      <c r="V30" s="747">
        <v>155</v>
      </c>
      <c r="W30" s="747"/>
      <c r="X30" s="747"/>
      <c r="Y30" s="747"/>
      <c r="Z30" s="747"/>
      <c r="AA30" s="747">
        <v>9</v>
      </c>
      <c r="AB30" s="747"/>
      <c r="AC30" s="747"/>
      <c r="AD30" s="747"/>
      <c r="AE30" s="748"/>
      <c r="AF30" s="749">
        <v>9</v>
      </c>
      <c r="AG30" s="750"/>
      <c r="AH30" s="750"/>
      <c r="AI30" s="750"/>
      <c r="AJ30" s="751"/>
      <c r="AK30" s="818" t="s">
        <v>483</v>
      </c>
      <c r="AL30" s="819"/>
      <c r="AM30" s="819"/>
      <c r="AN30" s="819"/>
      <c r="AO30" s="819"/>
      <c r="AP30" s="819" t="s">
        <v>483</v>
      </c>
      <c r="AQ30" s="819"/>
      <c r="AR30" s="819"/>
      <c r="AS30" s="819"/>
      <c r="AT30" s="819"/>
      <c r="AU30" s="819" t="s">
        <v>483</v>
      </c>
      <c r="AV30" s="819"/>
      <c r="AW30" s="819"/>
      <c r="AX30" s="819"/>
      <c r="AY30" s="819"/>
      <c r="AZ30" s="820" t="s">
        <v>483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579</v>
      </c>
      <c r="R31" s="747"/>
      <c r="S31" s="747"/>
      <c r="T31" s="747"/>
      <c r="U31" s="747"/>
      <c r="V31" s="747">
        <v>404</v>
      </c>
      <c r="W31" s="747"/>
      <c r="X31" s="747"/>
      <c r="Y31" s="747"/>
      <c r="Z31" s="747"/>
      <c r="AA31" s="747">
        <v>175</v>
      </c>
      <c r="AB31" s="747"/>
      <c r="AC31" s="747"/>
      <c r="AD31" s="747"/>
      <c r="AE31" s="748"/>
      <c r="AF31" s="749">
        <v>259</v>
      </c>
      <c r="AG31" s="750"/>
      <c r="AH31" s="750"/>
      <c r="AI31" s="750"/>
      <c r="AJ31" s="751"/>
      <c r="AK31" s="818">
        <v>55</v>
      </c>
      <c r="AL31" s="819"/>
      <c r="AM31" s="819"/>
      <c r="AN31" s="819"/>
      <c r="AO31" s="819"/>
      <c r="AP31" s="819">
        <v>1568</v>
      </c>
      <c r="AQ31" s="819"/>
      <c r="AR31" s="819"/>
      <c r="AS31" s="819"/>
      <c r="AT31" s="819"/>
      <c r="AU31" s="819">
        <v>461</v>
      </c>
      <c r="AV31" s="819"/>
      <c r="AW31" s="819"/>
      <c r="AX31" s="819"/>
      <c r="AY31" s="819"/>
      <c r="AZ31" s="820" t="s">
        <v>483</v>
      </c>
      <c r="BA31" s="820"/>
      <c r="BB31" s="820"/>
      <c r="BC31" s="820"/>
      <c r="BD31" s="820"/>
      <c r="BE31" s="816" t="s">
        <v>537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380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295</v>
      </c>
      <c r="AG63" s="830"/>
      <c r="AH63" s="830"/>
      <c r="AI63" s="830"/>
      <c r="AJ63" s="831"/>
      <c r="AK63" s="832"/>
      <c r="AL63" s="827"/>
      <c r="AM63" s="827"/>
      <c r="AN63" s="827"/>
      <c r="AO63" s="827"/>
      <c r="AP63" s="830">
        <v>1568</v>
      </c>
      <c r="AQ63" s="830"/>
      <c r="AR63" s="830"/>
      <c r="AS63" s="830"/>
      <c r="AT63" s="830"/>
      <c r="AU63" s="830">
        <v>461</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382</v>
      </c>
      <c r="B66" s="729"/>
      <c r="C66" s="729"/>
      <c r="D66" s="729"/>
      <c r="E66" s="729"/>
      <c r="F66" s="729"/>
      <c r="G66" s="729"/>
      <c r="H66" s="729"/>
      <c r="I66" s="729"/>
      <c r="J66" s="729"/>
      <c r="K66" s="729"/>
      <c r="L66" s="729"/>
      <c r="M66" s="729"/>
      <c r="N66" s="729"/>
      <c r="O66" s="729"/>
      <c r="P66" s="730"/>
      <c r="Q66" s="705" t="s">
        <v>383</v>
      </c>
      <c r="R66" s="706"/>
      <c r="S66" s="706"/>
      <c r="T66" s="706"/>
      <c r="U66" s="707"/>
      <c r="V66" s="705" t="s">
        <v>384</v>
      </c>
      <c r="W66" s="706"/>
      <c r="X66" s="706"/>
      <c r="Y66" s="706"/>
      <c r="Z66" s="707"/>
      <c r="AA66" s="705" t="s">
        <v>385</v>
      </c>
      <c r="AB66" s="706"/>
      <c r="AC66" s="706"/>
      <c r="AD66" s="706"/>
      <c r="AE66" s="707"/>
      <c r="AF66" s="840" t="s">
        <v>386</v>
      </c>
      <c r="AG66" s="801"/>
      <c r="AH66" s="801"/>
      <c r="AI66" s="801"/>
      <c r="AJ66" s="841"/>
      <c r="AK66" s="705" t="s">
        <v>387</v>
      </c>
      <c r="AL66" s="729"/>
      <c r="AM66" s="729"/>
      <c r="AN66" s="729"/>
      <c r="AO66" s="730"/>
      <c r="AP66" s="705" t="s">
        <v>388</v>
      </c>
      <c r="AQ66" s="706"/>
      <c r="AR66" s="706"/>
      <c r="AS66" s="706"/>
      <c r="AT66" s="707"/>
      <c r="AU66" s="705" t="s">
        <v>389</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538</v>
      </c>
      <c r="C68" s="858"/>
      <c r="D68" s="858"/>
      <c r="E68" s="858"/>
      <c r="F68" s="858"/>
      <c r="G68" s="858"/>
      <c r="H68" s="858"/>
      <c r="I68" s="858"/>
      <c r="J68" s="858"/>
      <c r="K68" s="858"/>
      <c r="L68" s="858"/>
      <c r="M68" s="858"/>
      <c r="N68" s="858"/>
      <c r="O68" s="858"/>
      <c r="P68" s="859"/>
      <c r="Q68" s="860">
        <v>1241</v>
      </c>
      <c r="R68" s="854"/>
      <c r="S68" s="854"/>
      <c r="T68" s="854"/>
      <c r="U68" s="854"/>
      <c r="V68" s="854">
        <v>1237</v>
      </c>
      <c r="W68" s="854"/>
      <c r="X68" s="854"/>
      <c r="Y68" s="854"/>
      <c r="Z68" s="854"/>
      <c r="AA68" s="854">
        <v>4</v>
      </c>
      <c r="AB68" s="854"/>
      <c r="AC68" s="854"/>
      <c r="AD68" s="854"/>
      <c r="AE68" s="854"/>
      <c r="AF68" s="854">
        <v>4</v>
      </c>
      <c r="AG68" s="854"/>
      <c r="AH68" s="854"/>
      <c r="AI68" s="854"/>
      <c r="AJ68" s="854"/>
      <c r="AK68" s="854" t="s">
        <v>483</v>
      </c>
      <c r="AL68" s="854"/>
      <c r="AM68" s="854"/>
      <c r="AN68" s="854"/>
      <c r="AO68" s="854"/>
      <c r="AP68" s="854" t="s">
        <v>483</v>
      </c>
      <c r="AQ68" s="854"/>
      <c r="AR68" s="854"/>
      <c r="AS68" s="854"/>
      <c r="AT68" s="854"/>
      <c r="AU68" s="854" t="s">
        <v>483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539</v>
      </c>
      <c r="C69" s="862"/>
      <c r="D69" s="862"/>
      <c r="E69" s="862"/>
      <c r="F69" s="862"/>
      <c r="G69" s="862"/>
      <c r="H69" s="862"/>
      <c r="I69" s="862"/>
      <c r="J69" s="862"/>
      <c r="K69" s="862"/>
      <c r="L69" s="862"/>
      <c r="M69" s="862"/>
      <c r="N69" s="862"/>
      <c r="O69" s="862"/>
      <c r="P69" s="863"/>
      <c r="Q69" s="864">
        <v>43</v>
      </c>
      <c r="R69" s="819"/>
      <c r="S69" s="819"/>
      <c r="T69" s="819"/>
      <c r="U69" s="819"/>
      <c r="V69" s="819">
        <v>42</v>
      </c>
      <c r="W69" s="819"/>
      <c r="X69" s="819"/>
      <c r="Y69" s="819"/>
      <c r="Z69" s="819"/>
      <c r="AA69" s="819">
        <v>1</v>
      </c>
      <c r="AB69" s="819"/>
      <c r="AC69" s="819"/>
      <c r="AD69" s="819"/>
      <c r="AE69" s="819"/>
      <c r="AF69" s="819">
        <v>1</v>
      </c>
      <c r="AG69" s="819"/>
      <c r="AH69" s="819"/>
      <c r="AI69" s="819"/>
      <c r="AJ69" s="819"/>
      <c r="AK69" s="819" t="s">
        <v>483</v>
      </c>
      <c r="AL69" s="819"/>
      <c r="AM69" s="819"/>
      <c r="AN69" s="819"/>
      <c r="AO69" s="819"/>
      <c r="AP69" s="819">
        <v>26</v>
      </c>
      <c r="AQ69" s="819"/>
      <c r="AR69" s="819"/>
      <c r="AS69" s="819"/>
      <c r="AT69" s="819"/>
      <c r="AU69" s="819">
        <v>15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540</v>
      </c>
      <c r="C70" s="862"/>
      <c r="D70" s="862"/>
      <c r="E70" s="862"/>
      <c r="F70" s="862"/>
      <c r="G70" s="862"/>
      <c r="H70" s="862"/>
      <c r="I70" s="862"/>
      <c r="J70" s="862"/>
      <c r="K70" s="862"/>
      <c r="L70" s="862"/>
      <c r="M70" s="862"/>
      <c r="N70" s="862"/>
      <c r="O70" s="862"/>
      <c r="P70" s="863"/>
      <c r="Q70" s="864">
        <v>884</v>
      </c>
      <c r="R70" s="819"/>
      <c r="S70" s="819"/>
      <c r="T70" s="819"/>
      <c r="U70" s="819"/>
      <c r="V70" s="819">
        <v>881</v>
      </c>
      <c r="W70" s="819"/>
      <c r="X70" s="819"/>
      <c r="Y70" s="819"/>
      <c r="Z70" s="819"/>
      <c r="AA70" s="819">
        <v>3</v>
      </c>
      <c r="AB70" s="819"/>
      <c r="AC70" s="819"/>
      <c r="AD70" s="819"/>
      <c r="AE70" s="819"/>
      <c r="AF70" s="819">
        <v>3</v>
      </c>
      <c r="AG70" s="819"/>
      <c r="AH70" s="819"/>
      <c r="AI70" s="819"/>
      <c r="AJ70" s="819"/>
      <c r="AK70" s="819" t="s">
        <v>483</v>
      </c>
      <c r="AL70" s="819"/>
      <c r="AM70" s="819"/>
      <c r="AN70" s="819"/>
      <c r="AO70" s="819"/>
      <c r="AP70" s="819" t="s">
        <v>483</v>
      </c>
      <c r="AQ70" s="819"/>
      <c r="AR70" s="819"/>
      <c r="AS70" s="819"/>
      <c r="AT70" s="819"/>
      <c r="AU70" s="819" t="s">
        <v>483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541</v>
      </c>
      <c r="C71" s="862"/>
      <c r="D71" s="862"/>
      <c r="E71" s="862"/>
      <c r="F71" s="862"/>
      <c r="G71" s="862"/>
      <c r="H71" s="862"/>
      <c r="I71" s="862"/>
      <c r="J71" s="862"/>
      <c r="K71" s="862"/>
      <c r="L71" s="862"/>
      <c r="M71" s="862"/>
      <c r="N71" s="862"/>
      <c r="O71" s="862"/>
      <c r="P71" s="863"/>
      <c r="Q71" s="864">
        <v>4796</v>
      </c>
      <c r="R71" s="819"/>
      <c r="S71" s="819"/>
      <c r="T71" s="819"/>
      <c r="U71" s="819"/>
      <c r="V71" s="819">
        <v>4729</v>
      </c>
      <c r="W71" s="819"/>
      <c r="X71" s="819"/>
      <c r="Y71" s="819"/>
      <c r="Z71" s="819"/>
      <c r="AA71" s="819">
        <v>67</v>
      </c>
      <c r="AB71" s="819"/>
      <c r="AC71" s="819"/>
      <c r="AD71" s="819"/>
      <c r="AE71" s="819"/>
      <c r="AF71" s="819">
        <v>67</v>
      </c>
      <c r="AG71" s="819"/>
      <c r="AH71" s="819"/>
      <c r="AI71" s="819"/>
      <c r="AJ71" s="819"/>
      <c r="AK71" s="819">
        <v>738</v>
      </c>
      <c r="AL71" s="819"/>
      <c r="AM71" s="819"/>
      <c r="AN71" s="819"/>
      <c r="AO71" s="819"/>
      <c r="AP71" s="819" t="s">
        <v>555</v>
      </c>
      <c r="AQ71" s="819"/>
      <c r="AR71" s="819"/>
      <c r="AS71" s="819"/>
      <c r="AT71" s="819"/>
      <c r="AU71" s="819" t="s">
        <v>483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542</v>
      </c>
      <c r="C72" s="862"/>
      <c r="D72" s="862"/>
      <c r="E72" s="862"/>
      <c r="F72" s="862"/>
      <c r="G72" s="862"/>
      <c r="H72" s="862"/>
      <c r="I72" s="862"/>
      <c r="J72" s="862"/>
      <c r="K72" s="862"/>
      <c r="L72" s="862"/>
      <c r="M72" s="862"/>
      <c r="N72" s="862"/>
      <c r="O72" s="862"/>
      <c r="P72" s="863"/>
      <c r="Q72" s="864">
        <v>218</v>
      </c>
      <c r="R72" s="819"/>
      <c r="S72" s="819"/>
      <c r="T72" s="819"/>
      <c r="U72" s="819"/>
      <c r="V72" s="819">
        <v>211</v>
      </c>
      <c r="W72" s="819"/>
      <c r="X72" s="819"/>
      <c r="Y72" s="819"/>
      <c r="Z72" s="819"/>
      <c r="AA72" s="819">
        <v>7</v>
      </c>
      <c r="AB72" s="819"/>
      <c r="AC72" s="819"/>
      <c r="AD72" s="819"/>
      <c r="AE72" s="819"/>
      <c r="AF72" s="819">
        <v>7</v>
      </c>
      <c r="AG72" s="819"/>
      <c r="AH72" s="819"/>
      <c r="AI72" s="819"/>
      <c r="AJ72" s="819"/>
      <c r="AK72" s="819">
        <v>66</v>
      </c>
      <c r="AL72" s="819"/>
      <c r="AM72" s="819"/>
      <c r="AN72" s="819"/>
      <c r="AO72" s="819"/>
      <c r="AP72" s="819">
        <v>35</v>
      </c>
      <c r="AQ72" s="819"/>
      <c r="AR72" s="819"/>
      <c r="AS72" s="819"/>
      <c r="AT72" s="819"/>
      <c r="AU72" s="819">
        <v>17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543</v>
      </c>
      <c r="C73" s="862"/>
      <c r="D73" s="862"/>
      <c r="E73" s="862"/>
      <c r="F73" s="862"/>
      <c r="G73" s="862"/>
      <c r="H73" s="862"/>
      <c r="I73" s="862"/>
      <c r="J73" s="862"/>
      <c r="K73" s="862"/>
      <c r="L73" s="862"/>
      <c r="M73" s="862"/>
      <c r="N73" s="862"/>
      <c r="O73" s="862"/>
      <c r="P73" s="863"/>
      <c r="Q73" s="864">
        <v>9</v>
      </c>
      <c r="R73" s="819"/>
      <c r="S73" s="819"/>
      <c r="T73" s="819"/>
      <c r="U73" s="819"/>
      <c r="V73" s="819">
        <v>9</v>
      </c>
      <c r="W73" s="819"/>
      <c r="X73" s="819"/>
      <c r="Y73" s="819"/>
      <c r="Z73" s="819"/>
      <c r="AA73" s="819" t="s">
        <v>483</v>
      </c>
      <c r="AB73" s="819"/>
      <c r="AC73" s="819"/>
      <c r="AD73" s="819"/>
      <c r="AE73" s="819"/>
      <c r="AF73" s="819" t="s">
        <v>483</v>
      </c>
      <c r="AG73" s="819"/>
      <c r="AH73" s="819"/>
      <c r="AI73" s="819"/>
      <c r="AJ73" s="819"/>
      <c r="AK73" s="819" t="s">
        <v>555</v>
      </c>
      <c r="AL73" s="819"/>
      <c r="AM73" s="819"/>
      <c r="AN73" s="819"/>
      <c r="AO73" s="819"/>
      <c r="AP73" s="819" t="s">
        <v>483</v>
      </c>
      <c r="AQ73" s="819"/>
      <c r="AR73" s="819"/>
      <c r="AS73" s="819"/>
      <c r="AT73" s="819"/>
      <c r="AU73" s="819" t="s">
        <v>483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544</v>
      </c>
      <c r="C74" s="862"/>
      <c r="D74" s="862"/>
      <c r="E74" s="862"/>
      <c r="F74" s="862"/>
      <c r="G74" s="862"/>
      <c r="H74" s="862"/>
      <c r="I74" s="862"/>
      <c r="J74" s="862"/>
      <c r="K74" s="862"/>
      <c r="L74" s="862"/>
      <c r="M74" s="862"/>
      <c r="N74" s="862"/>
      <c r="O74" s="862"/>
      <c r="P74" s="863"/>
      <c r="Q74" s="864">
        <v>256</v>
      </c>
      <c r="R74" s="819"/>
      <c r="S74" s="819"/>
      <c r="T74" s="819"/>
      <c r="U74" s="819"/>
      <c r="V74" s="819">
        <v>252</v>
      </c>
      <c r="W74" s="819"/>
      <c r="X74" s="819"/>
      <c r="Y74" s="819"/>
      <c r="Z74" s="819"/>
      <c r="AA74" s="819">
        <v>4</v>
      </c>
      <c r="AB74" s="819"/>
      <c r="AC74" s="819"/>
      <c r="AD74" s="819"/>
      <c r="AE74" s="819"/>
      <c r="AF74" s="819">
        <v>46</v>
      </c>
      <c r="AG74" s="819"/>
      <c r="AH74" s="819"/>
      <c r="AI74" s="819"/>
      <c r="AJ74" s="819"/>
      <c r="AK74" s="819" t="s">
        <v>555</v>
      </c>
      <c r="AL74" s="819"/>
      <c r="AM74" s="819"/>
      <c r="AN74" s="819"/>
      <c r="AO74" s="819"/>
      <c r="AP74" s="819" t="s">
        <v>483</v>
      </c>
      <c r="AQ74" s="819"/>
      <c r="AR74" s="819"/>
      <c r="AS74" s="819"/>
      <c r="AT74" s="819"/>
      <c r="AU74" s="819" t="s">
        <v>483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545</v>
      </c>
      <c r="C75" s="862"/>
      <c r="D75" s="862"/>
      <c r="E75" s="862"/>
      <c r="F75" s="862"/>
      <c r="G75" s="862"/>
      <c r="H75" s="862"/>
      <c r="I75" s="862"/>
      <c r="J75" s="862"/>
      <c r="K75" s="862"/>
      <c r="L75" s="862"/>
      <c r="M75" s="862"/>
      <c r="N75" s="862"/>
      <c r="O75" s="862"/>
      <c r="P75" s="863"/>
      <c r="Q75" s="867">
        <v>400</v>
      </c>
      <c r="R75" s="868"/>
      <c r="S75" s="868"/>
      <c r="T75" s="868"/>
      <c r="U75" s="818"/>
      <c r="V75" s="869">
        <v>386</v>
      </c>
      <c r="W75" s="868"/>
      <c r="X75" s="868"/>
      <c r="Y75" s="868"/>
      <c r="Z75" s="818"/>
      <c r="AA75" s="869">
        <v>13</v>
      </c>
      <c r="AB75" s="868"/>
      <c r="AC75" s="868"/>
      <c r="AD75" s="868"/>
      <c r="AE75" s="818"/>
      <c r="AF75" s="869">
        <v>13</v>
      </c>
      <c r="AG75" s="868"/>
      <c r="AH75" s="868"/>
      <c r="AI75" s="868"/>
      <c r="AJ75" s="818"/>
      <c r="AK75" s="869">
        <v>84</v>
      </c>
      <c r="AL75" s="868"/>
      <c r="AM75" s="868"/>
      <c r="AN75" s="868"/>
      <c r="AO75" s="818"/>
      <c r="AP75" s="819" t="s">
        <v>483</v>
      </c>
      <c r="AQ75" s="819"/>
      <c r="AR75" s="819"/>
      <c r="AS75" s="819"/>
      <c r="AT75" s="819"/>
      <c r="AU75" s="819" t="s">
        <v>483</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556</v>
      </c>
      <c r="C76" s="862"/>
      <c r="D76" s="862"/>
      <c r="E76" s="862"/>
      <c r="F76" s="862"/>
      <c r="G76" s="862"/>
      <c r="H76" s="862"/>
      <c r="I76" s="862"/>
      <c r="J76" s="862"/>
      <c r="K76" s="862"/>
      <c r="L76" s="862"/>
      <c r="M76" s="862"/>
      <c r="N76" s="862"/>
      <c r="O76" s="862"/>
      <c r="P76" s="863"/>
      <c r="Q76" s="867">
        <v>63</v>
      </c>
      <c r="R76" s="868"/>
      <c r="S76" s="868"/>
      <c r="T76" s="868"/>
      <c r="U76" s="818"/>
      <c r="V76" s="869">
        <v>62</v>
      </c>
      <c r="W76" s="868"/>
      <c r="X76" s="868"/>
      <c r="Y76" s="868"/>
      <c r="Z76" s="818"/>
      <c r="AA76" s="869">
        <v>1</v>
      </c>
      <c r="AB76" s="868"/>
      <c r="AC76" s="868"/>
      <c r="AD76" s="868"/>
      <c r="AE76" s="818"/>
      <c r="AF76" s="869">
        <v>1</v>
      </c>
      <c r="AG76" s="868"/>
      <c r="AH76" s="868"/>
      <c r="AI76" s="868"/>
      <c r="AJ76" s="818"/>
      <c r="AK76" s="819" t="s">
        <v>483</v>
      </c>
      <c r="AL76" s="819"/>
      <c r="AM76" s="819"/>
      <c r="AN76" s="819"/>
      <c r="AO76" s="819"/>
      <c r="AP76" s="819" t="s">
        <v>483</v>
      </c>
      <c r="AQ76" s="819"/>
      <c r="AR76" s="819"/>
      <c r="AS76" s="819"/>
      <c r="AT76" s="819"/>
      <c r="AU76" s="819" t="s">
        <v>483</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546</v>
      </c>
      <c r="C77" s="862"/>
      <c r="D77" s="862"/>
      <c r="E77" s="862"/>
      <c r="F77" s="862"/>
      <c r="G77" s="862"/>
      <c r="H77" s="862"/>
      <c r="I77" s="862"/>
      <c r="J77" s="862"/>
      <c r="K77" s="862"/>
      <c r="L77" s="862"/>
      <c r="M77" s="862"/>
      <c r="N77" s="862"/>
      <c r="O77" s="862"/>
      <c r="P77" s="863"/>
      <c r="Q77" s="867">
        <v>49</v>
      </c>
      <c r="R77" s="868"/>
      <c r="S77" s="868"/>
      <c r="T77" s="868"/>
      <c r="U77" s="818"/>
      <c r="V77" s="869">
        <v>48</v>
      </c>
      <c r="W77" s="868"/>
      <c r="X77" s="868"/>
      <c r="Y77" s="868"/>
      <c r="Z77" s="818"/>
      <c r="AA77" s="869">
        <v>1</v>
      </c>
      <c r="AB77" s="868"/>
      <c r="AC77" s="868"/>
      <c r="AD77" s="868"/>
      <c r="AE77" s="818"/>
      <c r="AF77" s="869">
        <v>1</v>
      </c>
      <c r="AG77" s="868"/>
      <c r="AH77" s="868"/>
      <c r="AI77" s="868"/>
      <c r="AJ77" s="818"/>
      <c r="AK77" s="819" t="s">
        <v>483</v>
      </c>
      <c r="AL77" s="819"/>
      <c r="AM77" s="819"/>
      <c r="AN77" s="819"/>
      <c r="AO77" s="819"/>
      <c r="AP77" s="819" t="s">
        <v>555</v>
      </c>
      <c r="AQ77" s="819"/>
      <c r="AR77" s="819"/>
      <c r="AS77" s="819"/>
      <c r="AT77" s="819"/>
      <c r="AU77" s="819" t="s">
        <v>483</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547</v>
      </c>
      <c r="C78" s="862"/>
      <c r="D78" s="862"/>
      <c r="E78" s="862"/>
      <c r="F78" s="862"/>
      <c r="G78" s="862"/>
      <c r="H78" s="862"/>
      <c r="I78" s="862"/>
      <c r="J78" s="862"/>
      <c r="K78" s="862"/>
      <c r="L78" s="862"/>
      <c r="M78" s="862"/>
      <c r="N78" s="862"/>
      <c r="O78" s="862"/>
      <c r="P78" s="863"/>
      <c r="Q78" s="864">
        <v>8</v>
      </c>
      <c r="R78" s="819"/>
      <c r="S78" s="819"/>
      <c r="T78" s="819"/>
      <c r="U78" s="819"/>
      <c r="V78" s="819">
        <v>6</v>
      </c>
      <c r="W78" s="819"/>
      <c r="X78" s="819"/>
      <c r="Y78" s="819"/>
      <c r="Z78" s="819"/>
      <c r="AA78" s="819">
        <v>1</v>
      </c>
      <c r="AB78" s="819"/>
      <c r="AC78" s="819"/>
      <c r="AD78" s="819"/>
      <c r="AE78" s="819"/>
      <c r="AF78" s="819">
        <v>1</v>
      </c>
      <c r="AG78" s="819"/>
      <c r="AH78" s="819"/>
      <c r="AI78" s="819"/>
      <c r="AJ78" s="819"/>
      <c r="AK78" s="819" t="s">
        <v>483</v>
      </c>
      <c r="AL78" s="819"/>
      <c r="AM78" s="819"/>
      <c r="AN78" s="819"/>
      <c r="AO78" s="819"/>
      <c r="AP78" s="819" t="s">
        <v>483</v>
      </c>
      <c r="AQ78" s="819"/>
      <c r="AR78" s="819"/>
      <c r="AS78" s="819"/>
      <c r="AT78" s="819"/>
      <c r="AU78" s="819" t="s">
        <v>483</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548</v>
      </c>
      <c r="C79" s="862"/>
      <c r="D79" s="862"/>
      <c r="E79" s="862"/>
      <c r="F79" s="862"/>
      <c r="G79" s="862"/>
      <c r="H79" s="862"/>
      <c r="I79" s="862"/>
      <c r="J79" s="862"/>
      <c r="K79" s="862"/>
      <c r="L79" s="862"/>
      <c r="M79" s="862"/>
      <c r="N79" s="862"/>
      <c r="O79" s="862"/>
      <c r="P79" s="863"/>
      <c r="Q79" s="864">
        <v>6256</v>
      </c>
      <c r="R79" s="819"/>
      <c r="S79" s="819"/>
      <c r="T79" s="819"/>
      <c r="U79" s="819"/>
      <c r="V79" s="819">
        <v>5232</v>
      </c>
      <c r="W79" s="819"/>
      <c r="X79" s="819"/>
      <c r="Y79" s="819"/>
      <c r="Z79" s="819"/>
      <c r="AA79" s="819">
        <v>1024</v>
      </c>
      <c r="AB79" s="819"/>
      <c r="AC79" s="819"/>
      <c r="AD79" s="819"/>
      <c r="AE79" s="819"/>
      <c r="AF79" s="819">
        <v>1024</v>
      </c>
      <c r="AG79" s="819"/>
      <c r="AH79" s="819"/>
      <c r="AI79" s="819"/>
      <c r="AJ79" s="819"/>
      <c r="AK79" s="819">
        <v>16</v>
      </c>
      <c r="AL79" s="819"/>
      <c r="AM79" s="819"/>
      <c r="AN79" s="819"/>
      <c r="AO79" s="819"/>
      <c r="AP79" s="819" t="s">
        <v>483</v>
      </c>
      <c r="AQ79" s="819"/>
      <c r="AR79" s="819"/>
      <c r="AS79" s="819"/>
      <c r="AT79" s="819"/>
      <c r="AU79" s="819" t="s">
        <v>483</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549</v>
      </c>
      <c r="C80" s="862"/>
      <c r="D80" s="862"/>
      <c r="E80" s="862"/>
      <c r="F80" s="862"/>
      <c r="G80" s="862"/>
      <c r="H80" s="862"/>
      <c r="I80" s="862"/>
      <c r="J80" s="862"/>
      <c r="K80" s="862"/>
      <c r="L80" s="862"/>
      <c r="M80" s="862"/>
      <c r="N80" s="862"/>
      <c r="O80" s="862"/>
      <c r="P80" s="863"/>
      <c r="Q80" s="864">
        <v>124</v>
      </c>
      <c r="R80" s="819"/>
      <c r="S80" s="819"/>
      <c r="T80" s="819"/>
      <c r="U80" s="819"/>
      <c r="V80" s="819">
        <v>117</v>
      </c>
      <c r="W80" s="819"/>
      <c r="X80" s="819"/>
      <c r="Y80" s="819"/>
      <c r="Z80" s="819"/>
      <c r="AA80" s="819">
        <v>8</v>
      </c>
      <c r="AB80" s="819"/>
      <c r="AC80" s="819"/>
      <c r="AD80" s="819"/>
      <c r="AE80" s="819"/>
      <c r="AF80" s="819">
        <v>8</v>
      </c>
      <c r="AG80" s="819"/>
      <c r="AH80" s="819"/>
      <c r="AI80" s="819"/>
      <c r="AJ80" s="819"/>
      <c r="AK80" s="819" t="s">
        <v>483</v>
      </c>
      <c r="AL80" s="819"/>
      <c r="AM80" s="819"/>
      <c r="AN80" s="819"/>
      <c r="AO80" s="819"/>
      <c r="AP80" s="819">
        <v>1794</v>
      </c>
      <c r="AQ80" s="819"/>
      <c r="AR80" s="819"/>
      <c r="AS80" s="819"/>
      <c r="AT80" s="819"/>
      <c r="AU80" s="819">
        <v>58</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550</v>
      </c>
      <c r="C81" s="862"/>
      <c r="D81" s="862"/>
      <c r="E81" s="862"/>
      <c r="F81" s="862"/>
      <c r="G81" s="862"/>
      <c r="H81" s="862"/>
      <c r="I81" s="862"/>
      <c r="J81" s="862"/>
      <c r="K81" s="862"/>
      <c r="L81" s="862"/>
      <c r="M81" s="862"/>
      <c r="N81" s="862"/>
      <c r="O81" s="862"/>
      <c r="P81" s="863"/>
      <c r="Q81" s="864">
        <v>4</v>
      </c>
      <c r="R81" s="819"/>
      <c r="S81" s="819"/>
      <c r="T81" s="819"/>
      <c r="U81" s="819"/>
      <c r="V81" s="819">
        <v>2</v>
      </c>
      <c r="W81" s="819"/>
      <c r="X81" s="819"/>
      <c r="Y81" s="819"/>
      <c r="Z81" s="819"/>
      <c r="AA81" s="819">
        <v>2</v>
      </c>
      <c r="AB81" s="819"/>
      <c r="AC81" s="819"/>
      <c r="AD81" s="819"/>
      <c r="AE81" s="819"/>
      <c r="AF81" s="819">
        <v>2</v>
      </c>
      <c r="AG81" s="819"/>
      <c r="AH81" s="819"/>
      <c r="AI81" s="819"/>
      <c r="AJ81" s="819"/>
      <c r="AK81" s="819">
        <v>0</v>
      </c>
      <c r="AL81" s="819"/>
      <c r="AM81" s="819"/>
      <c r="AN81" s="819"/>
      <c r="AO81" s="819"/>
      <c r="AP81" s="819" t="s">
        <v>483</v>
      </c>
      <c r="AQ81" s="819"/>
      <c r="AR81" s="819"/>
      <c r="AS81" s="819"/>
      <c r="AT81" s="819"/>
      <c r="AU81" s="819" t="s">
        <v>483</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t="s">
        <v>551</v>
      </c>
      <c r="C82" s="862"/>
      <c r="D82" s="862"/>
      <c r="E82" s="862"/>
      <c r="F82" s="862"/>
      <c r="G82" s="862"/>
      <c r="H82" s="862"/>
      <c r="I82" s="862"/>
      <c r="J82" s="862"/>
      <c r="K82" s="862"/>
      <c r="L82" s="862"/>
      <c r="M82" s="862"/>
      <c r="N82" s="862"/>
      <c r="O82" s="862"/>
      <c r="P82" s="863"/>
      <c r="Q82" s="864">
        <v>237</v>
      </c>
      <c r="R82" s="819"/>
      <c r="S82" s="819"/>
      <c r="T82" s="819"/>
      <c r="U82" s="819"/>
      <c r="V82" s="819">
        <v>151</v>
      </c>
      <c r="W82" s="819"/>
      <c r="X82" s="819"/>
      <c r="Y82" s="819"/>
      <c r="Z82" s="819"/>
      <c r="AA82" s="819">
        <v>87</v>
      </c>
      <c r="AB82" s="819"/>
      <c r="AC82" s="819"/>
      <c r="AD82" s="819"/>
      <c r="AE82" s="819"/>
      <c r="AF82" s="819">
        <v>87</v>
      </c>
      <c r="AG82" s="819"/>
      <c r="AH82" s="819"/>
      <c r="AI82" s="819"/>
      <c r="AJ82" s="819"/>
      <c r="AK82" s="819" t="s">
        <v>483</v>
      </c>
      <c r="AL82" s="819"/>
      <c r="AM82" s="819"/>
      <c r="AN82" s="819"/>
      <c r="AO82" s="819"/>
      <c r="AP82" s="819" t="s">
        <v>483</v>
      </c>
      <c r="AQ82" s="819"/>
      <c r="AR82" s="819"/>
      <c r="AS82" s="819"/>
      <c r="AT82" s="819"/>
      <c r="AU82" s="819" t="s">
        <v>483</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t="s">
        <v>552</v>
      </c>
      <c r="C83" s="862"/>
      <c r="D83" s="862"/>
      <c r="E83" s="862"/>
      <c r="F83" s="862"/>
      <c r="G83" s="862"/>
      <c r="H83" s="862"/>
      <c r="I83" s="862"/>
      <c r="J83" s="862"/>
      <c r="K83" s="862"/>
      <c r="L83" s="862"/>
      <c r="M83" s="862"/>
      <c r="N83" s="862"/>
      <c r="O83" s="862"/>
      <c r="P83" s="863"/>
      <c r="Q83" s="864">
        <v>74</v>
      </c>
      <c r="R83" s="819"/>
      <c r="S83" s="819"/>
      <c r="T83" s="819"/>
      <c r="U83" s="819"/>
      <c r="V83" s="819">
        <v>37</v>
      </c>
      <c r="W83" s="819"/>
      <c r="X83" s="819"/>
      <c r="Y83" s="819"/>
      <c r="Z83" s="819"/>
      <c r="AA83" s="819">
        <v>37</v>
      </c>
      <c r="AB83" s="819"/>
      <c r="AC83" s="819"/>
      <c r="AD83" s="819"/>
      <c r="AE83" s="819"/>
      <c r="AF83" s="819">
        <v>37</v>
      </c>
      <c r="AG83" s="819"/>
      <c r="AH83" s="819"/>
      <c r="AI83" s="819"/>
      <c r="AJ83" s="819"/>
      <c r="AK83" s="819" t="s">
        <v>483</v>
      </c>
      <c r="AL83" s="819"/>
      <c r="AM83" s="819"/>
      <c r="AN83" s="819"/>
      <c r="AO83" s="819"/>
      <c r="AP83" s="819" t="s">
        <v>483</v>
      </c>
      <c r="AQ83" s="819"/>
      <c r="AR83" s="819"/>
      <c r="AS83" s="819"/>
      <c r="AT83" s="819"/>
      <c r="AU83" s="819" t="s">
        <v>483</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t="s">
        <v>553</v>
      </c>
      <c r="C84" s="862"/>
      <c r="D84" s="862"/>
      <c r="E84" s="862"/>
      <c r="F84" s="862"/>
      <c r="G84" s="862"/>
      <c r="H84" s="862"/>
      <c r="I84" s="862"/>
      <c r="J84" s="862"/>
      <c r="K84" s="862"/>
      <c r="L84" s="862"/>
      <c r="M84" s="862"/>
      <c r="N84" s="862"/>
      <c r="O84" s="862"/>
      <c r="P84" s="863"/>
      <c r="Q84" s="864">
        <v>179</v>
      </c>
      <c r="R84" s="819"/>
      <c r="S84" s="819"/>
      <c r="T84" s="819"/>
      <c r="U84" s="819"/>
      <c r="V84" s="819">
        <v>176</v>
      </c>
      <c r="W84" s="819"/>
      <c r="X84" s="819"/>
      <c r="Y84" s="819"/>
      <c r="Z84" s="819"/>
      <c r="AA84" s="819">
        <v>3</v>
      </c>
      <c r="AB84" s="819"/>
      <c r="AC84" s="819"/>
      <c r="AD84" s="819"/>
      <c r="AE84" s="819"/>
      <c r="AF84" s="819">
        <v>3</v>
      </c>
      <c r="AG84" s="819"/>
      <c r="AH84" s="819"/>
      <c r="AI84" s="819"/>
      <c r="AJ84" s="819"/>
      <c r="AK84" s="819" t="s">
        <v>483</v>
      </c>
      <c r="AL84" s="819"/>
      <c r="AM84" s="819"/>
      <c r="AN84" s="819"/>
      <c r="AO84" s="819"/>
      <c r="AP84" s="819" t="s">
        <v>483</v>
      </c>
      <c r="AQ84" s="819"/>
      <c r="AR84" s="819"/>
      <c r="AS84" s="819"/>
      <c r="AT84" s="819"/>
      <c r="AU84" s="819" t="s">
        <v>483</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t="s">
        <v>554</v>
      </c>
      <c r="C85" s="862"/>
      <c r="D85" s="862"/>
      <c r="E85" s="862"/>
      <c r="F85" s="862"/>
      <c r="G85" s="862"/>
      <c r="H85" s="862"/>
      <c r="I85" s="862"/>
      <c r="J85" s="862"/>
      <c r="K85" s="862"/>
      <c r="L85" s="862"/>
      <c r="M85" s="862"/>
      <c r="N85" s="862"/>
      <c r="O85" s="862"/>
      <c r="P85" s="863"/>
      <c r="Q85" s="864">
        <v>206788</v>
      </c>
      <c r="R85" s="819"/>
      <c r="S85" s="819"/>
      <c r="T85" s="819"/>
      <c r="U85" s="819"/>
      <c r="V85" s="819">
        <v>199254</v>
      </c>
      <c r="W85" s="819"/>
      <c r="X85" s="819"/>
      <c r="Y85" s="819"/>
      <c r="Z85" s="819"/>
      <c r="AA85" s="819">
        <v>7534</v>
      </c>
      <c r="AB85" s="819"/>
      <c r="AC85" s="819"/>
      <c r="AD85" s="819"/>
      <c r="AE85" s="819"/>
      <c r="AF85" s="819">
        <v>7534</v>
      </c>
      <c r="AG85" s="819"/>
      <c r="AH85" s="819"/>
      <c r="AI85" s="819"/>
      <c r="AJ85" s="819"/>
      <c r="AK85" s="819">
        <v>168</v>
      </c>
      <c r="AL85" s="819"/>
      <c r="AM85" s="819"/>
      <c r="AN85" s="819"/>
      <c r="AO85" s="819"/>
      <c r="AP85" s="819" t="s">
        <v>483</v>
      </c>
      <c r="AQ85" s="819"/>
      <c r="AR85" s="819"/>
      <c r="AS85" s="819"/>
      <c r="AT85" s="819"/>
      <c r="AU85" s="819" t="s">
        <v>483</v>
      </c>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8839</v>
      </c>
      <c r="AG88" s="830"/>
      <c r="AH88" s="830"/>
      <c r="AI88" s="830"/>
      <c r="AJ88" s="830"/>
      <c r="AK88" s="827"/>
      <c r="AL88" s="827"/>
      <c r="AM88" s="827"/>
      <c r="AN88" s="827"/>
      <c r="AO88" s="827"/>
      <c r="AP88" s="830">
        <v>1855</v>
      </c>
      <c r="AQ88" s="830"/>
      <c r="AR88" s="830"/>
      <c r="AS88" s="830"/>
      <c r="AT88" s="830"/>
      <c r="AU88" s="830">
        <v>90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v>
      </c>
      <c r="CS102" s="838"/>
      <c r="CT102" s="838"/>
      <c r="CU102" s="838"/>
      <c r="CV102" s="881"/>
      <c r="CW102" s="880" t="s">
        <v>483</v>
      </c>
      <c r="CX102" s="838"/>
      <c r="CY102" s="838"/>
      <c r="CZ102" s="838"/>
      <c r="DA102" s="881"/>
      <c r="DB102" s="880" t="s">
        <v>483</v>
      </c>
      <c r="DC102" s="838"/>
      <c r="DD102" s="838"/>
      <c r="DE102" s="838"/>
      <c r="DF102" s="881"/>
      <c r="DG102" s="880" t="s">
        <v>483</v>
      </c>
      <c r="DH102" s="838"/>
      <c r="DI102" s="838"/>
      <c r="DJ102" s="838"/>
      <c r="DK102" s="881"/>
      <c r="DL102" s="880" t="s">
        <v>483</v>
      </c>
      <c r="DM102" s="838"/>
      <c r="DN102" s="838"/>
      <c r="DO102" s="838"/>
      <c r="DP102" s="881"/>
      <c r="DQ102" s="880" t="s">
        <v>483</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284</v>
      </c>
      <c r="AG109" s="883"/>
      <c r="AH109" s="883"/>
      <c r="AI109" s="883"/>
      <c r="AJ109" s="884"/>
      <c r="AK109" s="882" t="s">
        <v>283</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284</v>
      </c>
      <c r="BW109" s="883"/>
      <c r="BX109" s="883"/>
      <c r="BY109" s="883"/>
      <c r="BZ109" s="884"/>
      <c r="CA109" s="882" t="s">
        <v>283</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284</v>
      </c>
      <c r="DM109" s="883"/>
      <c r="DN109" s="883"/>
      <c r="DO109" s="883"/>
      <c r="DP109" s="884"/>
      <c r="DQ109" s="882" t="s">
        <v>283</v>
      </c>
      <c r="DR109" s="883"/>
      <c r="DS109" s="883"/>
      <c r="DT109" s="883"/>
      <c r="DU109" s="884"/>
      <c r="DV109" s="882" t="s">
        <v>400</v>
      </c>
      <c r="DW109" s="883"/>
      <c r="DX109" s="883"/>
      <c r="DY109" s="883"/>
      <c r="DZ109" s="885"/>
    </row>
    <row r="110" spans="1:131" s="197" customFormat="1" ht="26.25" customHeight="1" x14ac:dyDescent="0.15">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1450434</v>
      </c>
      <c r="AB110" s="890"/>
      <c r="AC110" s="890"/>
      <c r="AD110" s="890"/>
      <c r="AE110" s="891"/>
      <c r="AF110" s="892">
        <v>1402649</v>
      </c>
      <c r="AG110" s="890"/>
      <c r="AH110" s="890"/>
      <c r="AI110" s="890"/>
      <c r="AJ110" s="891"/>
      <c r="AK110" s="892">
        <v>1449718</v>
      </c>
      <c r="AL110" s="890"/>
      <c r="AM110" s="890"/>
      <c r="AN110" s="890"/>
      <c r="AO110" s="891"/>
      <c r="AP110" s="893">
        <v>27.9</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12102604</v>
      </c>
      <c r="BR110" s="927"/>
      <c r="BS110" s="927"/>
      <c r="BT110" s="927"/>
      <c r="BU110" s="927"/>
      <c r="BV110" s="927">
        <v>12223807</v>
      </c>
      <c r="BW110" s="927"/>
      <c r="BX110" s="927"/>
      <c r="BY110" s="927"/>
      <c r="BZ110" s="927"/>
      <c r="CA110" s="927">
        <v>11968922</v>
      </c>
      <c r="CB110" s="927"/>
      <c r="CC110" s="927"/>
      <c r="CD110" s="927"/>
      <c r="CE110" s="927"/>
      <c r="CF110" s="941">
        <v>230.7</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407</v>
      </c>
      <c r="AB111" s="934"/>
      <c r="AC111" s="934"/>
      <c r="AD111" s="934"/>
      <c r="AE111" s="935"/>
      <c r="AF111" s="936" t="s">
        <v>407</v>
      </c>
      <c r="AG111" s="934"/>
      <c r="AH111" s="934"/>
      <c r="AI111" s="934"/>
      <c r="AJ111" s="935"/>
      <c r="AK111" s="936" t="s">
        <v>407</v>
      </c>
      <c r="AL111" s="934"/>
      <c r="AM111" s="934"/>
      <c r="AN111" s="934"/>
      <c r="AO111" s="935"/>
      <c r="AP111" s="937" t="s">
        <v>407</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407</v>
      </c>
      <c r="BR111" s="920"/>
      <c r="BS111" s="920"/>
      <c r="BT111" s="920"/>
      <c r="BU111" s="920"/>
      <c r="BV111" s="920" t="s">
        <v>407</v>
      </c>
      <c r="BW111" s="920"/>
      <c r="BX111" s="920"/>
      <c r="BY111" s="920"/>
      <c r="BZ111" s="920"/>
      <c r="CA111" s="920" t="s">
        <v>407</v>
      </c>
      <c r="CB111" s="920"/>
      <c r="CC111" s="920"/>
      <c r="CD111" s="920"/>
      <c r="CE111" s="920"/>
      <c r="CF111" s="914" t="s">
        <v>407</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407</v>
      </c>
      <c r="DH111" s="920"/>
      <c r="DI111" s="920"/>
      <c r="DJ111" s="920"/>
      <c r="DK111" s="920"/>
      <c r="DL111" s="920" t="s">
        <v>407</v>
      </c>
      <c r="DM111" s="920"/>
      <c r="DN111" s="920"/>
      <c r="DO111" s="920"/>
      <c r="DP111" s="920"/>
      <c r="DQ111" s="920" t="s">
        <v>407</v>
      </c>
      <c r="DR111" s="920"/>
      <c r="DS111" s="920"/>
      <c r="DT111" s="920"/>
      <c r="DU111" s="920"/>
      <c r="DV111" s="921" t="s">
        <v>407</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465812</v>
      </c>
      <c r="BR112" s="920"/>
      <c r="BS112" s="920"/>
      <c r="BT112" s="920"/>
      <c r="BU112" s="920"/>
      <c r="BV112" s="920">
        <v>476217</v>
      </c>
      <c r="BW112" s="920"/>
      <c r="BX112" s="920"/>
      <c r="BY112" s="920"/>
      <c r="BZ112" s="920"/>
      <c r="CA112" s="920">
        <v>460925</v>
      </c>
      <c r="CB112" s="920"/>
      <c r="CC112" s="920"/>
      <c r="CD112" s="920"/>
      <c r="CE112" s="920"/>
      <c r="CF112" s="914">
        <v>8.9</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48758</v>
      </c>
      <c r="AB113" s="934"/>
      <c r="AC113" s="934"/>
      <c r="AD113" s="934"/>
      <c r="AE113" s="935"/>
      <c r="AF113" s="936">
        <v>50394</v>
      </c>
      <c r="AG113" s="934"/>
      <c r="AH113" s="934"/>
      <c r="AI113" s="934"/>
      <c r="AJ113" s="935"/>
      <c r="AK113" s="936">
        <v>51272</v>
      </c>
      <c r="AL113" s="934"/>
      <c r="AM113" s="934"/>
      <c r="AN113" s="934"/>
      <c r="AO113" s="935"/>
      <c r="AP113" s="937">
        <v>1</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92910</v>
      </c>
      <c r="BR113" s="920"/>
      <c r="BS113" s="920"/>
      <c r="BT113" s="920"/>
      <c r="BU113" s="920"/>
      <c r="BV113" s="920">
        <v>106246</v>
      </c>
      <c r="BW113" s="920"/>
      <c r="BX113" s="920"/>
      <c r="BY113" s="920"/>
      <c r="BZ113" s="920"/>
      <c r="CA113" s="920">
        <v>89159</v>
      </c>
      <c r="CB113" s="920"/>
      <c r="CC113" s="920"/>
      <c r="CD113" s="920"/>
      <c r="CE113" s="920"/>
      <c r="CF113" s="914">
        <v>1.7</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13214</v>
      </c>
      <c r="AB114" s="959"/>
      <c r="AC114" s="959"/>
      <c r="AD114" s="959"/>
      <c r="AE114" s="960"/>
      <c r="AF114" s="961">
        <v>12814</v>
      </c>
      <c r="AG114" s="959"/>
      <c r="AH114" s="959"/>
      <c r="AI114" s="959"/>
      <c r="AJ114" s="960"/>
      <c r="AK114" s="961">
        <v>11806</v>
      </c>
      <c r="AL114" s="959"/>
      <c r="AM114" s="959"/>
      <c r="AN114" s="959"/>
      <c r="AO114" s="960"/>
      <c r="AP114" s="962">
        <v>0.2</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2411767</v>
      </c>
      <c r="BR114" s="920"/>
      <c r="BS114" s="920"/>
      <c r="BT114" s="920"/>
      <c r="BU114" s="920"/>
      <c r="BV114" s="920">
        <v>2381847</v>
      </c>
      <c r="BW114" s="920"/>
      <c r="BX114" s="920"/>
      <c r="BY114" s="920"/>
      <c r="BZ114" s="920"/>
      <c r="CA114" s="920">
        <v>2313363</v>
      </c>
      <c r="CB114" s="920"/>
      <c r="CC114" s="920"/>
      <c r="CD114" s="920"/>
      <c r="CE114" s="920"/>
      <c r="CF114" s="914">
        <v>44.6</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3986</v>
      </c>
      <c r="AB115" s="934"/>
      <c r="AC115" s="934"/>
      <c r="AD115" s="934"/>
      <c r="AE115" s="935"/>
      <c r="AF115" s="936">
        <v>4511</v>
      </c>
      <c r="AG115" s="934"/>
      <c r="AH115" s="934"/>
      <c r="AI115" s="934"/>
      <c r="AJ115" s="935"/>
      <c r="AK115" s="936">
        <v>3971</v>
      </c>
      <c r="AL115" s="934"/>
      <c r="AM115" s="934"/>
      <c r="AN115" s="934"/>
      <c r="AO115" s="935"/>
      <c r="AP115" s="937">
        <v>0.1</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t="s">
        <v>109</v>
      </c>
      <c r="BW115" s="920"/>
      <c r="BX115" s="920"/>
      <c r="BY115" s="920"/>
      <c r="BZ115" s="920"/>
      <c r="CA115" s="920" t="s">
        <v>109</v>
      </c>
      <c r="CB115" s="920"/>
      <c r="CC115" s="920"/>
      <c r="CD115" s="920"/>
      <c r="CE115" s="920"/>
      <c r="CF115" s="914" t="s">
        <v>109</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v>24</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1516392</v>
      </c>
      <c r="AB117" s="966"/>
      <c r="AC117" s="966"/>
      <c r="AD117" s="966"/>
      <c r="AE117" s="967"/>
      <c r="AF117" s="965">
        <v>1470392</v>
      </c>
      <c r="AG117" s="966"/>
      <c r="AH117" s="966"/>
      <c r="AI117" s="966"/>
      <c r="AJ117" s="967"/>
      <c r="AK117" s="965">
        <v>1516767</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284</v>
      </c>
      <c r="AG118" s="883"/>
      <c r="AH118" s="883"/>
      <c r="AI118" s="883"/>
      <c r="AJ118" s="884"/>
      <c r="AK118" s="882" t="s">
        <v>283</v>
      </c>
      <c r="AL118" s="883"/>
      <c r="AM118" s="883"/>
      <c r="AN118" s="883"/>
      <c r="AO118" s="884"/>
      <c r="AP118" s="990" t="s">
        <v>400</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429</v>
      </c>
      <c r="BP118" s="994"/>
      <c r="BQ118" s="985">
        <v>15073093</v>
      </c>
      <c r="BR118" s="986"/>
      <c r="BS118" s="986"/>
      <c r="BT118" s="986"/>
      <c r="BU118" s="986"/>
      <c r="BV118" s="986">
        <v>15188117</v>
      </c>
      <c r="BW118" s="986"/>
      <c r="BX118" s="986"/>
      <c r="BY118" s="986"/>
      <c r="BZ118" s="986"/>
      <c r="CA118" s="986">
        <v>14832369</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4848788</v>
      </c>
      <c r="BR119" s="927"/>
      <c r="BS119" s="927"/>
      <c r="BT119" s="927"/>
      <c r="BU119" s="927"/>
      <c r="BV119" s="927">
        <v>5137986</v>
      </c>
      <c r="BW119" s="927"/>
      <c r="BX119" s="927"/>
      <c r="BY119" s="927"/>
      <c r="BZ119" s="927"/>
      <c r="CA119" s="927">
        <v>5227314</v>
      </c>
      <c r="CB119" s="927"/>
      <c r="CC119" s="927"/>
      <c r="CD119" s="927"/>
      <c r="CE119" s="927"/>
      <c r="CF119" s="941">
        <v>100.8</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198670</v>
      </c>
      <c r="BR120" s="920"/>
      <c r="BS120" s="920"/>
      <c r="BT120" s="920"/>
      <c r="BU120" s="920"/>
      <c r="BV120" s="920">
        <v>148609</v>
      </c>
      <c r="BW120" s="920"/>
      <c r="BX120" s="920"/>
      <c r="BY120" s="920"/>
      <c r="BZ120" s="920"/>
      <c r="CA120" s="920">
        <v>110897</v>
      </c>
      <c r="CB120" s="920"/>
      <c r="CC120" s="920"/>
      <c r="CD120" s="920"/>
      <c r="CE120" s="920"/>
      <c r="CF120" s="914">
        <v>2.1</v>
      </c>
      <c r="CG120" s="915"/>
      <c r="CH120" s="915"/>
      <c r="CI120" s="915"/>
      <c r="CJ120" s="915"/>
      <c r="CK120" s="1013" t="s">
        <v>435</v>
      </c>
      <c r="CL120" s="1014"/>
      <c r="CM120" s="1014"/>
      <c r="CN120" s="1014"/>
      <c r="CO120" s="1015"/>
      <c r="CP120" s="1021" t="s">
        <v>436</v>
      </c>
      <c r="CQ120" s="1022"/>
      <c r="CR120" s="1022"/>
      <c r="CS120" s="1022"/>
      <c r="CT120" s="1022"/>
      <c r="CU120" s="1022"/>
      <c r="CV120" s="1022"/>
      <c r="CW120" s="1022"/>
      <c r="CX120" s="1022"/>
      <c r="CY120" s="1022"/>
      <c r="CZ120" s="1022"/>
      <c r="DA120" s="1022"/>
      <c r="DB120" s="1022"/>
      <c r="DC120" s="1022"/>
      <c r="DD120" s="1022"/>
      <c r="DE120" s="1022"/>
      <c r="DF120" s="1023"/>
      <c r="DG120" s="926">
        <v>465812</v>
      </c>
      <c r="DH120" s="927"/>
      <c r="DI120" s="927"/>
      <c r="DJ120" s="927"/>
      <c r="DK120" s="927"/>
      <c r="DL120" s="927">
        <v>476217</v>
      </c>
      <c r="DM120" s="927"/>
      <c r="DN120" s="927"/>
      <c r="DO120" s="927"/>
      <c r="DP120" s="927"/>
      <c r="DQ120" s="927">
        <v>460925</v>
      </c>
      <c r="DR120" s="927"/>
      <c r="DS120" s="927"/>
      <c r="DT120" s="927"/>
      <c r="DU120" s="927"/>
      <c r="DV120" s="928">
        <v>8.9</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9858516</v>
      </c>
      <c r="BR121" s="986"/>
      <c r="BS121" s="986"/>
      <c r="BT121" s="986"/>
      <c r="BU121" s="986"/>
      <c r="BV121" s="986">
        <v>10070183</v>
      </c>
      <c r="BW121" s="986"/>
      <c r="BX121" s="986"/>
      <c r="BY121" s="986"/>
      <c r="BZ121" s="986"/>
      <c r="CA121" s="986">
        <v>10036256</v>
      </c>
      <c r="CB121" s="986"/>
      <c r="CC121" s="986"/>
      <c r="CD121" s="986"/>
      <c r="CE121" s="986"/>
      <c r="CF121" s="1024">
        <v>193.5</v>
      </c>
      <c r="CG121" s="1025"/>
      <c r="CH121" s="1025"/>
      <c r="CI121" s="1025"/>
      <c r="CJ121" s="1025"/>
      <c r="CK121" s="1016"/>
      <c r="CL121" s="1017"/>
      <c r="CM121" s="1017"/>
      <c r="CN121" s="1017"/>
      <c r="CO121" s="1018"/>
      <c r="CP121" s="1007" t="s">
        <v>439</v>
      </c>
      <c r="CQ121" s="1008"/>
      <c r="CR121" s="1008"/>
      <c r="CS121" s="1008"/>
      <c r="CT121" s="1008"/>
      <c r="CU121" s="1008"/>
      <c r="CV121" s="1008"/>
      <c r="CW121" s="1008"/>
      <c r="CX121" s="1008"/>
      <c r="CY121" s="1008"/>
      <c r="CZ121" s="1008"/>
      <c r="DA121" s="1008"/>
      <c r="DB121" s="1008"/>
      <c r="DC121" s="1008"/>
      <c r="DD121" s="1008"/>
      <c r="DE121" s="1008"/>
      <c r="DF121" s="1009"/>
      <c r="DG121" s="919" t="s">
        <v>109</v>
      </c>
      <c r="DH121" s="920"/>
      <c r="DI121" s="920"/>
      <c r="DJ121" s="920"/>
      <c r="DK121" s="920"/>
      <c r="DL121" s="920" t="s">
        <v>109</v>
      </c>
      <c r="DM121" s="920"/>
      <c r="DN121" s="920"/>
      <c r="DO121" s="920"/>
      <c r="DP121" s="920"/>
      <c r="DQ121" s="920" t="s">
        <v>109</v>
      </c>
      <c r="DR121" s="920"/>
      <c r="DS121" s="920"/>
      <c r="DT121" s="920"/>
      <c r="DU121" s="920"/>
      <c r="DV121" s="921" t="s">
        <v>109</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440</v>
      </c>
      <c r="BP122" s="994"/>
      <c r="BQ122" s="1034">
        <v>14905974</v>
      </c>
      <c r="BR122" s="1035"/>
      <c r="BS122" s="1035"/>
      <c r="BT122" s="1035"/>
      <c r="BU122" s="1035"/>
      <c r="BV122" s="1035">
        <v>15356778</v>
      </c>
      <c r="BW122" s="1035"/>
      <c r="BX122" s="1035"/>
      <c r="BY122" s="1035"/>
      <c r="BZ122" s="1035"/>
      <c r="CA122" s="1035">
        <v>15374467</v>
      </c>
      <c r="CB122" s="1035"/>
      <c r="CC122" s="1035"/>
      <c r="CD122" s="1035"/>
      <c r="CE122" s="1035"/>
      <c r="CF122" s="987"/>
      <c r="CG122" s="988"/>
      <c r="CH122" s="988"/>
      <c r="CI122" s="988"/>
      <c r="CJ122" s="989"/>
      <c r="CK122" s="1016"/>
      <c r="CL122" s="1017"/>
      <c r="CM122" s="1017"/>
      <c r="CN122" s="1017"/>
      <c r="CO122" s="1018"/>
      <c r="CP122" s="1007" t="s">
        <v>441</v>
      </c>
      <c r="CQ122" s="1008"/>
      <c r="CR122" s="1008"/>
      <c r="CS122" s="1008"/>
      <c r="CT122" s="1008"/>
      <c r="CU122" s="1008"/>
      <c r="CV122" s="1008"/>
      <c r="CW122" s="1008"/>
      <c r="CX122" s="1008"/>
      <c r="CY122" s="1008"/>
      <c r="CZ122" s="1008"/>
      <c r="DA122" s="1008"/>
      <c r="DB122" s="1008"/>
      <c r="DC122" s="1008"/>
      <c r="DD122" s="1008"/>
      <c r="DE122" s="1008"/>
      <c r="DF122" s="1009"/>
      <c r="DG122" s="919" t="s">
        <v>109</v>
      </c>
      <c r="DH122" s="920"/>
      <c r="DI122" s="920"/>
      <c r="DJ122" s="920"/>
      <c r="DK122" s="920"/>
      <c r="DL122" s="920" t="s">
        <v>109</v>
      </c>
      <c r="DM122" s="920"/>
      <c r="DN122" s="920"/>
      <c r="DO122" s="920"/>
      <c r="DP122" s="920"/>
      <c r="DQ122" s="920" t="s">
        <v>109</v>
      </c>
      <c r="DR122" s="920"/>
      <c r="DS122" s="920"/>
      <c r="DT122" s="920"/>
      <c r="DU122" s="920"/>
      <c r="DV122" s="921" t="s">
        <v>109</v>
      </c>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3.2</v>
      </c>
      <c r="BR123" s="1027"/>
      <c r="BS123" s="1027"/>
      <c r="BT123" s="1027"/>
      <c r="BU123" s="1027"/>
      <c r="BV123" s="1027" t="s">
        <v>109</v>
      </c>
      <c r="BW123" s="1027"/>
      <c r="BX123" s="1027"/>
      <c r="BY123" s="1027"/>
      <c r="BZ123" s="1027"/>
      <c r="CA123" s="1027" t="s">
        <v>109</v>
      </c>
      <c r="CB123" s="1027"/>
      <c r="CC123" s="1027"/>
      <c r="CD123" s="1027"/>
      <c r="CE123" s="1027"/>
      <c r="CF123" s="1028"/>
      <c r="CG123" s="1029"/>
      <c r="CH123" s="1029"/>
      <c r="CI123" s="1029"/>
      <c r="CJ123" s="1030"/>
      <c r="CK123" s="1016"/>
      <c r="CL123" s="1017"/>
      <c r="CM123" s="1017"/>
      <c r="CN123" s="1017"/>
      <c r="CO123" s="1018"/>
      <c r="CP123" s="1007" t="s">
        <v>443</v>
      </c>
      <c r="CQ123" s="1008"/>
      <c r="CR123" s="1008"/>
      <c r="CS123" s="1008"/>
      <c r="CT123" s="1008"/>
      <c r="CU123" s="1008"/>
      <c r="CV123" s="1008"/>
      <c r="CW123" s="1008"/>
      <c r="CX123" s="1008"/>
      <c r="CY123" s="1008"/>
      <c r="CZ123" s="1008"/>
      <c r="DA123" s="1008"/>
      <c r="DB123" s="1008"/>
      <c r="DC123" s="1008"/>
      <c r="DD123" s="1008"/>
      <c r="DE123" s="1008"/>
      <c r="DF123" s="1009"/>
      <c r="DG123" s="958" t="s">
        <v>444</v>
      </c>
      <c r="DH123" s="959"/>
      <c r="DI123" s="959"/>
      <c r="DJ123" s="959"/>
      <c r="DK123" s="960"/>
      <c r="DL123" s="961" t="s">
        <v>444</v>
      </c>
      <c r="DM123" s="959"/>
      <c r="DN123" s="959"/>
      <c r="DO123" s="959"/>
      <c r="DP123" s="960"/>
      <c r="DQ123" s="961" t="s">
        <v>444</v>
      </c>
      <c r="DR123" s="959"/>
      <c r="DS123" s="959"/>
      <c r="DT123" s="959"/>
      <c r="DU123" s="960"/>
      <c r="DV123" s="962" t="s">
        <v>444</v>
      </c>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444</v>
      </c>
      <c r="DH124" s="998"/>
      <c r="DI124" s="998"/>
      <c r="DJ124" s="998"/>
      <c r="DK124" s="999"/>
      <c r="DL124" s="1000" t="s">
        <v>444</v>
      </c>
      <c r="DM124" s="998"/>
      <c r="DN124" s="998"/>
      <c r="DO124" s="998"/>
      <c r="DP124" s="999"/>
      <c r="DQ124" s="1000" t="s">
        <v>444</v>
      </c>
      <c r="DR124" s="998"/>
      <c r="DS124" s="998"/>
      <c r="DT124" s="998"/>
      <c r="DU124" s="999"/>
      <c r="DV124" s="1001" t="s">
        <v>444</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444</v>
      </c>
      <c r="AB126" s="959"/>
      <c r="AC126" s="959"/>
      <c r="AD126" s="959"/>
      <c r="AE126" s="960"/>
      <c r="AF126" s="961" t="s">
        <v>444</v>
      </c>
      <c r="AG126" s="959"/>
      <c r="AH126" s="959"/>
      <c r="AI126" s="959"/>
      <c r="AJ126" s="960"/>
      <c r="AK126" s="961" t="s">
        <v>444</v>
      </c>
      <c r="AL126" s="959"/>
      <c r="AM126" s="959"/>
      <c r="AN126" s="959"/>
      <c r="AO126" s="960"/>
      <c r="AP126" s="962" t="s">
        <v>444</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444</v>
      </c>
      <c r="DH126" s="920"/>
      <c r="DI126" s="920"/>
      <c r="DJ126" s="920"/>
      <c r="DK126" s="920"/>
      <c r="DL126" s="920" t="s">
        <v>444</v>
      </c>
      <c r="DM126" s="920"/>
      <c r="DN126" s="920"/>
      <c r="DO126" s="920"/>
      <c r="DP126" s="920"/>
      <c r="DQ126" s="920" t="s">
        <v>444</v>
      </c>
      <c r="DR126" s="920"/>
      <c r="DS126" s="920"/>
      <c r="DT126" s="920"/>
      <c r="DU126" s="920"/>
      <c r="DV126" s="921" t="s">
        <v>444</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3986</v>
      </c>
      <c r="AB127" s="959"/>
      <c r="AC127" s="959"/>
      <c r="AD127" s="959"/>
      <c r="AE127" s="960"/>
      <c r="AF127" s="961">
        <v>4511</v>
      </c>
      <c r="AG127" s="959"/>
      <c r="AH127" s="959"/>
      <c r="AI127" s="959"/>
      <c r="AJ127" s="960"/>
      <c r="AK127" s="961">
        <v>3971</v>
      </c>
      <c r="AL127" s="959"/>
      <c r="AM127" s="959"/>
      <c r="AN127" s="959"/>
      <c r="AO127" s="960"/>
      <c r="AP127" s="962">
        <v>0.1</v>
      </c>
      <c r="AQ127" s="963"/>
      <c r="AR127" s="963"/>
      <c r="AS127" s="963"/>
      <c r="AT127" s="964"/>
      <c r="AU127" s="233"/>
      <c r="AV127" s="233"/>
      <c r="AW127" s="233"/>
      <c r="AX127" s="886" t="s">
        <v>454</v>
      </c>
      <c r="AY127" s="887"/>
      <c r="AZ127" s="887"/>
      <c r="BA127" s="887"/>
      <c r="BB127" s="887"/>
      <c r="BC127" s="887"/>
      <c r="BD127" s="887"/>
      <c r="BE127" s="888"/>
      <c r="BF127" s="1041" t="s">
        <v>444</v>
      </c>
      <c r="BG127" s="1042"/>
      <c r="BH127" s="1042"/>
      <c r="BI127" s="1042"/>
      <c r="BJ127" s="1042"/>
      <c r="BK127" s="1042"/>
      <c r="BL127" s="1051"/>
      <c r="BM127" s="1041">
        <v>14.33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456</v>
      </c>
      <c r="DH127" s="1048"/>
      <c r="DI127" s="1048"/>
      <c r="DJ127" s="1048"/>
      <c r="DK127" s="1048"/>
      <c r="DL127" s="1048" t="s">
        <v>457</v>
      </c>
      <c r="DM127" s="1048"/>
      <c r="DN127" s="1048"/>
      <c r="DO127" s="1048"/>
      <c r="DP127" s="1048"/>
      <c r="DQ127" s="1048" t="s">
        <v>457</v>
      </c>
      <c r="DR127" s="1048"/>
      <c r="DS127" s="1048"/>
      <c r="DT127" s="1048"/>
      <c r="DU127" s="1048"/>
      <c r="DV127" s="1049" t="s">
        <v>457</v>
      </c>
      <c r="DW127" s="1049"/>
      <c r="DX127" s="1049"/>
      <c r="DY127" s="1049"/>
      <c r="DZ127" s="1050"/>
    </row>
    <row r="128" spans="1:130" s="197" customFormat="1" ht="26.25" customHeight="1" x14ac:dyDescent="0.15">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67645</v>
      </c>
      <c r="AB128" s="1090"/>
      <c r="AC128" s="1090"/>
      <c r="AD128" s="1090"/>
      <c r="AE128" s="1091"/>
      <c r="AF128" s="1092">
        <v>64301</v>
      </c>
      <c r="AG128" s="1090"/>
      <c r="AH128" s="1090"/>
      <c r="AI128" s="1090"/>
      <c r="AJ128" s="1091"/>
      <c r="AK128" s="1092">
        <v>41793</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444</v>
      </c>
      <c r="BG128" s="1067"/>
      <c r="BH128" s="1067"/>
      <c r="BI128" s="1067"/>
      <c r="BJ128" s="1067"/>
      <c r="BK128" s="1067"/>
      <c r="BL128" s="1068"/>
      <c r="BM128" s="1066">
        <v>19.329999999999998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6163585</v>
      </c>
      <c r="AB129" s="959"/>
      <c r="AC129" s="959"/>
      <c r="AD129" s="959"/>
      <c r="AE129" s="960"/>
      <c r="AF129" s="961">
        <v>6088903</v>
      </c>
      <c r="AG129" s="959"/>
      <c r="AH129" s="959"/>
      <c r="AI129" s="959"/>
      <c r="AJ129" s="960"/>
      <c r="AK129" s="961">
        <v>6255470</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993082</v>
      </c>
      <c r="AB130" s="959"/>
      <c r="AC130" s="959"/>
      <c r="AD130" s="959"/>
      <c r="AE130" s="960"/>
      <c r="AF130" s="961">
        <v>1022952</v>
      </c>
      <c r="AG130" s="959"/>
      <c r="AH130" s="959"/>
      <c r="AI130" s="959"/>
      <c r="AJ130" s="960"/>
      <c r="AK130" s="961">
        <v>1067909</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t="s">
        <v>466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5170503</v>
      </c>
      <c r="AB131" s="998"/>
      <c r="AC131" s="998"/>
      <c r="AD131" s="998"/>
      <c r="AE131" s="999"/>
      <c r="AF131" s="1000">
        <v>5065951</v>
      </c>
      <c r="AG131" s="998"/>
      <c r="AH131" s="998"/>
      <c r="AI131" s="998"/>
      <c r="AJ131" s="999"/>
      <c r="AK131" s="1000">
        <v>5187561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8.8127789500000002</v>
      </c>
      <c r="AB132" s="1104"/>
      <c r="AC132" s="1104"/>
      <c r="AD132" s="1104"/>
      <c r="AE132" s="1105"/>
      <c r="AF132" s="1106">
        <v>7.563022224</v>
      </c>
      <c r="AG132" s="1104"/>
      <c r="AH132" s="1104"/>
      <c r="AI132" s="1104"/>
      <c r="AJ132" s="1105"/>
      <c r="AK132" s="1106">
        <v>7.8469438719999998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9.5</v>
      </c>
      <c r="AB133" s="1111"/>
      <c r="AC133" s="1111"/>
      <c r="AD133" s="1111"/>
      <c r="AE133" s="1112"/>
      <c r="AF133" s="1110">
        <v>8.6</v>
      </c>
      <c r="AG133" s="1111"/>
      <c r="AH133" s="1111"/>
      <c r="AI133" s="1111"/>
      <c r="AJ133" s="1112"/>
      <c r="AK133" s="1110">
        <v>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1461145</v>
      </c>
      <c r="L9" s="264">
        <v>84714</v>
      </c>
      <c r="M9" s="265">
        <v>80077</v>
      </c>
      <c r="N9" s="266">
        <v>5.8</v>
      </c>
    </row>
    <row r="10" spans="1:16" x14ac:dyDescent="0.15">
      <c r="A10" s="248"/>
      <c r="B10" s="244"/>
      <c r="C10" s="244"/>
      <c r="D10" s="244"/>
      <c r="E10" s="244"/>
      <c r="F10" s="244"/>
      <c r="G10" s="1119" t="s">
        <v>479</v>
      </c>
      <c r="H10" s="1120"/>
      <c r="I10" s="1120"/>
      <c r="J10" s="1121"/>
      <c r="K10" s="267">
        <v>274614</v>
      </c>
      <c r="L10" s="268">
        <v>15921</v>
      </c>
      <c r="M10" s="269">
        <v>7955</v>
      </c>
      <c r="N10" s="270">
        <v>100.1</v>
      </c>
    </row>
    <row r="11" spans="1:16" ht="13.5" customHeight="1" x14ac:dyDescent="0.15">
      <c r="A11" s="248"/>
      <c r="B11" s="244"/>
      <c r="C11" s="244"/>
      <c r="D11" s="244"/>
      <c r="E11" s="244"/>
      <c r="F11" s="244"/>
      <c r="G11" s="1119" t="s">
        <v>480</v>
      </c>
      <c r="H11" s="1120"/>
      <c r="I11" s="1120"/>
      <c r="J11" s="1121"/>
      <c r="K11" s="267">
        <v>376981</v>
      </c>
      <c r="L11" s="268">
        <v>21857</v>
      </c>
      <c r="M11" s="269">
        <v>10951</v>
      </c>
      <c r="N11" s="270">
        <v>99.6</v>
      </c>
    </row>
    <row r="12" spans="1:16" ht="13.5" customHeight="1" x14ac:dyDescent="0.15">
      <c r="A12" s="248"/>
      <c r="B12" s="244"/>
      <c r="C12" s="244"/>
      <c r="D12" s="244"/>
      <c r="E12" s="244"/>
      <c r="F12" s="244"/>
      <c r="G12" s="1119" t="s">
        <v>481</v>
      </c>
      <c r="H12" s="1120"/>
      <c r="I12" s="1120"/>
      <c r="J12" s="1121"/>
      <c r="K12" s="267">
        <v>9517</v>
      </c>
      <c r="L12" s="268">
        <v>552</v>
      </c>
      <c r="M12" s="269">
        <v>416</v>
      </c>
      <c r="N12" s="270">
        <v>32.700000000000003</v>
      </c>
    </row>
    <row r="13" spans="1:16" ht="13.5" customHeight="1" x14ac:dyDescent="0.15">
      <c r="A13" s="248"/>
      <c r="B13" s="244"/>
      <c r="C13" s="244"/>
      <c r="D13" s="244"/>
      <c r="E13" s="244"/>
      <c r="F13" s="244"/>
      <c r="G13" s="1119" t="s">
        <v>482</v>
      </c>
      <c r="H13" s="1120"/>
      <c r="I13" s="1120"/>
      <c r="J13" s="1121"/>
      <c r="K13" s="267" t="s">
        <v>483</v>
      </c>
      <c r="L13" s="268" t="s">
        <v>483</v>
      </c>
      <c r="M13" s="269" t="s">
        <v>483</v>
      </c>
      <c r="N13" s="270" t="s">
        <v>483</v>
      </c>
    </row>
    <row r="14" spans="1:16" ht="13.5" customHeight="1" x14ac:dyDescent="0.15">
      <c r="A14" s="248"/>
      <c r="B14" s="244"/>
      <c r="C14" s="244"/>
      <c r="D14" s="244"/>
      <c r="E14" s="244"/>
      <c r="F14" s="244"/>
      <c r="G14" s="1119" t="s">
        <v>484</v>
      </c>
      <c r="H14" s="1120"/>
      <c r="I14" s="1120"/>
      <c r="J14" s="1121"/>
      <c r="K14" s="267">
        <v>80601</v>
      </c>
      <c r="L14" s="268">
        <v>4673</v>
      </c>
      <c r="M14" s="269">
        <v>3811</v>
      </c>
      <c r="N14" s="270">
        <v>22.6</v>
      </c>
    </row>
    <row r="15" spans="1:16" ht="13.5" customHeight="1" x14ac:dyDescent="0.15">
      <c r="A15" s="248"/>
      <c r="B15" s="244"/>
      <c r="C15" s="244"/>
      <c r="D15" s="244"/>
      <c r="E15" s="244"/>
      <c r="F15" s="244"/>
      <c r="G15" s="1119" t="s">
        <v>485</v>
      </c>
      <c r="H15" s="1120"/>
      <c r="I15" s="1120"/>
      <c r="J15" s="1121"/>
      <c r="K15" s="267">
        <v>16092</v>
      </c>
      <c r="L15" s="268">
        <v>933</v>
      </c>
      <c r="M15" s="269">
        <v>1566</v>
      </c>
      <c r="N15" s="270">
        <v>-40.4</v>
      </c>
    </row>
    <row r="16" spans="1:16" x14ac:dyDescent="0.15">
      <c r="A16" s="248"/>
      <c r="B16" s="244"/>
      <c r="C16" s="244"/>
      <c r="D16" s="244"/>
      <c r="E16" s="244"/>
      <c r="F16" s="244"/>
      <c r="G16" s="1122" t="s">
        <v>486</v>
      </c>
      <c r="H16" s="1123"/>
      <c r="I16" s="1123"/>
      <c r="J16" s="1124"/>
      <c r="K16" s="268">
        <v>-143402</v>
      </c>
      <c r="L16" s="268">
        <v>-8314</v>
      </c>
      <c r="M16" s="269">
        <v>-8208</v>
      </c>
      <c r="N16" s="270">
        <v>1.3</v>
      </c>
    </row>
    <row r="17" spans="1:16" x14ac:dyDescent="0.15">
      <c r="A17" s="248"/>
      <c r="B17" s="244"/>
      <c r="C17" s="244"/>
      <c r="D17" s="244"/>
      <c r="E17" s="244"/>
      <c r="F17" s="244"/>
      <c r="G17" s="1122" t="s">
        <v>167</v>
      </c>
      <c r="H17" s="1123"/>
      <c r="I17" s="1123"/>
      <c r="J17" s="1124"/>
      <c r="K17" s="268">
        <v>2075548</v>
      </c>
      <c r="L17" s="268">
        <v>120336</v>
      </c>
      <c r="M17" s="269">
        <v>96567</v>
      </c>
      <c r="N17" s="270">
        <v>24.6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10.09</v>
      </c>
      <c r="L21" s="281">
        <v>8.9</v>
      </c>
      <c r="M21" s="282">
        <v>1.19</v>
      </c>
      <c r="N21" s="249"/>
      <c r="O21" s="283"/>
      <c r="P21" s="279"/>
    </row>
    <row r="22" spans="1:16" s="284" customFormat="1" x14ac:dyDescent="0.15">
      <c r="A22" s="279"/>
      <c r="B22" s="249"/>
      <c r="C22" s="249"/>
      <c r="D22" s="249"/>
      <c r="E22" s="249"/>
      <c r="F22" s="249"/>
      <c r="G22" s="1114" t="s">
        <v>492</v>
      </c>
      <c r="H22" s="1115"/>
      <c r="I22" s="1115"/>
      <c r="J22" s="1116"/>
      <c r="K22" s="285">
        <v>97.2</v>
      </c>
      <c r="L22" s="286">
        <v>97.4</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496</v>
      </c>
      <c r="H32" s="1131"/>
      <c r="I32" s="1131"/>
      <c r="J32" s="1132"/>
      <c r="K32" s="294">
        <v>1449718</v>
      </c>
      <c r="L32" s="294">
        <v>84051</v>
      </c>
      <c r="M32" s="295">
        <v>47101</v>
      </c>
      <c r="N32" s="296">
        <v>78.400000000000006</v>
      </c>
    </row>
    <row r="33" spans="1:16" ht="13.5" customHeight="1" x14ac:dyDescent="0.15">
      <c r="A33" s="248"/>
      <c r="B33" s="244"/>
      <c r="C33" s="244"/>
      <c r="D33" s="244"/>
      <c r="E33" s="244"/>
      <c r="F33" s="244"/>
      <c r="G33" s="1130" t="s">
        <v>497</v>
      </c>
      <c r="H33" s="1131"/>
      <c r="I33" s="1131"/>
      <c r="J33" s="1132"/>
      <c r="K33" s="294" t="s">
        <v>483</v>
      </c>
      <c r="L33" s="294" t="s">
        <v>483</v>
      </c>
      <c r="M33" s="295" t="s">
        <v>483</v>
      </c>
      <c r="N33" s="296" t="s">
        <v>483</v>
      </c>
    </row>
    <row r="34" spans="1:16" ht="27" customHeight="1" x14ac:dyDescent="0.15">
      <c r="A34" s="248"/>
      <c r="B34" s="244"/>
      <c r="C34" s="244"/>
      <c r="D34" s="244"/>
      <c r="E34" s="244"/>
      <c r="F34" s="244"/>
      <c r="G34" s="1130" t="s">
        <v>498</v>
      </c>
      <c r="H34" s="1131"/>
      <c r="I34" s="1131"/>
      <c r="J34" s="1132"/>
      <c r="K34" s="294" t="s">
        <v>483</v>
      </c>
      <c r="L34" s="294" t="s">
        <v>483</v>
      </c>
      <c r="M34" s="295">
        <v>22</v>
      </c>
      <c r="N34" s="296" t="s">
        <v>483</v>
      </c>
    </row>
    <row r="35" spans="1:16" ht="27" customHeight="1" x14ac:dyDescent="0.15">
      <c r="A35" s="248"/>
      <c r="B35" s="244"/>
      <c r="C35" s="244"/>
      <c r="D35" s="244"/>
      <c r="E35" s="244"/>
      <c r="F35" s="244"/>
      <c r="G35" s="1130" t="s">
        <v>499</v>
      </c>
      <c r="H35" s="1131"/>
      <c r="I35" s="1131"/>
      <c r="J35" s="1132"/>
      <c r="K35" s="294">
        <v>51272</v>
      </c>
      <c r="L35" s="294">
        <v>2973</v>
      </c>
      <c r="M35" s="295">
        <v>14567</v>
      </c>
      <c r="N35" s="296">
        <v>-79.599999999999994</v>
      </c>
    </row>
    <row r="36" spans="1:16" ht="27" customHeight="1" x14ac:dyDescent="0.15">
      <c r="A36" s="248"/>
      <c r="B36" s="244"/>
      <c r="C36" s="244"/>
      <c r="D36" s="244"/>
      <c r="E36" s="244"/>
      <c r="F36" s="244"/>
      <c r="G36" s="1130" t="s">
        <v>500</v>
      </c>
      <c r="H36" s="1131"/>
      <c r="I36" s="1131"/>
      <c r="J36" s="1132"/>
      <c r="K36" s="294">
        <v>11806</v>
      </c>
      <c r="L36" s="294">
        <v>684</v>
      </c>
      <c r="M36" s="295">
        <v>3162</v>
      </c>
      <c r="N36" s="296">
        <v>-78.400000000000006</v>
      </c>
    </row>
    <row r="37" spans="1:16" ht="13.5" customHeight="1" x14ac:dyDescent="0.15">
      <c r="A37" s="248"/>
      <c r="B37" s="244"/>
      <c r="C37" s="244"/>
      <c r="D37" s="244"/>
      <c r="E37" s="244"/>
      <c r="F37" s="244"/>
      <c r="G37" s="1130" t="s">
        <v>501</v>
      </c>
      <c r="H37" s="1131"/>
      <c r="I37" s="1131"/>
      <c r="J37" s="1132"/>
      <c r="K37" s="294">
        <v>3971</v>
      </c>
      <c r="L37" s="294">
        <v>230</v>
      </c>
      <c r="M37" s="295">
        <v>1050</v>
      </c>
      <c r="N37" s="296">
        <v>-78.099999999999994</v>
      </c>
    </row>
    <row r="38" spans="1:16" ht="27" customHeight="1" x14ac:dyDescent="0.15">
      <c r="A38" s="248"/>
      <c r="B38" s="244"/>
      <c r="C38" s="244"/>
      <c r="D38" s="244"/>
      <c r="E38" s="244"/>
      <c r="F38" s="244"/>
      <c r="G38" s="1133" t="s">
        <v>502</v>
      </c>
      <c r="H38" s="1134"/>
      <c r="I38" s="1134"/>
      <c r="J38" s="1135"/>
      <c r="K38" s="297" t="s">
        <v>483</v>
      </c>
      <c r="L38" s="297" t="s">
        <v>483</v>
      </c>
      <c r="M38" s="298">
        <v>8</v>
      </c>
      <c r="N38" s="299" t="s">
        <v>483</v>
      </c>
      <c r="O38" s="293"/>
    </row>
    <row r="39" spans="1:16" x14ac:dyDescent="0.15">
      <c r="A39" s="248"/>
      <c r="B39" s="244"/>
      <c r="C39" s="244"/>
      <c r="D39" s="244"/>
      <c r="E39" s="244"/>
      <c r="F39" s="244"/>
      <c r="G39" s="1133" t="s">
        <v>503</v>
      </c>
      <c r="H39" s="1134"/>
      <c r="I39" s="1134"/>
      <c r="J39" s="1135"/>
      <c r="K39" s="300">
        <v>-41793</v>
      </c>
      <c r="L39" s="300">
        <v>-2423</v>
      </c>
      <c r="M39" s="301">
        <v>-3518</v>
      </c>
      <c r="N39" s="302">
        <v>-31.1</v>
      </c>
      <c r="O39" s="293"/>
    </row>
    <row r="40" spans="1:16" ht="27" customHeight="1" x14ac:dyDescent="0.15">
      <c r="A40" s="248"/>
      <c r="B40" s="244"/>
      <c r="C40" s="244"/>
      <c r="D40" s="244"/>
      <c r="E40" s="244"/>
      <c r="F40" s="244"/>
      <c r="G40" s="1130" t="s">
        <v>504</v>
      </c>
      <c r="H40" s="1131"/>
      <c r="I40" s="1131"/>
      <c r="J40" s="1132"/>
      <c r="K40" s="300">
        <v>-1067909</v>
      </c>
      <c r="L40" s="300">
        <v>-61915</v>
      </c>
      <c r="M40" s="301">
        <v>-41712</v>
      </c>
      <c r="N40" s="302">
        <v>48.4</v>
      </c>
      <c r="O40" s="293"/>
    </row>
    <row r="41" spans="1:16" x14ac:dyDescent="0.15">
      <c r="A41" s="248"/>
      <c r="B41" s="244"/>
      <c r="C41" s="244"/>
      <c r="D41" s="244"/>
      <c r="E41" s="244"/>
      <c r="F41" s="244"/>
      <c r="G41" s="1136" t="s">
        <v>278</v>
      </c>
      <c r="H41" s="1137"/>
      <c r="I41" s="1137"/>
      <c r="J41" s="1138"/>
      <c r="K41" s="294">
        <v>407065</v>
      </c>
      <c r="L41" s="300">
        <v>23601</v>
      </c>
      <c r="M41" s="301">
        <v>20682</v>
      </c>
      <c r="N41" s="302">
        <v>14.1</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508</v>
      </c>
      <c r="K49" s="1128"/>
      <c r="L49" s="1128"/>
      <c r="M49" s="1128"/>
      <c r="N49" s="1129"/>
    </row>
    <row r="50" spans="1:14" x14ac:dyDescent="0.15">
      <c r="A50" s="248"/>
      <c r="B50" s="244"/>
      <c r="C50" s="244"/>
      <c r="D50" s="244"/>
      <c r="E50" s="244"/>
      <c r="F50" s="244"/>
      <c r="G50" s="312"/>
      <c r="H50" s="313"/>
      <c r="I50" s="1126"/>
      <c r="J50" s="314" t="s">
        <v>509</v>
      </c>
      <c r="K50" s="315" t="s">
        <v>510</v>
      </c>
      <c r="L50" s="316" t="s">
        <v>511</v>
      </c>
      <c r="M50" s="317" t="s">
        <v>512</v>
      </c>
      <c r="N50" s="318" t="s">
        <v>513</v>
      </c>
    </row>
    <row r="51" spans="1:14" x14ac:dyDescent="0.15">
      <c r="A51" s="248"/>
      <c r="B51" s="244"/>
      <c r="C51" s="244"/>
      <c r="D51" s="244"/>
      <c r="E51" s="244"/>
      <c r="F51" s="244"/>
      <c r="G51" s="310" t="s">
        <v>514</v>
      </c>
      <c r="H51" s="311"/>
      <c r="I51" s="319">
        <v>1715031</v>
      </c>
      <c r="J51" s="320">
        <v>92559</v>
      </c>
      <c r="K51" s="321">
        <v>-8.5</v>
      </c>
      <c r="L51" s="322">
        <v>61557</v>
      </c>
      <c r="M51" s="323">
        <v>-4.9000000000000004</v>
      </c>
      <c r="N51" s="324">
        <v>-3.6</v>
      </c>
    </row>
    <row r="52" spans="1:14" x14ac:dyDescent="0.15">
      <c r="A52" s="248"/>
      <c r="B52" s="244"/>
      <c r="C52" s="244"/>
      <c r="D52" s="244"/>
      <c r="E52" s="244"/>
      <c r="F52" s="244"/>
      <c r="G52" s="325"/>
      <c r="H52" s="326" t="s">
        <v>515</v>
      </c>
      <c r="I52" s="327">
        <v>927343</v>
      </c>
      <c r="J52" s="328">
        <v>50048</v>
      </c>
      <c r="K52" s="329">
        <v>-10.9</v>
      </c>
      <c r="L52" s="330">
        <v>32497</v>
      </c>
      <c r="M52" s="331">
        <v>1.8</v>
      </c>
      <c r="N52" s="332">
        <v>-12.7</v>
      </c>
    </row>
    <row r="53" spans="1:14" x14ac:dyDescent="0.15">
      <c r="A53" s="248"/>
      <c r="B53" s="244"/>
      <c r="C53" s="244"/>
      <c r="D53" s="244"/>
      <c r="E53" s="244"/>
      <c r="F53" s="244"/>
      <c r="G53" s="310" t="s">
        <v>516</v>
      </c>
      <c r="H53" s="311"/>
      <c r="I53" s="319">
        <v>2391210</v>
      </c>
      <c r="J53" s="320">
        <v>130141</v>
      </c>
      <c r="K53" s="321">
        <v>40.6</v>
      </c>
      <c r="L53" s="322">
        <v>69806</v>
      </c>
      <c r="M53" s="323">
        <v>13.4</v>
      </c>
      <c r="N53" s="324">
        <v>27.2</v>
      </c>
    </row>
    <row r="54" spans="1:14" x14ac:dyDescent="0.15">
      <c r="A54" s="248"/>
      <c r="B54" s="244"/>
      <c r="C54" s="244"/>
      <c r="D54" s="244"/>
      <c r="E54" s="244"/>
      <c r="F54" s="244"/>
      <c r="G54" s="325"/>
      <c r="H54" s="326" t="s">
        <v>515</v>
      </c>
      <c r="I54" s="327">
        <v>1445883</v>
      </c>
      <c r="J54" s="328">
        <v>78692</v>
      </c>
      <c r="K54" s="329">
        <v>57.2</v>
      </c>
      <c r="L54" s="330">
        <v>32823</v>
      </c>
      <c r="M54" s="331">
        <v>1</v>
      </c>
      <c r="N54" s="332">
        <v>56.2</v>
      </c>
    </row>
    <row r="55" spans="1:14" x14ac:dyDescent="0.15">
      <c r="A55" s="248"/>
      <c r="B55" s="244"/>
      <c r="C55" s="244"/>
      <c r="D55" s="244"/>
      <c r="E55" s="244"/>
      <c r="F55" s="244"/>
      <c r="G55" s="310" t="s">
        <v>517</v>
      </c>
      <c r="H55" s="311"/>
      <c r="I55" s="319">
        <v>1161026</v>
      </c>
      <c r="J55" s="320">
        <v>64266</v>
      </c>
      <c r="K55" s="321">
        <v>-50.6</v>
      </c>
      <c r="L55" s="322">
        <v>74444</v>
      </c>
      <c r="M55" s="323">
        <v>6.6</v>
      </c>
      <c r="N55" s="324">
        <v>-57.2</v>
      </c>
    </row>
    <row r="56" spans="1:14" x14ac:dyDescent="0.15">
      <c r="A56" s="248"/>
      <c r="B56" s="244"/>
      <c r="C56" s="244"/>
      <c r="D56" s="244"/>
      <c r="E56" s="244"/>
      <c r="F56" s="244"/>
      <c r="G56" s="325"/>
      <c r="H56" s="326" t="s">
        <v>515</v>
      </c>
      <c r="I56" s="327">
        <v>677362</v>
      </c>
      <c r="J56" s="328">
        <v>37494</v>
      </c>
      <c r="K56" s="329">
        <v>-52.4</v>
      </c>
      <c r="L56" s="330">
        <v>34175</v>
      </c>
      <c r="M56" s="331">
        <v>4.0999999999999996</v>
      </c>
      <c r="N56" s="332">
        <v>-56.5</v>
      </c>
    </row>
    <row r="57" spans="1:14" x14ac:dyDescent="0.15">
      <c r="A57" s="248"/>
      <c r="B57" s="244"/>
      <c r="C57" s="244"/>
      <c r="D57" s="244"/>
      <c r="E57" s="244"/>
      <c r="F57" s="244"/>
      <c r="G57" s="310" t="s">
        <v>518</v>
      </c>
      <c r="H57" s="311"/>
      <c r="I57" s="319">
        <v>1186447</v>
      </c>
      <c r="J57" s="320">
        <v>67187</v>
      </c>
      <c r="K57" s="321">
        <v>4.5</v>
      </c>
      <c r="L57" s="322">
        <v>85205</v>
      </c>
      <c r="M57" s="323">
        <v>14.5</v>
      </c>
      <c r="N57" s="324">
        <v>-10</v>
      </c>
    </row>
    <row r="58" spans="1:14" x14ac:dyDescent="0.15">
      <c r="A58" s="248"/>
      <c r="B58" s="244"/>
      <c r="C58" s="244"/>
      <c r="D58" s="244"/>
      <c r="E58" s="244"/>
      <c r="F58" s="244"/>
      <c r="G58" s="325"/>
      <c r="H58" s="326" t="s">
        <v>515</v>
      </c>
      <c r="I58" s="327">
        <v>920504</v>
      </c>
      <c r="J58" s="328">
        <v>52127</v>
      </c>
      <c r="K58" s="329">
        <v>39</v>
      </c>
      <c r="L58" s="330">
        <v>38847</v>
      </c>
      <c r="M58" s="331">
        <v>13.7</v>
      </c>
      <c r="N58" s="332">
        <v>25.3</v>
      </c>
    </row>
    <row r="59" spans="1:14" x14ac:dyDescent="0.15">
      <c r="A59" s="248"/>
      <c r="B59" s="244"/>
      <c r="C59" s="244"/>
      <c r="D59" s="244"/>
      <c r="E59" s="244"/>
      <c r="F59" s="244"/>
      <c r="G59" s="310" t="s">
        <v>519</v>
      </c>
      <c r="H59" s="311"/>
      <c r="I59" s="319">
        <v>931872</v>
      </c>
      <c r="J59" s="320">
        <v>54028</v>
      </c>
      <c r="K59" s="321">
        <v>-19.600000000000001</v>
      </c>
      <c r="L59" s="322">
        <v>69469</v>
      </c>
      <c r="M59" s="323">
        <v>-18.5</v>
      </c>
      <c r="N59" s="324">
        <v>-1.1000000000000001</v>
      </c>
    </row>
    <row r="60" spans="1:14" x14ac:dyDescent="0.15">
      <c r="A60" s="248"/>
      <c r="B60" s="244"/>
      <c r="C60" s="244"/>
      <c r="D60" s="244"/>
      <c r="E60" s="244"/>
      <c r="F60" s="244"/>
      <c r="G60" s="325"/>
      <c r="H60" s="326" t="s">
        <v>515</v>
      </c>
      <c r="I60" s="333">
        <v>549623</v>
      </c>
      <c r="J60" s="328">
        <v>31866</v>
      </c>
      <c r="K60" s="329">
        <v>-38.9</v>
      </c>
      <c r="L60" s="330">
        <v>38215</v>
      </c>
      <c r="M60" s="331">
        <v>-1.6</v>
      </c>
      <c r="N60" s="332">
        <v>-37.299999999999997</v>
      </c>
    </row>
    <row r="61" spans="1:14" x14ac:dyDescent="0.15">
      <c r="A61" s="248"/>
      <c r="B61" s="244"/>
      <c r="C61" s="244"/>
      <c r="D61" s="244"/>
      <c r="E61" s="244"/>
      <c r="F61" s="244"/>
      <c r="G61" s="310" t="s">
        <v>520</v>
      </c>
      <c r="H61" s="334"/>
      <c r="I61" s="335">
        <v>1477117</v>
      </c>
      <c r="J61" s="336">
        <v>81636</v>
      </c>
      <c r="K61" s="337">
        <v>-6.7</v>
      </c>
      <c r="L61" s="338">
        <v>72096</v>
      </c>
      <c r="M61" s="339">
        <v>2.2000000000000002</v>
      </c>
      <c r="N61" s="324">
        <v>-8.9</v>
      </c>
    </row>
    <row r="62" spans="1:14" x14ac:dyDescent="0.15">
      <c r="A62" s="248"/>
      <c r="B62" s="244"/>
      <c r="C62" s="244"/>
      <c r="D62" s="244"/>
      <c r="E62" s="244"/>
      <c r="F62" s="244"/>
      <c r="G62" s="325"/>
      <c r="H62" s="326" t="s">
        <v>515</v>
      </c>
      <c r="I62" s="327">
        <v>904143</v>
      </c>
      <c r="J62" s="328">
        <v>50045</v>
      </c>
      <c r="K62" s="329">
        <v>-1.2</v>
      </c>
      <c r="L62" s="330">
        <v>35311</v>
      </c>
      <c r="M62" s="331">
        <v>3.8</v>
      </c>
      <c r="N62" s="332">
        <v>-5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32.549999999999997</v>
      </c>
      <c r="G47" s="12">
        <v>38.36</v>
      </c>
      <c r="H47" s="12">
        <v>43.93</v>
      </c>
      <c r="I47" s="12">
        <v>43.97</v>
      </c>
      <c r="J47" s="13">
        <v>42.39</v>
      </c>
    </row>
    <row r="48" spans="2:10" ht="57.75" customHeight="1" x14ac:dyDescent="0.15">
      <c r="B48" s="14"/>
      <c r="C48" s="1141" t="s">
        <v>4</v>
      </c>
      <c r="D48" s="1141"/>
      <c r="E48" s="1142"/>
      <c r="F48" s="15">
        <v>5.74</v>
      </c>
      <c r="G48" s="16">
        <v>6.64</v>
      </c>
      <c r="H48" s="16">
        <v>7.22</v>
      </c>
      <c r="I48" s="16">
        <v>7.24</v>
      </c>
      <c r="J48" s="17">
        <v>8.99</v>
      </c>
    </row>
    <row r="49" spans="2:10" ht="57.75" customHeight="1" thickBot="1" x14ac:dyDescent="0.2">
      <c r="B49" s="18"/>
      <c r="C49" s="1143" t="s">
        <v>5</v>
      </c>
      <c r="D49" s="1143"/>
      <c r="E49" s="1144"/>
      <c r="F49" s="19">
        <v>6.91</v>
      </c>
      <c r="G49" s="20">
        <v>6.04</v>
      </c>
      <c r="H49" s="20">
        <v>6.34</v>
      </c>
      <c r="I49" s="20" t="s">
        <v>527</v>
      </c>
      <c r="J49" s="21">
        <v>1.52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2017-03-02T02:53:34Z</cp:lastPrinted>
  <dcterms:created xsi:type="dcterms:W3CDTF">2017-02-15T20:07:29Z</dcterms:created>
  <dcterms:modified xsi:type="dcterms:W3CDTF">2017-05-25T01:22:43Z</dcterms:modified>
</cp:coreProperties>
</file>