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55" windowWidth="19170" windowHeight="3600" tabRatio="282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'前年度'!$C$2:$N$38</definedName>
    <definedName name="_xlnm.Print_Area" localSheetId="2">'増減額'!$C$2:$N$38</definedName>
    <definedName name="_xlnm.Print_Area" localSheetId="3">'増減率'!$C$2:$N$38</definedName>
    <definedName name="_xlnm.Print_Area" localSheetId="0">'当年度'!$C$2:$N$38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<sst xmlns="http://schemas.openxmlformats.org/spreadsheetml/2006/main" count="184" uniqueCount="50">
  <si>
    <t>(単位:千円)</t>
  </si>
  <si>
    <t>(単位:％)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</si>
  <si>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</si>
  <si>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</si>
  <si>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</si>
  <si>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</si>
  <si>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</si>
  <si>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</si>
  <si>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</si>
  <si>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</si>
  <si>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</si>
  <si>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</si>
  <si>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</si>
  <si>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</si>
  <si>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</si>
  <si>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</si>
  <si>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</si>
  <si>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</si>
  <si>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</si>
  <si>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</si>
  <si>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</si>
  <si>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</si>
  <si>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</si>
  <si>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</si>
  <si>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</si>
  <si>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</si>
  <si>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</si>
  <si>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</si>
  <si>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</si>
  <si>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</si>
  <si>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</si>
  <si>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</si>
  <si>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</si>
  <si>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</si>
  <si>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</si>
  <si>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</si>
  <si>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</si>
  <si>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</si>
  <si>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いなべ市</t>
  </si>
  <si>
    <t>志 摩 市</t>
  </si>
  <si>
    <t>伊 賀 市</t>
  </si>
  <si>
    <t>大 紀 町</t>
  </si>
  <si>
    <t>南伊勢町</t>
  </si>
  <si>
    <t>紀 北 町</t>
  </si>
  <si>
    <t>そ の 他</t>
  </si>
  <si>
    <t>&lt;町  計&gt;</t>
  </si>
  <si>
    <t>普通建設事業費の状況（当年度）</t>
  </si>
  <si>
    <t>普通建設事業費の状況（増減額）</t>
  </si>
  <si>
    <t>普通建設事業費の状況（増減率）</t>
  </si>
  <si>
    <t>普通建設事業費の状況（前年度）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</si>
</sst>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;&quot;▲ &quot;#,##0"/>
    <numFmt numFmtId="178" formatCode="#,##0.0;&quot;▲ &quot;#,##0.0"/>
    <numFmt numFmtId="179" formatCode="#,##0;&quot;▲&quot;#,##0"/>
    <numFmt numFmtId="180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7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3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5" xfId="0" applyBorder="1" applyAlignment="1" applyProtection="1">
      <alignment horizontal="center" shrinkToFit="1"/>
      <protection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0" xfId="0" applyBorder="1" applyAlignment="1">
      <alignment shrinkToFit="1"/>
    </xf>
    <xf numFmtId="37" fontId="0" fillId="0" borderId="10" xfId="0" applyBorder="1" applyAlignment="1">
      <alignment shrinkToFit="1"/>
    </xf>
    <xf numFmtId="37" fontId="0" fillId="0" borderId="14" xfId="0" applyBorder="1" applyAlignment="1" applyProtection="1">
      <alignment horizontal="center" shrinkToFit="1"/>
      <protection/>
    </xf>
    <xf numFmtId="37" fontId="0" fillId="0" borderId="12" xfId="0" applyBorder="1" applyAlignment="1" applyProtection="1">
      <alignment horizontal="center" shrinkToFit="1"/>
      <protection/>
    </xf>
    <xf numFmtId="179" fontId="0" fillId="0" borderId="15" xfId="0" applyNumberFormat="1" applyBorder="1" applyAlignment="1">
      <alignment shrinkToFit="1"/>
    </xf>
    <xf numFmtId="179" fontId="0" fillId="0" borderId="16" xfId="0" applyNumberFormat="1" applyBorder="1" applyAlignment="1">
      <alignment shrinkToFit="1"/>
    </xf>
    <xf numFmtId="179" fontId="0" fillId="0" borderId="17" xfId="0" applyNumberFormat="1" applyBorder="1" applyAlignment="1">
      <alignment shrinkToFit="1"/>
    </xf>
    <xf numFmtId="179" fontId="0" fillId="0" borderId="18" xfId="0" applyNumberFormat="1" applyBorder="1" applyAlignment="1">
      <alignment shrinkToFit="1"/>
    </xf>
    <xf numFmtId="179" fontId="0" fillId="0" borderId="19" xfId="0" applyNumberFormat="1" applyBorder="1" applyAlignment="1" applyProtection="1">
      <alignment shrinkToFit="1"/>
      <protection/>
    </xf>
    <xf numFmtId="179" fontId="0" fillId="0" borderId="16" xfId="0" applyNumberFormat="1" applyBorder="1" applyAlignment="1" applyProtection="1">
      <alignment shrinkToFit="1"/>
      <protection/>
    </xf>
    <xf numFmtId="179" fontId="0" fillId="0" borderId="17" xfId="0" applyNumberFormat="1" applyBorder="1" applyAlignment="1" applyProtection="1">
      <alignment shrinkToFit="1"/>
      <protection/>
    </xf>
    <xf numFmtId="179" fontId="0" fillId="0" borderId="18" xfId="0" applyNumberFormat="1" applyBorder="1" applyAlignment="1" applyProtection="1">
      <alignment shrinkToFit="1"/>
      <protection/>
    </xf>
    <xf numFmtId="180" fontId="0" fillId="0" borderId="16" xfId="0" applyNumberFormat="1" applyBorder="1" applyAlignment="1" applyProtection="1">
      <alignment horizontal="right"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8" xfId="0" applyNumberFormat="1" applyBorder="1" applyAlignment="1" applyProtection="1">
      <alignment horizontal="right" shrinkToFit="1"/>
      <protection/>
    </xf>
    <xf numFmtId="180" fontId="0" fillId="0" borderId="14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12" xfId="0" applyNumberFormat="1" applyBorder="1" applyAlignment="1" applyProtection="1">
      <alignment horizontal="right" shrinkToFit="1"/>
      <protection/>
    </xf>
    <xf numFmtId="0" fontId="5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7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K19" sqref="K19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46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22658</v>
      </c>
      <c r="D6" s="22">
        <v>1029719</v>
      </c>
      <c r="E6" s="22">
        <v>514266</v>
      </c>
      <c r="F6" s="22">
        <v>449613</v>
      </c>
      <c r="G6" s="22">
        <v>0</v>
      </c>
      <c r="H6" s="22">
        <v>656721</v>
      </c>
      <c r="I6" s="22">
        <v>22669</v>
      </c>
      <c r="J6" s="22">
        <v>4934261</v>
      </c>
      <c r="K6" s="22">
        <v>438028</v>
      </c>
      <c r="L6" s="22">
        <v>7716305</v>
      </c>
      <c r="M6" s="22">
        <f>N6-SUM(C6:L6)</f>
        <v>0</v>
      </c>
      <c r="N6" s="22">
        <v>15784240</v>
      </c>
    </row>
    <row r="7" spans="2:14" ht="21" customHeight="1">
      <c r="B7" s="14" t="s">
        <v>14</v>
      </c>
      <c r="C7" s="23">
        <v>0</v>
      </c>
      <c r="D7" s="23">
        <v>488176</v>
      </c>
      <c r="E7" s="23">
        <v>1039364</v>
      </c>
      <c r="F7" s="23">
        <v>315890</v>
      </c>
      <c r="G7" s="23">
        <v>5098</v>
      </c>
      <c r="H7" s="23">
        <v>257366</v>
      </c>
      <c r="I7" s="23">
        <v>659971</v>
      </c>
      <c r="J7" s="23">
        <v>4311899</v>
      </c>
      <c r="K7" s="23">
        <v>920693</v>
      </c>
      <c r="L7" s="23">
        <v>3568445</v>
      </c>
      <c r="M7" s="23">
        <f aca="true" t="shared" si="0" ref="M7:M34">N7-SUM(C7:L7)</f>
        <v>0</v>
      </c>
      <c r="N7" s="23">
        <v>11566902</v>
      </c>
    </row>
    <row r="8" spans="2:14" ht="21" customHeight="1">
      <c r="B8" s="14" t="s">
        <v>15</v>
      </c>
      <c r="C8" s="23">
        <v>0</v>
      </c>
      <c r="D8" s="23">
        <v>128761</v>
      </c>
      <c r="E8" s="23">
        <v>141354</v>
      </c>
      <c r="F8" s="23">
        <v>121074</v>
      </c>
      <c r="G8" s="23">
        <v>5090</v>
      </c>
      <c r="H8" s="23">
        <v>298529</v>
      </c>
      <c r="I8" s="23">
        <v>147991</v>
      </c>
      <c r="J8" s="23">
        <v>1933957</v>
      </c>
      <c r="K8" s="23">
        <v>639966</v>
      </c>
      <c r="L8" s="23">
        <v>3605602</v>
      </c>
      <c r="M8" s="23">
        <f t="shared" si="0"/>
        <v>0</v>
      </c>
      <c r="N8" s="23">
        <v>7022324</v>
      </c>
    </row>
    <row r="9" spans="2:14" ht="21" customHeight="1">
      <c r="B9" s="15" t="s">
        <v>16</v>
      </c>
      <c r="C9" s="24">
        <v>0</v>
      </c>
      <c r="D9" s="24">
        <v>141482</v>
      </c>
      <c r="E9" s="24">
        <v>555546</v>
      </c>
      <c r="F9" s="24">
        <v>1458146</v>
      </c>
      <c r="G9" s="24">
        <v>0</v>
      </c>
      <c r="H9" s="24">
        <v>358154</v>
      </c>
      <c r="I9" s="24">
        <v>42331</v>
      </c>
      <c r="J9" s="24">
        <v>1161634</v>
      </c>
      <c r="K9" s="24">
        <v>315810</v>
      </c>
      <c r="L9" s="24">
        <v>756740</v>
      </c>
      <c r="M9" s="24">
        <f t="shared" si="0"/>
        <v>0</v>
      </c>
      <c r="N9" s="24">
        <v>4789843</v>
      </c>
    </row>
    <row r="10" spans="2:14" ht="21" customHeight="1">
      <c r="B10" s="15" t="s">
        <v>17</v>
      </c>
      <c r="C10" s="24">
        <v>0</v>
      </c>
      <c r="D10" s="24">
        <v>48607</v>
      </c>
      <c r="E10" s="24">
        <v>78105</v>
      </c>
      <c r="F10" s="24">
        <v>870299</v>
      </c>
      <c r="G10" s="24">
        <v>0</v>
      </c>
      <c r="H10" s="24">
        <v>263839</v>
      </c>
      <c r="I10" s="24">
        <v>0</v>
      </c>
      <c r="J10" s="24">
        <v>2374270</v>
      </c>
      <c r="K10" s="24">
        <v>76382</v>
      </c>
      <c r="L10" s="24">
        <v>592068</v>
      </c>
      <c r="M10" s="24">
        <f t="shared" si="0"/>
        <v>0</v>
      </c>
      <c r="N10" s="24">
        <v>4303570</v>
      </c>
    </row>
    <row r="11" spans="2:14" ht="21" customHeight="1">
      <c r="B11" s="15" t="s">
        <v>18</v>
      </c>
      <c r="C11" s="24">
        <v>0</v>
      </c>
      <c r="D11" s="24">
        <v>295131</v>
      </c>
      <c r="E11" s="24">
        <v>241405</v>
      </c>
      <c r="F11" s="24">
        <v>570196</v>
      </c>
      <c r="G11" s="24">
        <v>0</v>
      </c>
      <c r="H11" s="24">
        <v>246251</v>
      </c>
      <c r="I11" s="24">
        <v>174959</v>
      </c>
      <c r="J11" s="24">
        <v>1651822</v>
      </c>
      <c r="K11" s="24">
        <v>280364</v>
      </c>
      <c r="L11" s="24">
        <v>412328</v>
      </c>
      <c r="M11" s="24">
        <f t="shared" si="0"/>
        <v>103150</v>
      </c>
      <c r="N11" s="24">
        <v>3975606</v>
      </c>
    </row>
    <row r="12" spans="2:14" ht="21" customHeight="1">
      <c r="B12" s="15" t="s">
        <v>19</v>
      </c>
      <c r="C12" s="24">
        <v>0</v>
      </c>
      <c r="D12" s="24">
        <v>224380</v>
      </c>
      <c r="E12" s="24">
        <v>289354</v>
      </c>
      <c r="F12" s="24">
        <v>56982</v>
      </c>
      <c r="G12" s="24">
        <v>0</v>
      </c>
      <c r="H12" s="24">
        <v>77718</v>
      </c>
      <c r="I12" s="24">
        <v>0</v>
      </c>
      <c r="J12" s="24">
        <v>727005</v>
      </c>
      <c r="K12" s="24">
        <v>231336</v>
      </c>
      <c r="L12" s="24">
        <v>498273</v>
      </c>
      <c r="M12" s="24">
        <f t="shared" si="0"/>
        <v>0</v>
      </c>
      <c r="N12" s="24">
        <v>2105048</v>
      </c>
    </row>
    <row r="13" spans="2:14" ht="21" customHeight="1">
      <c r="B13" s="15" t="s">
        <v>20</v>
      </c>
      <c r="C13" s="24">
        <v>0</v>
      </c>
      <c r="D13" s="24">
        <v>97634</v>
      </c>
      <c r="E13" s="24">
        <v>321944</v>
      </c>
      <c r="F13" s="24">
        <v>133110</v>
      </c>
      <c r="G13" s="24">
        <v>0</v>
      </c>
      <c r="H13" s="24">
        <v>120922</v>
      </c>
      <c r="I13" s="24">
        <v>57595</v>
      </c>
      <c r="J13" s="24">
        <v>164739</v>
      </c>
      <c r="K13" s="24">
        <v>7042</v>
      </c>
      <c r="L13" s="24">
        <v>31229</v>
      </c>
      <c r="M13" s="24">
        <f t="shared" si="0"/>
        <v>0</v>
      </c>
      <c r="N13" s="24">
        <v>934215</v>
      </c>
    </row>
    <row r="14" spans="2:14" ht="21" customHeight="1">
      <c r="B14" s="15" t="s">
        <v>21</v>
      </c>
      <c r="C14" s="24">
        <v>19</v>
      </c>
      <c r="D14" s="24">
        <v>67884</v>
      </c>
      <c r="E14" s="24">
        <v>6683</v>
      </c>
      <c r="F14" s="24">
        <v>541821</v>
      </c>
      <c r="G14" s="24">
        <v>0</v>
      </c>
      <c r="H14" s="24">
        <v>82078</v>
      </c>
      <c r="I14" s="24">
        <v>201</v>
      </c>
      <c r="J14" s="24">
        <v>856779</v>
      </c>
      <c r="K14" s="24">
        <v>30160</v>
      </c>
      <c r="L14" s="24">
        <v>587110</v>
      </c>
      <c r="M14" s="24">
        <f t="shared" si="0"/>
        <v>0</v>
      </c>
      <c r="N14" s="24">
        <v>2172735</v>
      </c>
    </row>
    <row r="15" spans="2:14" ht="21" customHeight="1">
      <c r="B15" s="15" t="s">
        <v>22</v>
      </c>
      <c r="C15" s="24">
        <v>0</v>
      </c>
      <c r="D15" s="24">
        <v>10922</v>
      </c>
      <c r="E15" s="24">
        <v>6618</v>
      </c>
      <c r="F15" s="24">
        <v>43405</v>
      </c>
      <c r="G15" s="24">
        <v>0</v>
      </c>
      <c r="H15" s="24">
        <v>143682</v>
      </c>
      <c r="I15" s="24">
        <v>8894</v>
      </c>
      <c r="J15" s="24">
        <v>425874</v>
      </c>
      <c r="K15" s="24">
        <v>64102</v>
      </c>
      <c r="L15" s="24">
        <v>614932</v>
      </c>
      <c r="M15" s="24">
        <f t="shared" si="0"/>
        <v>0</v>
      </c>
      <c r="N15" s="24">
        <v>1318429</v>
      </c>
    </row>
    <row r="16" spans="2:14" ht="21" customHeight="1">
      <c r="B16" s="14" t="s">
        <v>23</v>
      </c>
      <c r="C16" s="23">
        <v>0</v>
      </c>
      <c r="D16" s="23">
        <v>83899</v>
      </c>
      <c r="E16" s="23">
        <v>13281</v>
      </c>
      <c r="F16" s="23">
        <v>118311</v>
      </c>
      <c r="G16" s="23">
        <v>0</v>
      </c>
      <c r="H16" s="23">
        <v>414331</v>
      </c>
      <c r="I16" s="23">
        <v>477123</v>
      </c>
      <c r="J16" s="23">
        <v>671734</v>
      </c>
      <c r="K16" s="23">
        <v>12875</v>
      </c>
      <c r="L16" s="23">
        <v>80544</v>
      </c>
      <c r="M16" s="23">
        <f t="shared" si="0"/>
        <v>0</v>
      </c>
      <c r="N16" s="23">
        <v>1872098</v>
      </c>
    </row>
    <row r="17" spans="2:14" ht="21" customHeight="1">
      <c r="B17" s="15" t="s">
        <v>38</v>
      </c>
      <c r="C17" s="24">
        <v>4131</v>
      </c>
      <c r="D17" s="24">
        <v>726405</v>
      </c>
      <c r="E17" s="24">
        <v>1384418</v>
      </c>
      <c r="F17" s="24">
        <v>24108</v>
      </c>
      <c r="G17" s="24">
        <v>0</v>
      </c>
      <c r="H17" s="24">
        <v>35390</v>
      </c>
      <c r="I17" s="24">
        <v>8839</v>
      </c>
      <c r="J17" s="24">
        <v>1297606</v>
      </c>
      <c r="K17" s="24">
        <v>269519</v>
      </c>
      <c r="L17" s="24">
        <v>2624562</v>
      </c>
      <c r="M17" s="24">
        <f t="shared" si="0"/>
        <v>0</v>
      </c>
      <c r="N17" s="24">
        <v>6374978</v>
      </c>
    </row>
    <row r="18" spans="2:14" ht="21" customHeight="1">
      <c r="B18" s="15" t="s">
        <v>39</v>
      </c>
      <c r="C18" s="24">
        <v>0</v>
      </c>
      <c r="D18" s="24">
        <v>12536</v>
      </c>
      <c r="E18" s="24">
        <v>16985</v>
      </c>
      <c r="F18" s="24">
        <v>67494</v>
      </c>
      <c r="G18" s="24">
        <v>0</v>
      </c>
      <c r="H18" s="24">
        <v>87472</v>
      </c>
      <c r="I18" s="24">
        <v>15225</v>
      </c>
      <c r="J18" s="24">
        <v>406921</v>
      </c>
      <c r="K18" s="24">
        <v>102110</v>
      </c>
      <c r="L18" s="24">
        <v>1363234</v>
      </c>
      <c r="M18" s="24">
        <f t="shared" si="0"/>
        <v>0</v>
      </c>
      <c r="N18" s="24">
        <v>2071977</v>
      </c>
    </row>
    <row r="19" spans="2:14" ht="21" customHeight="1">
      <c r="B19" s="16" t="s">
        <v>40</v>
      </c>
      <c r="C19" s="25">
        <v>0</v>
      </c>
      <c r="D19" s="25">
        <v>3154109</v>
      </c>
      <c r="E19" s="25">
        <v>184946</v>
      </c>
      <c r="F19" s="25">
        <v>176979</v>
      </c>
      <c r="G19" s="25">
        <v>0</v>
      </c>
      <c r="H19" s="25">
        <v>161828</v>
      </c>
      <c r="I19" s="25">
        <v>1830</v>
      </c>
      <c r="J19" s="25">
        <v>1261042</v>
      </c>
      <c r="K19" s="25">
        <v>771163</v>
      </c>
      <c r="L19" s="25">
        <v>512061</v>
      </c>
      <c r="M19" s="25">
        <f t="shared" si="0"/>
        <v>0</v>
      </c>
      <c r="N19" s="25">
        <v>6223958</v>
      </c>
    </row>
    <row r="20" spans="2:14" ht="21" customHeight="1">
      <c r="B20" s="15" t="s">
        <v>24</v>
      </c>
      <c r="C20" s="24">
        <v>0</v>
      </c>
      <c r="D20" s="24">
        <v>1321724</v>
      </c>
      <c r="E20" s="24">
        <v>0</v>
      </c>
      <c r="F20" s="24">
        <v>0</v>
      </c>
      <c r="G20" s="24">
        <v>0</v>
      </c>
      <c r="H20" s="24">
        <v>13893</v>
      </c>
      <c r="I20" s="24">
        <v>1846</v>
      </c>
      <c r="J20" s="24">
        <v>117303</v>
      </c>
      <c r="K20" s="24">
        <v>99357</v>
      </c>
      <c r="L20" s="24">
        <v>2948</v>
      </c>
      <c r="M20" s="24">
        <f t="shared" si="0"/>
        <v>0</v>
      </c>
      <c r="N20" s="24">
        <v>1557071</v>
      </c>
    </row>
    <row r="21" spans="2:14" ht="21" customHeight="1">
      <c r="B21" s="15" t="s">
        <v>25</v>
      </c>
      <c r="C21" s="24">
        <v>0</v>
      </c>
      <c r="D21" s="24">
        <v>21860</v>
      </c>
      <c r="E21" s="24">
        <v>22774</v>
      </c>
      <c r="F21" s="24">
        <v>23952</v>
      </c>
      <c r="G21" s="24">
        <v>3478</v>
      </c>
      <c r="H21" s="24">
        <v>61246</v>
      </c>
      <c r="I21" s="24">
        <v>0</v>
      </c>
      <c r="J21" s="24">
        <v>239623</v>
      </c>
      <c r="K21" s="24">
        <v>26352</v>
      </c>
      <c r="L21" s="24">
        <v>154847</v>
      </c>
      <c r="M21" s="24">
        <f t="shared" si="0"/>
        <v>0</v>
      </c>
      <c r="N21" s="24">
        <v>554132</v>
      </c>
    </row>
    <row r="22" spans="2:14" ht="21" customHeight="1">
      <c r="B22" s="15" t="s">
        <v>26</v>
      </c>
      <c r="C22" s="24">
        <v>0</v>
      </c>
      <c r="D22" s="24">
        <v>27239</v>
      </c>
      <c r="E22" s="24">
        <v>291857</v>
      </c>
      <c r="F22" s="24">
        <v>1088461</v>
      </c>
      <c r="G22" s="24">
        <v>0</v>
      </c>
      <c r="H22" s="24">
        <v>30765</v>
      </c>
      <c r="I22" s="24">
        <v>7680</v>
      </c>
      <c r="J22" s="24">
        <v>437719</v>
      </c>
      <c r="K22" s="24">
        <v>25703</v>
      </c>
      <c r="L22" s="24">
        <v>737915</v>
      </c>
      <c r="M22" s="24">
        <f t="shared" si="0"/>
        <v>0</v>
      </c>
      <c r="N22" s="24">
        <v>2647339</v>
      </c>
    </row>
    <row r="23" spans="2:14" ht="21" customHeight="1">
      <c r="B23" s="15" t="s">
        <v>27</v>
      </c>
      <c r="C23" s="24">
        <v>0</v>
      </c>
      <c r="D23" s="24">
        <v>6045</v>
      </c>
      <c r="E23" s="24">
        <v>6016</v>
      </c>
      <c r="F23" s="24">
        <v>5185</v>
      </c>
      <c r="G23" s="24">
        <v>0</v>
      </c>
      <c r="H23" s="24">
        <v>0</v>
      </c>
      <c r="I23" s="24">
        <v>0</v>
      </c>
      <c r="J23" s="24">
        <v>98775</v>
      </c>
      <c r="K23" s="24">
        <v>46897</v>
      </c>
      <c r="L23" s="24">
        <v>103858</v>
      </c>
      <c r="M23" s="24">
        <f t="shared" si="0"/>
        <v>0</v>
      </c>
      <c r="N23" s="24">
        <v>266776</v>
      </c>
    </row>
    <row r="24" spans="2:14" ht="21" customHeight="1">
      <c r="B24" s="15" t="s">
        <v>28</v>
      </c>
      <c r="C24" s="24">
        <v>0</v>
      </c>
      <c r="D24" s="24">
        <v>107799</v>
      </c>
      <c r="E24" s="24">
        <v>6342</v>
      </c>
      <c r="F24" s="24">
        <v>10030</v>
      </c>
      <c r="G24" s="24">
        <v>0</v>
      </c>
      <c r="H24" s="24">
        <v>18133</v>
      </c>
      <c r="I24" s="24">
        <v>0</v>
      </c>
      <c r="J24" s="24">
        <v>200577</v>
      </c>
      <c r="K24" s="24">
        <v>7479</v>
      </c>
      <c r="L24" s="24">
        <v>55887</v>
      </c>
      <c r="M24" s="24">
        <f t="shared" si="0"/>
        <v>0</v>
      </c>
      <c r="N24" s="24">
        <v>406247</v>
      </c>
    </row>
    <row r="25" spans="2:14" ht="21" customHeight="1">
      <c r="B25" s="14" t="s">
        <v>29</v>
      </c>
      <c r="C25" s="23">
        <v>0</v>
      </c>
      <c r="D25" s="23">
        <v>32524</v>
      </c>
      <c r="E25" s="23">
        <v>11720</v>
      </c>
      <c r="F25" s="23">
        <v>28393</v>
      </c>
      <c r="G25" s="23">
        <v>0</v>
      </c>
      <c r="H25" s="23">
        <v>146312</v>
      </c>
      <c r="I25" s="23">
        <v>0</v>
      </c>
      <c r="J25" s="23">
        <v>182324</v>
      </c>
      <c r="K25" s="23">
        <v>4115</v>
      </c>
      <c r="L25" s="23">
        <v>1480</v>
      </c>
      <c r="M25" s="23">
        <f t="shared" si="0"/>
        <v>0</v>
      </c>
      <c r="N25" s="23">
        <v>406868</v>
      </c>
    </row>
    <row r="26" spans="2:14" ht="21" customHeight="1">
      <c r="B26" s="15" t="s">
        <v>30</v>
      </c>
      <c r="C26" s="24">
        <v>0</v>
      </c>
      <c r="D26" s="24">
        <v>594160</v>
      </c>
      <c r="E26" s="24">
        <v>820</v>
      </c>
      <c r="F26" s="24">
        <v>32360</v>
      </c>
      <c r="G26" s="24">
        <v>0</v>
      </c>
      <c r="H26" s="24">
        <v>125618</v>
      </c>
      <c r="I26" s="24">
        <v>399</v>
      </c>
      <c r="J26" s="24">
        <v>406521</v>
      </c>
      <c r="K26" s="24">
        <v>8782</v>
      </c>
      <c r="L26" s="24">
        <v>1003653</v>
      </c>
      <c r="M26" s="24">
        <f t="shared" si="0"/>
        <v>0</v>
      </c>
      <c r="N26" s="24">
        <v>2172313</v>
      </c>
    </row>
    <row r="27" spans="2:14" ht="21" customHeight="1">
      <c r="B27" s="14" t="s">
        <v>31</v>
      </c>
      <c r="C27" s="23">
        <v>0</v>
      </c>
      <c r="D27" s="23">
        <v>23381</v>
      </c>
      <c r="E27" s="23">
        <v>88161</v>
      </c>
      <c r="F27" s="23">
        <v>35117</v>
      </c>
      <c r="G27" s="23">
        <v>0</v>
      </c>
      <c r="H27" s="23">
        <v>170025</v>
      </c>
      <c r="I27" s="23">
        <v>126464</v>
      </c>
      <c r="J27" s="23">
        <v>571783</v>
      </c>
      <c r="K27" s="23">
        <v>28106</v>
      </c>
      <c r="L27" s="23">
        <v>55677</v>
      </c>
      <c r="M27" s="23">
        <f t="shared" si="0"/>
        <v>0</v>
      </c>
      <c r="N27" s="23">
        <v>1098714</v>
      </c>
    </row>
    <row r="28" spans="2:14" ht="21" customHeight="1">
      <c r="B28" s="15" t="s">
        <v>32</v>
      </c>
      <c r="C28" s="24">
        <v>0</v>
      </c>
      <c r="D28" s="24">
        <v>23074</v>
      </c>
      <c r="E28" s="24">
        <v>119174</v>
      </c>
      <c r="F28" s="24">
        <v>37543</v>
      </c>
      <c r="G28" s="24">
        <v>0</v>
      </c>
      <c r="H28" s="24">
        <v>161640</v>
      </c>
      <c r="I28" s="24">
        <v>0</v>
      </c>
      <c r="J28" s="24">
        <v>198026</v>
      </c>
      <c r="K28" s="24">
        <v>6011</v>
      </c>
      <c r="L28" s="24">
        <v>59464</v>
      </c>
      <c r="M28" s="24">
        <f t="shared" si="0"/>
        <v>0</v>
      </c>
      <c r="N28" s="24">
        <v>604932</v>
      </c>
    </row>
    <row r="29" spans="2:14" ht="21" customHeight="1">
      <c r="B29" s="15" t="s">
        <v>33</v>
      </c>
      <c r="C29" s="24">
        <v>0</v>
      </c>
      <c r="D29" s="24">
        <v>49891</v>
      </c>
      <c r="E29" s="24">
        <v>22673</v>
      </c>
      <c r="F29" s="24">
        <v>14177</v>
      </c>
      <c r="G29" s="24">
        <v>0</v>
      </c>
      <c r="H29" s="24">
        <v>53515</v>
      </c>
      <c r="I29" s="24">
        <v>0</v>
      </c>
      <c r="J29" s="24">
        <v>207710</v>
      </c>
      <c r="K29" s="24">
        <v>7708</v>
      </c>
      <c r="L29" s="24">
        <v>31758</v>
      </c>
      <c r="M29" s="24">
        <f t="shared" si="0"/>
        <v>0</v>
      </c>
      <c r="N29" s="24">
        <v>387432</v>
      </c>
    </row>
    <row r="30" spans="2:14" ht="21" customHeight="1">
      <c r="B30" s="15" t="s">
        <v>41</v>
      </c>
      <c r="C30" s="24">
        <v>0</v>
      </c>
      <c r="D30" s="24">
        <v>81763</v>
      </c>
      <c r="E30" s="24">
        <v>1596</v>
      </c>
      <c r="F30" s="24">
        <v>15439</v>
      </c>
      <c r="G30" s="24">
        <v>0</v>
      </c>
      <c r="H30" s="24">
        <v>321421</v>
      </c>
      <c r="I30" s="24">
        <v>7822</v>
      </c>
      <c r="J30" s="24">
        <v>483996</v>
      </c>
      <c r="K30" s="24">
        <v>586874</v>
      </c>
      <c r="L30" s="24">
        <v>52529</v>
      </c>
      <c r="M30" s="24">
        <f t="shared" si="0"/>
        <v>0</v>
      </c>
      <c r="N30" s="24">
        <v>1551440</v>
      </c>
    </row>
    <row r="31" spans="2:14" ht="21" customHeight="1">
      <c r="B31" s="14" t="s">
        <v>42</v>
      </c>
      <c r="C31" s="23">
        <v>0</v>
      </c>
      <c r="D31" s="23">
        <v>262761</v>
      </c>
      <c r="E31" s="23">
        <v>6507</v>
      </c>
      <c r="F31" s="23">
        <v>406468</v>
      </c>
      <c r="G31" s="23">
        <v>0</v>
      </c>
      <c r="H31" s="23">
        <v>152629</v>
      </c>
      <c r="I31" s="23">
        <v>13428</v>
      </c>
      <c r="J31" s="23">
        <v>720577</v>
      </c>
      <c r="K31" s="23">
        <v>286007</v>
      </c>
      <c r="L31" s="23">
        <v>53819</v>
      </c>
      <c r="M31" s="23">
        <f t="shared" si="0"/>
        <v>0</v>
      </c>
      <c r="N31" s="23">
        <v>1902196</v>
      </c>
    </row>
    <row r="32" spans="2:14" ht="21" customHeight="1">
      <c r="B32" s="14" t="s">
        <v>43</v>
      </c>
      <c r="C32" s="23">
        <v>0</v>
      </c>
      <c r="D32" s="23">
        <v>14667</v>
      </c>
      <c r="E32" s="23">
        <v>3335</v>
      </c>
      <c r="F32" s="23">
        <v>154136</v>
      </c>
      <c r="G32" s="23">
        <v>0</v>
      </c>
      <c r="H32" s="23">
        <v>205841</v>
      </c>
      <c r="I32" s="23">
        <v>5656</v>
      </c>
      <c r="J32" s="23">
        <v>309558</v>
      </c>
      <c r="K32" s="23">
        <v>35747</v>
      </c>
      <c r="L32" s="23">
        <v>570596</v>
      </c>
      <c r="M32" s="23">
        <f t="shared" si="0"/>
        <v>0</v>
      </c>
      <c r="N32" s="23">
        <v>1299536</v>
      </c>
    </row>
    <row r="33" spans="2:14" ht="21" customHeight="1">
      <c r="B33" s="15" t="s">
        <v>34</v>
      </c>
      <c r="C33" s="24">
        <v>0</v>
      </c>
      <c r="D33" s="24">
        <v>907</v>
      </c>
      <c r="E33" s="24">
        <v>15412</v>
      </c>
      <c r="F33" s="24">
        <v>1782</v>
      </c>
      <c r="G33" s="24">
        <v>0</v>
      </c>
      <c r="H33" s="24">
        <v>184677</v>
      </c>
      <c r="I33" s="24">
        <v>0</v>
      </c>
      <c r="J33" s="24">
        <v>179181</v>
      </c>
      <c r="K33" s="24">
        <v>318529</v>
      </c>
      <c r="L33" s="24">
        <v>43998</v>
      </c>
      <c r="M33" s="24">
        <f t="shared" si="0"/>
        <v>0</v>
      </c>
      <c r="N33" s="24">
        <v>744486</v>
      </c>
    </row>
    <row r="34" spans="2:14" ht="21" customHeight="1">
      <c r="B34" s="14" t="s">
        <v>35</v>
      </c>
      <c r="C34" s="23">
        <v>0</v>
      </c>
      <c r="D34" s="23">
        <v>29804</v>
      </c>
      <c r="E34" s="23">
        <v>3693</v>
      </c>
      <c r="F34" s="23">
        <v>11894</v>
      </c>
      <c r="G34" s="23">
        <v>0</v>
      </c>
      <c r="H34" s="23">
        <v>76314</v>
      </c>
      <c r="I34" s="23">
        <v>2175</v>
      </c>
      <c r="J34" s="23">
        <v>324881</v>
      </c>
      <c r="K34" s="23">
        <v>215792</v>
      </c>
      <c r="L34" s="23">
        <v>71532</v>
      </c>
      <c r="M34" s="23">
        <f t="shared" si="0"/>
        <v>0</v>
      </c>
      <c r="N34" s="23">
        <v>736085</v>
      </c>
    </row>
    <row r="35" spans="2:14" ht="24.75" customHeight="1">
      <c r="B35" s="17" t="s">
        <v>36</v>
      </c>
      <c r="C35" s="26">
        <f>SUM(C6:C19)</f>
        <v>26808</v>
      </c>
      <c r="D35" s="26">
        <f aca="true" t="shared" si="1" ref="D35:N35">SUM(D6:D19)</f>
        <v>6509645</v>
      </c>
      <c r="E35" s="26">
        <f t="shared" si="1"/>
        <v>4794269</v>
      </c>
      <c r="F35" s="26">
        <f t="shared" si="1"/>
        <v>4947428</v>
      </c>
      <c r="G35" s="26">
        <f t="shared" si="1"/>
        <v>10188</v>
      </c>
      <c r="H35" s="26">
        <f t="shared" si="1"/>
        <v>3204281</v>
      </c>
      <c r="I35" s="26">
        <f t="shared" si="1"/>
        <v>1617628</v>
      </c>
      <c r="J35" s="26">
        <f t="shared" si="1"/>
        <v>22179543</v>
      </c>
      <c r="K35" s="26">
        <f t="shared" si="1"/>
        <v>4159550</v>
      </c>
      <c r="L35" s="26">
        <f t="shared" si="1"/>
        <v>22963433</v>
      </c>
      <c r="M35" s="26">
        <f>SUM(M6:M19)</f>
        <v>103150</v>
      </c>
      <c r="N35" s="26">
        <f t="shared" si="1"/>
        <v>70515923</v>
      </c>
    </row>
    <row r="36" spans="2:14" ht="24.75" customHeight="1">
      <c r="B36" s="17" t="s">
        <v>45</v>
      </c>
      <c r="C36" s="26">
        <f aca="true" t="shared" si="2" ref="C36:N36">SUM(C20:C34)</f>
        <v>0</v>
      </c>
      <c r="D36" s="26">
        <f t="shared" si="2"/>
        <v>2597599</v>
      </c>
      <c r="E36" s="26">
        <f t="shared" si="2"/>
        <v>600080</v>
      </c>
      <c r="F36" s="26">
        <f t="shared" si="2"/>
        <v>1864937</v>
      </c>
      <c r="G36" s="26">
        <f t="shared" si="2"/>
        <v>3478</v>
      </c>
      <c r="H36" s="26">
        <f t="shared" si="2"/>
        <v>1722029</v>
      </c>
      <c r="I36" s="26">
        <f t="shared" si="2"/>
        <v>165470</v>
      </c>
      <c r="J36" s="26">
        <f t="shared" si="2"/>
        <v>4678554</v>
      </c>
      <c r="K36" s="26">
        <f t="shared" si="2"/>
        <v>1703459</v>
      </c>
      <c r="L36" s="26">
        <f t="shared" si="2"/>
        <v>2999961</v>
      </c>
      <c r="M36" s="26">
        <f>SUM(M20:M34)</f>
        <v>0</v>
      </c>
      <c r="N36" s="26">
        <f t="shared" si="2"/>
        <v>16335567</v>
      </c>
    </row>
    <row r="37" spans="2:14" ht="24.75" customHeight="1">
      <c r="B37" s="17" t="s">
        <v>37</v>
      </c>
      <c r="C37" s="26">
        <f aca="true" t="shared" si="3" ref="C37:N37">SUM(C6:C34)</f>
        <v>26808</v>
      </c>
      <c r="D37" s="26">
        <f t="shared" si="3"/>
        <v>9107244</v>
      </c>
      <c r="E37" s="26">
        <f t="shared" si="3"/>
        <v>5394349</v>
      </c>
      <c r="F37" s="26">
        <f t="shared" si="3"/>
        <v>6812365</v>
      </c>
      <c r="G37" s="26">
        <f t="shared" si="3"/>
        <v>13666</v>
      </c>
      <c r="H37" s="26">
        <f t="shared" si="3"/>
        <v>4926310</v>
      </c>
      <c r="I37" s="26">
        <f t="shared" si="3"/>
        <v>1783098</v>
      </c>
      <c r="J37" s="26">
        <f t="shared" si="3"/>
        <v>26858097</v>
      </c>
      <c r="K37" s="26">
        <f t="shared" si="3"/>
        <v>5863009</v>
      </c>
      <c r="L37" s="26">
        <f t="shared" si="3"/>
        <v>25963394</v>
      </c>
      <c r="M37" s="26">
        <f>SUM(M6:M34)</f>
        <v>103150</v>
      </c>
      <c r="N37" s="26">
        <f t="shared" si="3"/>
        <v>86851490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7"/>
  <sheetViews>
    <sheetView showGridLines="0" view="pageBreakPreview" zoomScale="65" zoomScaleNormal="75" zoomScaleSheetLayoutView="65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F11" sqref="F11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  <col min="15" max="15" width="12.08203125" style="0" bestFit="1" customWidth="1"/>
  </cols>
  <sheetData>
    <row r="1" ht="17.25">
      <c r="B1" s="36" t="s">
        <v>49</v>
      </c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2:14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2:14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2:14" ht="21" customHeight="1">
      <c r="B6" s="13" t="s">
        <v>13</v>
      </c>
      <c r="C6" s="22">
        <v>0</v>
      </c>
      <c r="D6" s="22">
        <v>624877</v>
      </c>
      <c r="E6" s="22">
        <v>368701</v>
      </c>
      <c r="F6" s="22">
        <v>7483774</v>
      </c>
      <c r="G6" s="22">
        <v>0</v>
      </c>
      <c r="H6" s="22">
        <v>1123696</v>
      </c>
      <c r="I6" s="22">
        <v>329846</v>
      </c>
      <c r="J6" s="22">
        <v>4768078</v>
      </c>
      <c r="K6" s="22">
        <v>918319</v>
      </c>
      <c r="L6" s="22">
        <v>4043540</v>
      </c>
      <c r="M6" s="22">
        <f>N6-SUM(C6:L6)</f>
        <v>0</v>
      </c>
      <c r="N6" s="22">
        <v>19660831</v>
      </c>
    </row>
    <row r="7" spans="2:14" ht="21" customHeight="1">
      <c r="B7" s="14" t="s">
        <v>14</v>
      </c>
      <c r="C7" s="23">
        <v>0</v>
      </c>
      <c r="D7" s="23">
        <v>678501</v>
      </c>
      <c r="E7" s="23">
        <v>375745</v>
      </c>
      <c r="F7" s="23">
        <v>12566864</v>
      </c>
      <c r="G7" s="23">
        <v>0</v>
      </c>
      <c r="H7" s="23">
        <v>199289</v>
      </c>
      <c r="I7" s="23">
        <v>418969</v>
      </c>
      <c r="J7" s="23">
        <v>4619857</v>
      </c>
      <c r="K7" s="23">
        <v>1910937</v>
      </c>
      <c r="L7" s="23">
        <v>1689258</v>
      </c>
      <c r="M7" s="23">
        <f aca="true" t="shared" si="0" ref="M7:M34">N7-SUM(C7:L7)</f>
        <v>0</v>
      </c>
      <c r="N7" s="23">
        <v>22459420</v>
      </c>
    </row>
    <row r="8" spans="2:14" ht="21" customHeight="1">
      <c r="B8" s="14" t="s">
        <v>15</v>
      </c>
      <c r="C8" s="23">
        <v>0</v>
      </c>
      <c r="D8" s="23">
        <v>204231</v>
      </c>
      <c r="E8" s="23">
        <v>304827</v>
      </c>
      <c r="F8" s="23">
        <v>117471</v>
      </c>
      <c r="G8" s="23">
        <v>5955</v>
      </c>
      <c r="H8" s="23">
        <v>283109</v>
      </c>
      <c r="I8" s="23">
        <v>124833</v>
      </c>
      <c r="J8" s="23">
        <v>1984950</v>
      </c>
      <c r="K8" s="23">
        <v>3297803</v>
      </c>
      <c r="L8" s="23">
        <v>1572394</v>
      </c>
      <c r="M8" s="23">
        <f t="shared" si="0"/>
        <v>0</v>
      </c>
      <c r="N8" s="23">
        <v>7895573</v>
      </c>
    </row>
    <row r="9" spans="2:14" ht="21" customHeight="1">
      <c r="B9" s="15" t="s">
        <v>16</v>
      </c>
      <c r="C9" s="24">
        <v>2180</v>
      </c>
      <c r="D9" s="24">
        <v>181809</v>
      </c>
      <c r="E9" s="24">
        <v>1078038</v>
      </c>
      <c r="F9" s="24">
        <v>497029</v>
      </c>
      <c r="G9" s="24">
        <v>2091</v>
      </c>
      <c r="H9" s="24">
        <v>237636</v>
      </c>
      <c r="I9" s="24">
        <v>130726</v>
      </c>
      <c r="J9" s="24">
        <v>1399848</v>
      </c>
      <c r="K9" s="24">
        <v>108245</v>
      </c>
      <c r="L9" s="24">
        <v>730710</v>
      </c>
      <c r="M9" s="24">
        <f t="shared" si="0"/>
        <v>0</v>
      </c>
      <c r="N9" s="24">
        <v>4368312</v>
      </c>
    </row>
    <row r="10" spans="2:14" ht="21" customHeight="1">
      <c r="B10" s="15" t="s">
        <v>17</v>
      </c>
      <c r="C10" s="24">
        <v>0</v>
      </c>
      <c r="D10" s="24">
        <v>97851</v>
      </c>
      <c r="E10" s="24">
        <v>204171</v>
      </c>
      <c r="F10" s="24">
        <v>416672</v>
      </c>
      <c r="G10" s="24">
        <v>0</v>
      </c>
      <c r="H10" s="24">
        <v>84138</v>
      </c>
      <c r="I10" s="24">
        <v>56911</v>
      </c>
      <c r="J10" s="24">
        <v>1681927</v>
      </c>
      <c r="K10" s="24">
        <v>2569679</v>
      </c>
      <c r="L10" s="24">
        <v>267823</v>
      </c>
      <c r="M10" s="24">
        <f t="shared" si="0"/>
        <v>0</v>
      </c>
      <c r="N10" s="24">
        <v>5379172</v>
      </c>
    </row>
    <row r="11" spans="2:14" ht="21" customHeight="1">
      <c r="B11" s="15" t="s">
        <v>18</v>
      </c>
      <c r="C11" s="24">
        <v>0</v>
      </c>
      <c r="D11" s="24">
        <v>84155</v>
      </c>
      <c r="E11" s="24">
        <v>45470</v>
      </c>
      <c r="F11" s="24">
        <v>600503</v>
      </c>
      <c r="G11" s="24">
        <v>0</v>
      </c>
      <c r="H11" s="24">
        <v>154269</v>
      </c>
      <c r="I11" s="24">
        <v>83897</v>
      </c>
      <c r="J11" s="24">
        <v>1821786</v>
      </c>
      <c r="K11" s="24">
        <v>973582</v>
      </c>
      <c r="L11" s="24">
        <v>1328092</v>
      </c>
      <c r="M11" s="24">
        <f t="shared" si="0"/>
        <v>150000</v>
      </c>
      <c r="N11" s="24">
        <v>5241754</v>
      </c>
    </row>
    <row r="12" spans="2:14" ht="21" customHeight="1">
      <c r="B12" s="15" t="s">
        <v>19</v>
      </c>
      <c r="C12" s="24">
        <v>0</v>
      </c>
      <c r="D12" s="24">
        <v>41435</v>
      </c>
      <c r="E12" s="24">
        <v>804833</v>
      </c>
      <c r="F12" s="24">
        <v>51285</v>
      </c>
      <c r="G12" s="24">
        <v>0</v>
      </c>
      <c r="H12" s="24">
        <v>79544</v>
      </c>
      <c r="I12" s="24">
        <v>0</v>
      </c>
      <c r="J12" s="24">
        <v>565590</v>
      </c>
      <c r="K12" s="24">
        <v>170619</v>
      </c>
      <c r="L12" s="24">
        <v>2159222</v>
      </c>
      <c r="M12" s="24">
        <f t="shared" si="0"/>
        <v>0</v>
      </c>
      <c r="N12" s="24">
        <v>3872528</v>
      </c>
    </row>
    <row r="13" spans="2:14" ht="21" customHeight="1">
      <c r="B13" s="15" t="s">
        <v>20</v>
      </c>
      <c r="C13" s="24">
        <v>3569</v>
      </c>
      <c r="D13" s="24">
        <v>288173</v>
      </c>
      <c r="E13" s="24">
        <v>343133</v>
      </c>
      <c r="F13" s="24">
        <v>130458</v>
      </c>
      <c r="G13" s="24">
        <v>0</v>
      </c>
      <c r="H13" s="24">
        <v>208788</v>
      </c>
      <c r="I13" s="24">
        <v>4037</v>
      </c>
      <c r="J13" s="24">
        <v>144899</v>
      </c>
      <c r="K13" s="24">
        <v>10983</v>
      </c>
      <c r="L13" s="24">
        <v>54702</v>
      </c>
      <c r="M13" s="24">
        <f t="shared" si="0"/>
        <v>0</v>
      </c>
      <c r="N13" s="24">
        <v>1188742</v>
      </c>
    </row>
    <row r="14" spans="2:14" ht="21" customHeight="1">
      <c r="B14" s="15" t="s">
        <v>21</v>
      </c>
      <c r="C14" s="24">
        <v>23296</v>
      </c>
      <c r="D14" s="24">
        <v>130791</v>
      </c>
      <c r="E14" s="24">
        <v>14160</v>
      </c>
      <c r="F14" s="24">
        <v>510526</v>
      </c>
      <c r="G14" s="24">
        <v>0</v>
      </c>
      <c r="H14" s="24">
        <v>39969</v>
      </c>
      <c r="I14" s="24">
        <v>1570</v>
      </c>
      <c r="J14" s="24">
        <v>967988</v>
      </c>
      <c r="K14" s="24">
        <v>71636</v>
      </c>
      <c r="L14" s="24">
        <v>423305</v>
      </c>
      <c r="M14" s="24">
        <f t="shared" si="0"/>
        <v>74284</v>
      </c>
      <c r="N14" s="24">
        <v>2257525</v>
      </c>
    </row>
    <row r="15" spans="2:14" ht="21" customHeight="1">
      <c r="B15" s="15" t="s">
        <v>22</v>
      </c>
      <c r="C15" s="24">
        <v>2707</v>
      </c>
      <c r="D15" s="24">
        <v>98485</v>
      </c>
      <c r="E15" s="24">
        <v>8691</v>
      </c>
      <c r="F15" s="24">
        <v>69314</v>
      </c>
      <c r="G15" s="24">
        <v>0</v>
      </c>
      <c r="H15" s="24">
        <v>168184</v>
      </c>
      <c r="I15" s="24">
        <v>14658</v>
      </c>
      <c r="J15" s="24">
        <v>210635</v>
      </c>
      <c r="K15" s="24">
        <v>247818</v>
      </c>
      <c r="L15" s="24">
        <v>383114</v>
      </c>
      <c r="M15" s="24">
        <f t="shared" si="0"/>
        <v>0</v>
      </c>
      <c r="N15" s="24">
        <v>1203606</v>
      </c>
    </row>
    <row r="16" spans="2:14" ht="21" customHeight="1">
      <c r="B16" s="14" t="s">
        <v>23</v>
      </c>
      <c r="C16" s="23">
        <v>0</v>
      </c>
      <c r="D16" s="23">
        <v>181671</v>
      </c>
      <c r="E16" s="23">
        <v>23221</v>
      </c>
      <c r="F16" s="23">
        <v>767760</v>
      </c>
      <c r="G16" s="23">
        <v>0</v>
      </c>
      <c r="H16" s="23">
        <v>315842</v>
      </c>
      <c r="I16" s="23">
        <v>306134</v>
      </c>
      <c r="J16" s="23">
        <v>834341</v>
      </c>
      <c r="K16" s="23">
        <v>66384</v>
      </c>
      <c r="L16" s="23">
        <v>222069</v>
      </c>
      <c r="M16" s="23">
        <f t="shared" si="0"/>
        <v>0</v>
      </c>
      <c r="N16" s="23">
        <v>2717422</v>
      </c>
    </row>
    <row r="17" spans="2:14" ht="21" customHeight="1">
      <c r="B17" s="15" t="s">
        <v>38</v>
      </c>
      <c r="C17" s="24">
        <v>0</v>
      </c>
      <c r="D17" s="24">
        <v>101507</v>
      </c>
      <c r="E17" s="24">
        <v>743860</v>
      </c>
      <c r="F17" s="24">
        <v>373</v>
      </c>
      <c r="G17" s="24">
        <v>0</v>
      </c>
      <c r="H17" s="24">
        <v>37358</v>
      </c>
      <c r="I17" s="24">
        <v>17</v>
      </c>
      <c r="J17" s="24">
        <v>553429</v>
      </c>
      <c r="K17" s="24">
        <v>1093865</v>
      </c>
      <c r="L17" s="24">
        <v>921050</v>
      </c>
      <c r="M17" s="24">
        <f t="shared" si="0"/>
        <v>0</v>
      </c>
      <c r="N17" s="24">
        <v>3451459</v>
      </c>
    </row>
    <row r="18" spans="2:14" ht="21" customHeight="1">
      <c r="B18" s="15" t="s">
        <v>39</v>
      </c>
      <c r="C18" s="24">
        <v>0</v>
      </c>
      <c r="D18" s="24">
        <v>47698</v>
      </c>
      <c r="E18" s="24">
        <v>646268</v>
      </c>
      <c r="F18" s="24">
        <v>80988</v>
      </c>
      <c r="G18" s="24">
        <v>0</v>
      </c>
      <c r="H18" s="24">
        <v>108369</v>
      </c>
      <c r="I18" s="24">
        <v>6091</v>
      </c>
      <c r="J18" s="24">
        <v>588892</v>
      </c>
      <c r="K18" s="24">
        <v>48829</v>
      </c>
      <c r="L18" s="24">
        <v>538816</v>
      </c>
      <c r="M18" s="24">
        <f t="shared" si="0"/>
        <v>0</v>
      </c>
      <c r="N18" s="24">
        <v>2065951</v>
      </c>
    </row>
    <row r="19" spans="2:14" ht="21" customHeight="1">
      <c r="B19" s="16" t="s">
        <v>40</v>
      </c>
      <c r="C19" s="25">
        <v>0</v>
      </c>
      <c r="D19" s="25">
        <v>197604</v>
      </c>
      <c r="E19" s="25">
        <v>117847</v>
      </c>
      <c r="F19" s="25">
        <v>267172</v>
      </c>
      <c r="G19" s="25">
        <v>0</v>
      </c>
      <c r="H19" s="25">
        <v>141108</v>
      </c>
      <c r="I19" s="25">
        <v>764</v>
      </c>
      <c r="J19" s="25">
        <v>1390376</v>
      </c>
      <c r="K19" s="25">
        <v>1273186</v>
      </c>
      <c r="L19" s="25">
        <v>647785</v>
      </c>
      <c r="M19" s="25">
        <f t="shared" si="0"/>
        <v>0</v>
      </c>
      <c r="N19" s="25">
        <v>4035842</v>
      </c>
    </row>
    <row r="20" spans="2:14" ht="21" customHeight="1">
      <c r="B20" s="15" t="s">
        <v>24</v>
      </c>
      <c r="C20" s="24">
        <v>0</v>
      </c>
      <c r="D20" s="24">
        <v>220483</v>
      </c>
      <c r="E20" s="24">
        <v>995</v>
      </c>
      <c r="F20" s="24">
        <v>0</v>
      </c>
      <c r="G20" s="24">
        <v>0</v>
      </c>
      <c r="H20" s="24">
        <v>20240</v>
      </c>
      <c r="I20" s="24">
        <v>3040</v>
      </c>
      <c r="J20" s="24">
        <v>119378</v>
      </c>
      <c r="K20" s="24">
        <v>82188</v>
      </c>
      <c r="L20" s="24">
        <v>9540</v>
      </c>
      <c r="M20" s="24">
        <f t="shared" si="0"/>
        <v>0</v>
      </c>
      <c r="N20" s="24">
        <v>455864</v>
      </c>
    </row>
    <row r="21" spans="2:14" ht="21" customHeight="1">
      <c r="B21" s="15" t="s">
        <v>25</v>
      </c>
      <c r="C21" s="24">
        <v>0</v>
      </c>
      <c r="D21" s="24">
        <v>24074</v>
      </c>
      <c r="E21" s="24">
        <v>77763</v>
      </c>
      <c r="F21" s="24">
        <v>14430</v>
      </c>
      <c r="G21" s="24">
        <v>0</v>
      </c>
      <c r="H21" s="24">
        <v>51454</v>
      </c>
      <c r="I21" s="24">
        <v>0</v>
      </c>
      <c r="J21" s="24">
        <v>145538</v>
      </c>
      <c r="K21" s="24">
        <v>81084</v>
      </c>
      <c r="L21" s="24">
        <v>148986</v>
      </c>
      <c r="M21" s="24">
        <f t="shared" si="0"/>
        <v>0</v>
      </c>
      <c r="N21" s="24">
        <v>543329</v>
      </c>
    </row>
    <row r="22" spans="2:14" ht="21" customHeight="1">
      <c r="B22" s="15" t="s">
        <v>26</v>
      </c>
      <c r="C22" s="24">
        <v>0</v>
      </c>
      <c r="D22" s="24">
        <v>29468</v>
      </c>
      <c r="E22" s="24">
        <v>28997</v>
      </c>
      <c r="F22" s="24">
        <v>24077</v>
      </c>
      <c r="G22" s="24">
        <v>0</v>
      </c>
      <c r="H22" s="24">
        <v>43446</v>
      </c>
      <c r="I22" s="24">
        <v>5837</v>
      </c>
      <c r="J22" s="24">
        <v>452705</v>
      </c>
      <c r="K22" s="24">
        <v>220465</v>
      </c>
      <c r="L22" s="24">
        <v>423847</v>
      </c>
      <c r="M22" s="24">
        <f t="shared" si="0"/>
        <v>0</v>
      </c>
      <c r="N22" s="24">
        <v>1228842</v>
      </c>
    </row>
    <row r="23" spans="2:14" ht="21" customHeight="1">
      <c r="B23" s="15" t="s">
        <v>27</v>
      </c>
      <c r="C23" s="24">
        <v>0</v>
      </c>
      <c r="D23" s="24">
        <v>21749</v>
      </c>
      <c r="E23" s="24">
        <v>7466</v>
      </c>
      <c r="F23" s="24">
        <v>233880</v>
      </c>
      <c r="G23" s="24">
        <v>0</v>
      </c>
      <c r="H23" s="24">
        <v>0</v>
      </c>
      <c r="I23" s="24">
        <v>0</v>
      </c>
      <c r="J23" s="24">
        <v>112795</v>
      </c>
      <c r="K23" s="24">
        <v>21609</v>
      </c>
      <c r="L23" s="24">
        <v>53321</v>
      </c>
      <c r="M23" s="24">
        <f t="shared" si="0"/>
        <v>0</v>
      </c>
      <c r="N23" s="24">
        <v>450820</v>
      </c>
    </row>
    <row r="24" spans="2:14" ht="21" customHeight="1">
      <c r="B24" s="15" t="s">
        <v>28</v>
      </c>
      <c r="C24" s="24">
        <v>0</v>
      </c>
      <c r="D24" s="24">
        <v>67117</v>
      </c>
      <c r="E24" s="24">
        <v>0</v>
      </c>
      <c r="F24" s="24">
        <v>292170</v>
      </c>
      <c r="G24" s="24">
        <v>0</v>
      </c>
      <c r="H24" s="24">
        <v>20039</v>
      </c>
      <c r="I24" s="24">
        <v>0</v>
      </c>
      <c r="J24" s="24">
        <v>142837</v>
      </c>
      <c r="K24" s="24">
        <v>9177</v>
      </c>
      <c r="L24" s="24">
        <v>258779</v>
      </c>
      <c r="M24" s="24">
        <f t="shared" si="0"/>
        <v>0</v>
      </c>
      <c r="N24" s="24">
        <v>790119</v>
      </c>
    </row>
    <row r="25" spans="2:14" ht="21" customHeight="1">
      <c r="B25" s="14" t="s">
        <v>29</v>
      </c>
      <c r="C25" s="23">
        <v>0</v>
      </c>
      <c r="D25" s="23">
        <v>40829</v>
      </c>
      <c r="E25" s="23">
        <v>110397</v>
      </c>
      <c r="F25" s="23">
        <v>36160</v>
      </c>
      <c r="G25" s="23">
        <v>0</v>
      </c>
      <c r="H25" s="23">
        <v>115377</v>
      </c>
      <c r="I25" s="23">
        <v>58703</v>
      </c>
      <c r="J25" s="23">
        <v>214906</v>
      </c>
      <c r="K25" s="23">
        <v>28770</v>
      </c>
      <c r="L25" s="23">
        <v>12194</v>
      </c>
      <c r="M25" s="23">
        <f t="shared" si="0"/>
        <v>0</v>
      </c>
      <c r="N25" s="23">
        <v>617336</v>
      </c>
    </row>
    <row r="26" spans="2:14" ht="21" customHeight="1">
      <c r="B26" s="15" t="s">
        <v>30</v>
      </c>
      <c r="C26" s="24">
        <v>0</v>
      </c>
      <c r="D26" s="24">
        <v>169902</v>
      </c>
      <c r="E26" s="24">
        <v>63372</v>
      </c>
      <c r="F26" s="24">
        <v>30331</v>
      </c>
      <c r="G26" s="24">
        <v>0</v>
      </c>
      <c r="H26" s="24">
        <v>140268</v>
      </c>
      <c r="I26" s="24">
        <v>2173</v>
      </c>
      <c r="J26" s="24">
        <v>465067</v>
      </c>
      <c r="K26" s="24">
        <v>715</v>
      </c>
      <c r="L26" s="24">
        <v>1020304</v>
      </c>
      <c r="M26" s="24">
        <f t="shared" si="0"/>
        <v>0</v>
      </c>
      <c r="N26" s="24">
        <v>1892132</v>
      </c>
    </row>
    <row r="27" spans="2:14" ht="21" customHeight="1">
      <c r="B27" s="14" t="s">
        <v>31</v>
      </c>
      <c r="C27" s="23">
        <v>0</v>
      </c>
      <c r="D27" s="23">
        <v>4264</v>
      </c>
      <c r="E27" s="23">
        <v>16791</v>
      </c>
      <c r="F27" s="23">
        <v>4378</v>
      </c>
      <c r="G27" s="23">
        <v>0</v>
      </c>
      <c r="H27" s="23">
        <v>301330</v>
      </c>
      <c r="I27" s="23">
        <v>127956</v>
      </c>
      <c r="J27" s="23">
        <v>491650</v>
      </c>
      <c r="K27" s="23">
        <v>174965</v>
      </c>
      <c r="L27" s="23">
        <v>49368</v>
      </c>
      <c r="M27" s="23">
        <f t="shared" si="0"/>
        <v>0</v>
      </c>
      <c r="N27" s="23">
        <v>1170702</v>
      </c>
    </row>
    <row r="28" spans="2:14" ht="21" customHeight="1">
      <c r="B28" s="15" t="s">
        <v>32</v>
      </c>
      <c r="C28" s="24">
        <v>0</v>
      </c>
      <c r="D28" s="24">
        <v>74719</v>
      </c>
      <c r="E28" s="24">
        <v>23216</v>
      </c>
      <c r="F28" s="24">
        <v>19227</v>
      </c>
      <c r="G28" s="24">
        <v>0</v>
      </c>
      <c r="H28" s="24">
        <v>62068</v>
      </c>
      <c r="I28" s="24">
        <v>0</v>
      </c>
      <c r="J28" s="24">
        <v>304508</v>
      </c>
      <c r="K28" s="24">
        <v>69737</v>
      </c>
      <c r="L28" s="24">
        <v>116478</v>
      </c>
      <c r="M28" s="24">
        <f t="shared" si="0"/>
        <v>0</v>
      </c>
      <c r="N28" s="24">
        <v>669953</v>
      </c>
    </row>
    <row r="29" spans="2:14" ht="21" customHeight="1">
      <c r="B29" s="15" t="s">
        <v>33</v>
      </c>
      <c r="C29" s="24">
        <v>0</v>
      </c>
      <c r="D29" s="24">
        <v>16075</v>
      </c>
      <c r="E29" s="24">
        <v>0</v>
      </c>
      <c r="F29" s="24">
        <v>17548</v>
      </c>
      <c r="G29" s="24">
        <v>0</v>
      </c>
      <c r="H29" s="24">
        <v>44638</v>
      </c>
      <c r="I29" s="24">
        <v>972</v>
      </c>
      <c r="J29" s="24">
        <v>230244</v>
      </c>
      <c r="K29" s="24">
        <v>43430</v>
      </c>
      <c r="L29" s="24">
        <v>47160</v>
      </c>
      <c r="M29" s="24">
        <f t="shared" si="0"/>
        <v>0</v>
      </c>
      <c r="N29" s="24">
        <v>400067</v>
      </c>
    </row>
    <row r="30" spans="2:14" ht="21" customHeight="1">
      <c r="B30" s="15" t="s">
        <v>41</v>
      </c>
      <c r="C30" s="24">
        <v>0</v>
      </c>
      <c r="D30" s="24">
        <v>131113</v>
      </c>
      <c r="E30" s="24">
        <v>4320</v>
      </c>
      <c r="F30" s="24">
        <v>13574</v>
      </c>
      <c r="G30" s="24">
        <v>0</v>
      </c>
      <c r="H30" s="24">
        <v>231620</v>
      </c>
      <c r="I30" s="24">
        <v>13199</v>
      </c>
      <c r="J30" s="24">
        <v>693062</v>
      </c>
      <c r="K30" s="24">
        <v>278578</v>
      </c>
      <c r="L30" s="24">
        <v>4737</v>
      </c>
      <c r="M30" s="24">
        <f t="shared" si="0"/>
        <v>0</v>
      </c>
      <c r="N30" s="24">
        <v>1370203</v>
      </c>
    </row>
    <row r="31" spans="2:14" ht="21" customHeight="1">
      <c r="B31" s="14" t="s">
        <v>42</v>
      </c>
      <c r="C31" s="23">
        <v>0</v>
      </c>
      <c r="D31" s="23">
        <v>25980</v>
      </c>
      <c r="E31" s="23">
        <v>41058</v>
      </c>
      <c r="F31" s="23">
        <v>212940</v>
      </c>
      <c r="G31" s="23">
        <v>0</v>
      </c>
      <c r="H31" s="23">
        <v>114505</v>
      </c>
      <c r="I31" s="23">
        <v>4670</v>
      </c>
      <c r="J31" s="23">
        <v>239111</v>
      </c>
      <c r="K31" s="23">
        <v>229756</v>
      </c>
      <c r="L31" s="23">
        <v>89059</v>
      </c>
      <c r="M31" s="23">
        <f t="shared" si="0"/>
        <v>0</v>
      </c>
      <c r="N31" s="23">
        <v>957079</v>
      </c>
    </row>
    <row r="32" spans="2:14" ht="21" customHeight="1">
      <c r="B32" s="14" t="s">
        <v>43</v>
      </c>
      <c r="C32" s="23">
        <v>0</v>
      </c>
      <c r="D32" s="23">
        <v>9303</v>
      </c>
      <c r="E32" s="23">
        <v>120</v>
      </c>
      <c r="F32" s="23">
        <v>121288</v>
      </c>
      <c r="G32" s="23">
        <v>0</v>
      </c>
      <c r="H32" s="23">
        <v>281711</v>
      </c>
      <c r="I32" s="23">
        <v>7638</v>
      </c>
      <c r="J32" s="23">
        <v>225423</v>
      </c>
      <c r="K32" s="23">
        <v>126423</v>
      </c>
      <c r="L32" s="23">
        <v>159966</v>
      </c>
      <c r="M32" s="23">
        <f t="shared" si="0"/>
        <v>0</v>
      </c>
      <c r="N32" s="23">
        <v>931872</v>
      </c>
    </row>
    <row r="33" spans="2:14" ht="21" customHeight="1">
      <c r="B33" s="15" t="s">
        <v>34</v>
      </c>
      <c r="C33" s="24">
        <v>0</v>
      </c>
      <c r="D33" s="24">
        <v>2242</v>
      </c>
      <c r="E33" s="24">
        <v>3901</v>
      </c>
      <c r="F33" s="24">
        <v>2039</v>
      </c>
      <c r="G33" s="24">
        <v>0</v>
      </c>
      <c r="H33" s="24">
        <v>52922</v>
      </c>
      <c r="I33" s="24">
        <v>0</v>
      </c>
      <c r="J33" s="24">
        <v>153279</v>
      </c>
      <c r="K33" s="24">
        <v>372831</v>
      </c>
      <c r="L33" s="24">
        <v>53055</v>
      </c>
      <c r="M33" s="24">
        <f t="shared" si="0"/>
        <v>0</v>
      </c>
      <c r="N33" s="24">
        <v>640269</v>
      </c>
    </row>
    <row r="34" spans="2:14" ht="21" customHeight="1">
      <c r="B34" s="14" t="s">
        <v>35</v>
      </c>
      <c r="C34" s="23">
        <v>0</v>
      </c>
      <c r="D34" s="23">
        <v>9673</v>
      </c>
      <c r="E34" s="23">
        <v>1246</v>
      </c>
      <c r="F34" s="23">
        <v>2120</v>
      </c>
      <c r="G34" s="23">
        <v>0</v>
      </c>
      <c r="H34" s="23">
        <v>69457</v>
      </c>
      <c r="I34" s="23">
        <v>0</v>
      </c>
      <c r="J34" s="23">
        <v>332019</v>
      </c>
      <c r="K34" s="23">
        <v>104445</v>
      </c>
      <c r="L34" s="23">
        <v>54790</v>
      </c>
      <c r="M34" s="23">
        <f t="shared" si="0"/>
        <v>0</v>
      </c>
      <c r="N34" s="23">
        <v>573750</v>
      </c>
    </row>
    <row r="35" spans="2:14" ht="24.75" customHeight="1">
      <c r="B35" s="17" t="s">
        <v>36</v>
      </c>
      <c r="C35" s="26">
        <f>SUM(C6:C19)</f>
        <v>31752</v>
      </c>
      <c r="D35" s="26">
        <f aca="true" t="shared" si="1" ref="D35:N35">SUM(D6:D19)</f>
        <v>2958788</v>
      </c>
      <c r="E35" s="26">
        <f t="shared" si="1"/>
        <v>5078965</v>
      </c>
      <c r="F35" s="26">
        <f t="shared" si="1"/>
        <v>23560189</v>
      </c>
      <c r="G35" s="26">
        <f t="shared" si="1"/>
        <v>8046</v>
      </c>
      <c r="H35" s="26">
        <f t="shared" si="1"/>
        <v>3181299</v>
      </c>
      <c r="I35" s="26">
        <f t="shared" si="1"/>
        <v>1478453</v>
      </c>
      <c r="J35" s="26">
        <f t="shared" si="1"/>
        <v>21532596</v>
      </c>
      <c r="K35" s="26">
        <f t="shared" si="1"/>
        <v>12761885</v>
      </c>
      <c r="L35" s="26">
        <f t="shared" si="1"/>
        <v>14981880</v>
      </c>
      <c r="M35" s="26">
        <f>SUM(M6:M19)</f>
        <v>224284</v>
      </c>
      <c r="N35" s="26">
        <f t="shared" si="1"/>
        <v>85798137</v>
      </c>
    </row>
    <row r="36" spans="2:14" ht="24.75" customHeight="1">
      <c r="B36" s="17" t="s">
        <v>45</v>
      </c>
      <c r="C36" s="26">
        <f aca="true" t="shared" si="2" ref="C36:N36">SUM(C20:C34)</f>
        <v>0</v>
      </c>
      <c r="D36" s="26">
        <f t="shared" si="2"/>
        <v>846991</v>
      </c>
      <c r="E36" s="26">
        <f t="shared" si="2"/>
        <v>379642</v>
      </c>
      <c r="F36" s="26">
        <f t="shared" si="2"/>
        <v>1024162</v>
      </c>
      <c r="G36" s="26">
        <f t="shared" si="2"/>
        <v>0</v>
      </c>
      <c r="H36" s="26">
        <f t="shared" si="2"/>
        <v>1549075</v>
      </c>
      <c r="I36" s="26">
        <f t="shared" si="2"/>
        <v>224188</v>
      </c>
      <c r="J36" s="26">
        <f t="shared" si="2"/>
        <v>4322522</v>
      </c>
      <c r="K36" s="26">
        <f t="shared" si="2"/>
        <v>1844173</v>
      </c>
      <c r="L36" s="26">
        <f t="shared" si="2"/>
        <v>2501584</v>
      </c>
      <c r="M36" s="26">
        <f>SUM(M20:M34)</f>
        <v>0</v>
      </c>
      <c r="N36" s="26">
        <f t="shared" si="2"/>
        <v>12692337</v>
      </c>
    </row>
    <row r="37" spans="2:14" ht="24.75" customHeight="1">
      <c r="B37" s="17" t="s">
        <v>37</v>
      </c>
      <c r="C37" s="26">
        <f aca="true" t="shared" si="3" ref="C37:N37">SUM(C6:C34)</f>
        <v>31752</v>
      </c>
      <c r="D37" s="26">
        <f t="shared" si="3"/>
        <v>3805779</v>
      </c>
      <c r="E37" s="26">
        <f t="shared" si="3"/>
        <v>5458607</v>
      </c>
      <c r="F37" s="26">
        <f t="shared" si="3"/>
        <v>24584351</v>
      </c>
      <c r="G37" s="26">
        <f t="shared" si="3"/>
        <v>8046</v>
      </c>
      <c r="H37" s="26">
        <f t="shared" si="3"/>
        <v>4730374</v>
      </c>
      <c r="I37" s="26">
        <f t="shared" si="3"/>
        <v>1702641</v>
      </c>
      <c r="J37" s="26">
        <f t="shared" si="3"/>
        <v>25855118</v>
      </c>
      <c r="K37" s="26">
        <f t="shared" si="3"/>
        <v>14606058</v>
      </c>
      <c r="L37" s="26">
        <f t="shared" si="3"/>
        <v>17483464</v>
      </c>
      <c r="M37" s="26">
        <f>SUM(M6:M34)</f>
        <v>224284</v>
      </c>
      <c r="N37" s="26">
        <f t="shared" si="3"/>
        <v>98490474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 ６ 普通建設事業費の状況（２７年度決算額）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1:14" ht="17.25">
      <c r="A1" s="18"/>
      <c r="B1" s="36" t="s">
        <v>47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0</v>
      </c>
    </row>
    <row r="3" spans="1:14" ht="17.25">
      <c r="A3" s="19"/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7.25">
      <c r="A4" s="19"/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</row>
    <row r="5" spans="1:14" ht="17.25">
      <c r="A5" s="19"/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21" customHeight="1">
      <c r="A6" s="19"/>
      <c r="B6" s="13" t="s">
        <v>13</v>
      </c>
      <c r="C6" s="27">
        <f>+'当年度'!C6-'前年度'!C6</f>
        <v>22658</v>
      </c>
      <c r="D6" s="27">
        <f>+'当年度'!D6-'前年度'!D6</f>
        <v>404842</v>
      </c>
      <c r="E6" s="27">
        <f>+'当年度'!E6-'前年度'!E6</f>
        <v>145565</v>
      </c>
      <c r="F6" s="27">
        <f>+'当年度'!F6-'前年度'!F6</f>
        <v>-7034161</v>
      </c>
      <c r="G6" s="27">
        <f>+'当年度'!G6-'前年度'!G6</f>
        <v>0</v>
      </c>
      <c r="H6" s="27">
        <f>+'当年度'!H6-'前年度'!H6</f>
        <v>-466975</v>
      </c>
      <c r="I6" s="27">
        <f>+'当年度'!I6-'前年度'!I6</f>
        <v>-307177</v>
      </c>
      <c r="J6" s="27">
        <f>+'当年度'!J6-'前年度'!J6</f>
        <v>166183</v>
      </c>
      <c r="K6" s="27">
        <f>+'当年度'!K6-'前年度'!K6</f>
        <v>-480291</v>
      </c>
      <c r="L6" s="27">
        <f>+'当年度'!L6-'前年度'!L6</f>
        <v>3672765</v>
      </c>
      <c r="M6" s="27">
        <f>+'当年度'!M6-'前年度'!M6</f>
        <v>0</v>
      </c>
      <c r="N6" s="27">
        <f>+'当年度'!N6-'前年度'!N6</f>
        <v>-3876591</v>
      </c>
    </row>
    <row r="7" spans="1:14" ht="21" customHeight="1">
      <c r="A7" s="19"/>
      <c r="B7" s="14" t="s">
        <v>14</v>
      </c>
      <c r="C7" s="27">
        <f>+'当年度'!C7-'前年度'!C7</f>
        <v>0</v>
      </c>
      <c r="D7" s="27">
        <f>+'当年度'!D7-'前年度'!D7</f>
        <v>-190325</v>
      </c>
      <c r="E7" s="27">
        <f>+'当年度'!E7-'前年度'!E7</f>
        <v>663619</v>
      </c>
      <c r="F7" s="27">
        <f>+'当年度'!F7-'前年度'!F7</f>
        <v>-12250974</v>
      </c>
      <c r="G7" s="27">
        <f>+'当年度'!G7-'前年度'!G7</f>
        <v>5098</v>
      </c>
      <c r="H7" s="27">
        <f>+'当年度'!H7-'前年度'!H7</f>
        <v>58077</v>
      </c>
      <c r="I7" s="27">
        <f>+'当年度'!I7-'前年度'!I7</f>
        <v>241002</v>
      </c>
      <c r="J7" s="27">
        <f>+'当年度'!J7-'前年度'!J7</f>
        <v>-307958</v>
      </c>
      <c r="K7" s="27">
        <f>+'当年度'!K7-'前年度'!K7</f>
        <v>-990244</v>
      </c>
      <c r="L7" s="27">
        <f>+'当年度'!L7-'前年度'!L7</f>
        <v>1879187</v>
      </c>
      <c r="M7" s="27">
        <f>+'当年度'!M7-'前年度'!M7</f>
        <v>0</v>
      </c>
      <c r="N7" s="27">
        <f>+'当年度'!N7-'前年度'!N7</f>
        <v>-10892518</v>
      </c>
    </row>
    <row r="8" spans="1:14" ht="21" customHeight="1">
      <c r="A8" s="19"/>
      <c r="B8" s="14" t="s">
        <v>15</v>
      </c>
      <c r="C8" s="27">
        <f>+'当年度'!C8-'前年度'!C8</f>
        <v>0</v>
      </c>
      <c r="D8" s="27">
        <f>+'当年度'!D8-'前年度'!D8</f>
        <v>-75470</v>
      </c>
      <c r="E8" s="27">
        <f>+'当年度'!E8-'前年度'!E8</f>
        <v>-163473</v>
      </c>
      <c r="F8" s="27">
        <f>+'当年度'!F8-'前年度'!F8</f>
        <v>3603</v>
      </c>
      <c r="G8" s="27">
        <f>+'当年度'!G8-'前年度'!G8</f>
        <v>-865</v>
      </c>
      <c r="H8" s="27">
        <f>+'当年度'!H8-'前年度'!H8</f>
        <v>15420</v>
      </c>
      <c r="I8" s="27">
        <f>+'当年度'!I8-'前年度'!I8</f>
        <v>23158</v>
      </c>
      <c r="J8" s="27">
        <f>+'当年度'!J8-'前年度'!J8</f>
        <v>-50993</v>
      </c>
      <c r="K8" s="27">
        <f>+'当年度'!K8-'前年度'!K8</f>
        <v>-2657837</v>
      </c>
      <c r="L8" s="27">
        <f>+'当年度'!L8-'前年度'!L8</f>
        <v>2033208</v>
      </c>
      <c r="M8" s="27">
        <f>+'当年度'!M8-'前年度'!M8</f>
        <v>0</v>
      </c>
      <c r="N8" s="27">
        <f>+'当年度'!N8-'前年度'!N8</f>
        <v>-873249</v>
      </c>
    </row>
    <row r="9" spans="1:14" ht="21" customHeight="1">
      <c r="A9" s="19"/>
      <c r="B9" s="15" t="s">
        <v>16</v>
      </c>
      <c r="C9" s="28">
        <f>+'当年度'!C9-'前年度'!C9</f>
        <v>-2180</v>
      </c>
      <c r="D9" s="28">
        <f>+'当年度'!D9-'前年度'!D9</f>
        <v>-40327</v>
      </c>
      <c r="E9" s="28">
        <f>+'当年度'!E9-'前年度'!E9</f>
        <v>-522492</v>
      </c>
      <c r="F9" s="28">
        <f>+'当年度'!F9-'前年度'!F9</f>
        <v>961117</v>
      </c>
      <c r="G9" s="28">
        <f>+'当年度'!G9-'前年度'!G9</f>
        <v>-2091</v>
      </c>
      <c r="H9" s="28">
        <f>+'当年度'!H9-'前年度'!H9</f>
        <v>120518</v>
      </c>
      <c r="I9" s="28">
        <f>+'当年度'!I9-'前年度'!I9</f>
        <v>-88395</v>
      </c>
      <c r="J9" s="28">
        <f>+'当年度'!J9-'前年度'!J9</f>
        <v>-238214</v>
      </c>
      <c r="K9" s="28">
        <f>+'当年度'!K9-'前年度'!K9</f>
        <v>207565</v>
      </c>
      <c r="L9" s="28">
        <f>+'当年度'!L9-'前年度'!L9</f>
        <v>26030</v>
      </c>
      <c r="M9" s="28">
        <f>+'当年度'!M9-'前年度'!M9</f>
        <v>0</v>
      </c>
      <c r="N9" s="28">
        <f>+'当年度'!N9-'前年度'!N9</f>
        <v>421531</v>
      </c>
    </row>
    <row r="10" spans="1:14" ht="21" customHeight="1">
      <c r="A10" s="19"/>
      <c r="B10" s="15" t="s">
        <v>17</v>
      </c>
      <c r="C10" s="28">
        <f>+'当年度'!C10-'前年度'!C10</f>
        <v>0</v>
      </c>
      <c r="D10" s="28">
        <f>+'当年度'!D10-'前年度'!D10</f>
        <v>-49244</v>
      </c>
      <c r="E10" s="28">
        <f>+'当年度'!E10-'前年度'!E10</f>
        <v>-126066</v>
      </c>
      <c r="F10" s="28">
        <f>+'当年度'!F10-'前年度'!F10</f>
        <v>453627</v>
      </c>
      <c r="G10" s="28">
        <f>+'当年度'!G10-'前年度'!G10</f>
        <v>0</v>
      </c>
      <c r="H10" s="28">
        <f>+'当年度'!H10-'前年度'!H10</f>
        <v>179701</v>
      </c>
      <c r="I10" s="28">
        <f>+'当年度'!I10-'前年度'!I10</f>
        <v>-56911</v>
      </c>
      <c r="J10" s="28">
        <f>+'当年度'!J10-'前年度'!J10</f>
        <v>692343</v>
      </c>
      <c r="K10" s="28">
        <f>+'当年度'!K10-'前年度'!K10</f>
        <v>-2493297</v>
      </c>
      <c r="L10" s="28">
        <f>+'当年度'!L10-'前年度'!L10</f>
        <v>324245</v>
      </c>
      <c r="M10" s="28">
        <f>+'当年度'!M10-'前年度'!M10</f>
        <v>0</v>
      </c>
      <c r="N10" s="28">
        <f>+'当年度'!N10-'前年度'!N10</f>
        <v>-1075602</v>
      </c>
    </row>
    <row r="11" spans="1:14" ht="21" customHeight="1">
      <c r="A11" s="19"/>
      <c r="B11" s="15" t="s">
        <v>18</v>
      </c>
      <c r="C11" s="28">
        <f>+'当年度'!C11-'前年度'!C11</f>
        <v>0</v>
      </c>
      <c r="D11" s="28">
        <f>+'当年度'!D11-'前年度'!D11</f>
        <v>210976</v>
      </c>
      <c r="E11" s="28">
        <f>+'当年度'!E11-'前年度'!E11</f>
        <v>195935</v>
      </c>
      <c r="F11" s="28">
        <f>+'当年度'!F11-'前年度'!F11</f>
        <v>-30307</v>
      </c>
      <c r="G11" s="28">
        <f>+'当年度'!G11-'前年度'!G11</f>
        <v>0</v>
      </c>
      <c r="H11" s="28">
        <f>+'当年度'!H11-'前年度'!H11</f>
        <v>91982</v>
      </c>
      <c r="I11" s="28">
        <f>+'当年度'!I11-'前年度'!I11</f>
        <v>91062</v>
      </c>
      <c r="J11" s="28">
        <f>+'当年度'!J11-'前年度'!J11</f>
        <v>-169964</v>
      </c>
      <c r="K11" s="28">
        <f>+'当年度'!K11-'前年度'!K11</f>
        <v>-693218</v>
      </c>
      <c r="L11" s="28">
        <f>+'当年度'!L11-'前年度'!L11</f>
        <v>-915764</v>
      </c>
      <c r="M11" s="28">
        <f>+'当年度'!M11-'前年度'!M11</f>
        <v>-46850</v>
      </c>
      <c r="N11" s="28">
        <f>+'当年度'!N11-'前年度'!N11</f>
        <v>-1266148</v>
      </c>
    </row>
    <row r="12" spans="1:14" ht="21" customHeight="1">
      <c r="A12" s="19"/>
      <c r="B12" s="15" t="s">
        <v>19</v>
      </c>
      <c r="C12" s="28">
        <f>+'当年度'!C12-'前年度'!C12</f>
        <v>0</v>
      </c>
      <c r="D12" s="28">
        <f>+'当年度'!D12-'前年度'!D12</f>
        <v>182945</v>
      </c>
      <c r="E12" s="28">
        <f>+'当年度'!E12-'前年度'!E12</f>
        <v>-515479</v>
      </c>
      <c r="F12" s="28">
        <f>+'当年度'!F12-'前年度'!F12</f>
        <v>5697</v>
      </c>
      <c r="G12" s="28">
        <f>+'当年度'!G12-'前年度'!G12</f>
        <v>0</v>
      </c>
      <c r="H12" s="28">
        <f>+'当年度'!H12-'前年度'!H12</f>
        <v>-1826</v>
      </c>
      <c r="I12" s="28">
        <f>+'当年度'!I12-'前年度'!I12</f>
        <v>0</v>
      </c>
      <c r="J12" s="28">
        <f>+'当年度'!J12-'前年度'!J12</f>
        <v>161415</v>
      </c>
      <c r="K12" s="28">
        <f>+'当年度'!K12-'前年度'!K12</f>
        <v>60717</v>
      </c>
      <c r="L12" s="28">
        <f>+'当年度'!L12-'前年度'!L12</f>
        <v>-1660949</v>
      </c>
      <c r="M12" s="28">
        <f>+'当年度'!M12-'前年度'!M12</f>
        <v>0</v>
      </c>
      <c r="N12" s="28">
        <f>+'当年度'!N12-'前年度'!N12</f>
        <v>-1767480</v>
      </c>
    </row>
    <row r="13" spans="1:14" ht="21" customHeight="1">
      <c r="A13" s="19"/>
      <c r="B13" s="15" t="s">
        <v>20</v>
      </c>
      <c r="C13" s="28">
        <f>+'当年度'!C13-'前年度'!C13</f>
        <v>-3569</v>
      </c>
      <c r="D13" s="28">
        <f>+'当年度'!D13-'前年度'!D13</f>
        <v>-190539</v>
      </c>
      <c r="E13" s="28">
        <f>+'当年度'!E13-'前年度'!E13</f>
        <v>-21189</v>
      </c>
      <c r="F13" s="28">
        <f>+'当年度'!F13-'前年度'!F13</f>
        <v>2652</v>
      </c>
      <c r="G13" s="28">
        <f>+'当年度'!G13-'前年度'!G13</f>
        <v>0</v>
      </c>
      <c r="H13" s="28">
        <f>+'当年度'!H13-'前年度'!H13</f>
        <v>-87866</v>
      </c>
      <c r="I13" s="28">
        <f>+'当年度'!I13-'前年度'!I13</f>
        <v>53558</v>
      </c>
      <c r="J13" s="28">
        <f>+'当年度'!J13-'前年度'!J13</f>
        <v>19840</v>
      </c>
      <c r="K13" s="28">
        <f>+'当年度'!K13-'前年度'!K13</f>
        <v>-3941</v>
      </c>
      <c r="L13" s="28">
        <f>+'当年度'!L13-'前年度'!L13</f>
        <v>-23473</v>
      </c>
      <c r="M13" s="28">
        <f>+'当年度'!M13-'前年度'!M13</f>
        <v>0</v>
      </c>
      <c r="N13" s="28">
        <f>+'当年度'!N13-'前年度'!N13</f>
        <v>-254527</v>
      </c>
    </row>
    <row r="14" spans="1:14" ht="21" customHeight="1">
      <c r="A14" s="19"/>
      <c r="B14" s="15" t="s">
        <v>21</v>
      </c>
      <c r="C14" s="28">
        <f>+'当年度'!C14-'前年度'!C14</f>
        <v>-23277</v>
      </c>
      <c r="D14" s="28">
        <f>+'当年度'!D14-'前年度'!D14</f>
        <v>-62907</v>
      </c>
      <c r="E14" s="28">
        <f>+'当年度'!E14-'前年度'!E14</f>
        <v>-7477</v>
      </c>
      <c r="F14" s="28">
        <f>+'当年度'!F14-'前年度'!F14</f>
        <v>31295</v>
      </c>
      <c r="G14" s="28">
        <f>+'当年度'!G14-'前年度'!G14</f>
        <v>0</v>
      </c>
      <c r="H14" s="28">
        <f>+'当年度'!H14-'前年度'!H14</f>
        <v>42109</v>
      </c>
      <c r="I14" s="28">
        <f>+'当年度'!I14-'前年度'!I14</f>
        <v>-1369</v>
      </c>
      <c r="J14" s="28">
        <f>+'当年度'!J14-'前年度'!J14</f>
        <v>-111209</v>
      </c>
      <c r="K14" s="28">
        <f>+'当年度'!K14-'前年度'!K14</f>
        <v>-41476</v>
      </c>
      <c r="L14" s="28">
        <f>+'当年度'!L14-'前年度'!L14</f>
        <v>163805</v>
      </c>
      <c r="M14" s="28">
        <f>+'当年度'!M14-'前年度'!M14</f>
        <v>-74284</v>
      </c>
      <c r="N14" s="28">
        <f>+'当年度'!N14-'前年度'!N14</f>
        <v>-84790</v>
      </c>
    </row>
    <row r="15" spans="1:14" ht="21" customHeight="1">
      <c r="A15" s="19"/>
      <c r="B15" s="15" t="s">
        <v>22</v>
      </c>
      <c r="C15" s="28">
        <f>+'当年度'!C15-'前年度'!C15</f>
        <v>-2707</v>
      </c>
      <c r="D15" s="28">
        <f>+'当年度'!D15-'前年度'!D15</f>
        <v>-87563</v>
      </c>
      <c r="E15" s="28">
        <f>+'当年度'!E15-'前年度'!E15</f>
        <v>-2073</v>
      </c>
      <c r="F15" s="28">
        <f>+'当年度'!F15-'前年度'!F15</f>
        <v>-25909</v>
      </c>
      <c r="G15" s="28">
        <f>+'当年度'!G15-'前年度'!G15</f>
        <v>0</v>
      </c>
      <c r="H15" s="28">
        <f>+'当年度'!H15-'前年度'!H15</f>
        <v>-24502</v>
      </c>
      <c r="I15" s="28">
        <f>+'当年度'!I15-'前年度'!I15</f>
        <v>-5764</v>
      </c>
      <c r="J15" s="28">
        <f>+'当年度'!J15-'前年度'!J15</f>
        <v>215239</v>
      </c>
      <c r="K15" s="28">
        <f>+'当年度'!K15-'前年度'!K15</f>
        <v>-183716</v>
      </c>
      <c r="L15" s="28">
        <f>+'当年度'!L15-'前年度'!L15</f>
        <v>231818</v>
      </c>
      <c r="M15" s="28">
        <f>+'当年度'!M15-'前年度'!M15</f>
        <v>0</v>
      </c>
      <c r="N15" s="28">
        <f>+'当年度'!N15-'前年度'!N15</f>
        <v>114823</v>
      </c>
    </row>
    <row r="16" spans="1:14" ht="21" customHeight="1">
      <c r="A16" s="19"/>
      <c r="B16" s="14" t="s">
        <v>23</v>
      </c>
      <c r="C16" s="28">
        <f>+'当年度'!C16-'前年度'!C16</f>
        <v>0</v>
      </c>
      <c r="D16" s="28">
        <f>+'当年度'!D16-'前年度'!D16</f>
        <v>-97772</v>
      </c>
      <c r="E16" s="28">
        <f>+'当年度'!E16-'前年度'!E16</f>
        <v>-9940</v>
      </c>
      <c r="F16" s="28">
        <f>+'当年度'!F16-'前年度'!F16</f>
        <v>-649449</v>
      </c>
      <c r="G16" s="28">
        <f>+'当年度'!G16-'前年度'!G16</f>
        <v>0</v>
      </c>
      <c r="H16" s="28">
        <f>+'当年度'!H16-'前年度'!H16</f>
        <v>98489</v>
      </c>
      <c r="I16" s="28">
        <f>+'当年度'!I16-'前年度'!I16</f>
        <v>170989</v>
      </c>
      <c r="J16" s="28">
        <f>+'当年度'!J16-'前年度'!J16</f>
        <v>-162607</v>
      </c>
      <c r="K16" s="28">
        <f>+'当年度'!K16-'前年度'!K16</f>
        <v>-53509</v>
      </c>
      <c r="L16" s="28">
        <f>+'当年度'!L16-'前年度'!L16</f>
        <v>-141525</v>
      </c>
      <c r="M16" s="28">
        <f>+'当年度'!M16-'前年度'!M16</f>
        <v>0</v>
      </c>
      <c r="N16" s="28">
        <f>+'当年度'!N16-'前年度'!N16</f>
        <v>-845324</v>
      </c>
    </row>
    <row r="17" spans="1:14" ht="21" customHeight="1">
      <c r="A17" s="19"/>
      <c r="B17" s="15" t="s">
        <v>38</v>
      </c>
      <c r="C17" s="28">
        <f>+'当年度'!C17-'前年度'!C17</f>
        <v>4131</v>
      </c>
      <c r="D17" s="28">
        <f>+'当年度'!D17-'前年度'!D17</f>
        <v>624898</v>
      </c>
      <c r="E17" s="28">
        <f>+'当年度'!E17-'前年度'!E17</f>
        <v>640558</v>
      </c>
      <c r="F17" s="28">
        <f>+'当年度'!F17-'前年度'!F17</f>
        <v>23735</v>
      </c>
      <c r="G17" s="28">
        <f>+'当年度'!G17-'前年度'!G17</f>
        <v>0</v>
      </c>
      <c r="H17" s="28">
        <f>+'当年度'!H17-'前年度'!H17</f>
        <v>-1968</v>
      </c>
      <c r="I17" s="28">
        <f>+'当年度'!I17-'前年度'!I17</f>
        <v>8822</v>
      </c>
      <c r="J17" s="28">
        <f>+'当年度'!J17-'前年度'!J17</f>
        <v>744177</v>
      </c>
      <c r="K17" s="28">
        <f>+'当年度'!K17-'前年度'!K17</f>
        <v>-824346</v>
      </c>
      <c r="L17" s="28">
        <f>+'当年度'!L17-'前年度'!L17</f>
        <v>1703512</v>
      </c>
      <c r="M17" s="28">
        <f>+'当年度'!M17-'前年度'!M17</f>
        <v>0</v>
      </c>
      <c r="N17" s="28">
        <f>+'当年度'!N17-'前年度'!N17</f>
        <v>2923519</v>
      </c>
    </row>
    <row r="18" spans="1:14" ht="21" customHeight="1">
      <c r="A18" s="19"/>
      <c r="B18" s="15" t="s">
        <v>39</v>
      </c>
      <c r="C18" s="28">
        <f>+'当年度'!C18-'前年度'!C18</f>
        <v>0</v>
      </c>
      <c r="D18" s="28">
        <f>+'当年度'!D18-'前年度'!D18</f>
        <v>-35162</v>
      </c>
      <c r="E18" s="28">
        <f>+'当年度'!E18-'前年度'!E18</f>
        <v>-629283</v>
      </c>
      <c r="F18" s="28">
        <f>+'当年度'!F18-'前年度'!F18</f>
        <v>-13494</v>
      </c>
      <c r="G18" s="28">
        <f>+'当年度'!G18-'前年度'!G18</f>
        <v>0</v>
      </c>
      <c r="H18" s="28">
        <f>+'当年度'!H18-'前年度'!H18</f>
        <v>-20897</v>
      </c>
      <c r="I18" s="28">
        <f>+'当年度'!I18-'前年度'!I18</f>
        <v>9134</v>
      </c>
      <c r="J18" s="28">
        <f>+'当年度'!J18-'前年度'!J18</f>
        <v>-181971</v>
      </c>
      <c r="K18" s="28">
        <f>+'当年度'!K18-'前年度'!K18</f>
        <v>53281</v>
      </c>
      <c r="L18" s="28">
        <f>+'当年度'!L18-'前年度'!L18</f>
        <v>824418</v>
      </c>
      <c r="M18" s="28">
        <f>+'当年度'!M18-'前年度'!M18</f>
        <v>0</v>
      </c>
      <c r="N18" s="28">
        <f>+'当年度'!N18-'前年度'!N18</f>
        <v>6026</v>
      </c>
    </row>
    <row r="19" spans="1:14" ht="21" customHeight="1">
      <c r="A19" s="19"/>
      <c r="B19" s="16" t="s">
        <v>40</v>
      </c>
      <c r="C19" s="29">
        <f>+'当年度'!C19-'前年度'!C19</f>
        <v>0</v>
      </c>
      <c r="D19" s="29">
        <f>+'当年度'!D19-'前年度'!D19</f>
        <v>2956505</v>
      </c>
      <c r="E19" s="29">
        <f>+'当年度'!E19-'前年度'!E19</f>
        <v>67099</v>
      </c>
      <c r="F19" s="29">
        <f>+'当年度'!F19-'前年度'!F19</f>
        <v>-90193</v>
      </c>
      <c r="G19" s="29">
        <f>+'当年度'!G19-'前年度'!G19</f>
        <v>0</v>
      </c>
      <c r="H19" s="29">
        <f>+'当年度'!H19-'前年度'!H19</f>
        <v>20720</v>
      </c>
      <c r="I19" s="29">
        <f>+'当年度'!I19-'前年度'!I19</f>
        <v>1066</v>
      </c>
      <c r="J19" s="29">
        <f>+'当年度'!J19-'前年度'!J19</f>
        <v>-129334</v>
      </c>
      <c r="K19" s="29">
        <f>+'当年度'!K19-'前年度'!K19</f>
        <v>-502023</v>
      </c>
      <c r="L19" s="29">
        <f>+'当年度'!L19-'前年度'!L19</f>
        <v>-135724</v>
      </c>
      <c r="M19" s="29">
        <f>+'当年度'!M19-'前年度'!M19</f>
        <v>0</v>
      </c>
      <c r="N19" s="29">
        <f>+'当年度'!N19-'前年度'!N19</f>
        <v>2188116</v>
      </c>
    </row>
    <row r="20" spans="1:14" ht="21" customHeight="1">
      <c r="A20" s="19"/>
      <c r="B20" s="15" t="s">
        <v>24</v>
      </c>
      <c r="C20" s="28">
        <f>+'当年度'!C20-'前年度'!C20</f>
        <v>0</v>
      </c>
      <c r="D20" s="28">
        <f>+'当年度'!D20-'前年度'!D20</f>
        <v>1101241</v>
      </c>
      <c r="E20" s="28">
        <f>+'当年度'!E20-'前年度'!E20</f>
        <v>-995</v>
      </c>
      <c r="F20" s="28">
        <f>+'当年度'!F20-'前年度'!F20</f>
        <v>0</v>
      </c>
      <c r="G20" s="28">
        <f>+'当年度'!G20-'前年度'!G20</f>
        <v>0</v>
      </c>
      <c r="H20" s="28">
        <f>+'当年度'!H20-'前年度'!H20</f>
        <v>-6347</v>
      </c>
      <c r="I20" s="28">
        <f>+'当年度'!I20-'前年度'!I20</f>
        <v>-1194</v>
      </c>
      <c r="J20" s="28">
        <f>+'当年度'!J20-'前年度'!J20</f>
        <v>-2075</v>
      </c>
      <c r="K20" s="28">
        <f>+'当年度'!K20-'前年度'!K20</f>
        <v>17169</v>
      </c>
      <c r="L20" s="28">
        <f>+'当年度'!L20-'前年度'!L20</f>
        <v>-6592</v>
      </c>
      <c r="M20" s="28">
        <f>+'当年度'!M20-'前年度'!M20</f>
        <v>0</v>
      </c>
      <c r="N20" s="28">
        <f>+'当年度'!N20-'前年度'!N20</f>
        <v>1101207</v>
      </c>
    </row>
    <row r="21" spans="1:14" ht="21" customHeight="1">
      <c r="A21" s="19"/>
      <c r="B21" s="15" t="s">
        <v>25</v>
      </c>
      <c r="C21" s="28">
        <f>+'当年度'!C21-'前年度'!C21</f>
        <v>0</v>
      </c>
      <c r="D21" s="28">
        <f>+'当年度'!D21-'前年度'!D21</f>
        <v>-2214</v>
      </c>
      <c r="E21" s="28">
        <f>+'当年度'!E21-'前年度'!E21</f>
        <v>-54989</v>
      </c>
      <c r="F21" s="28">
        <f>+'当年度'!F21-'前年度'!F21</f>
        <v>9522</v>
      </c>
      <c r="G21" s="28">
        <f>+'当年度'!G21-'前年度'!G21</f>
        <v>3478</v>
      </c>
      <c r="H21" s="28">
        <f>+'当年度'!H21-'前年度'!H21</f>
        <v>9792</v>
      </c>
      <c r="I21" s="28">
        <f>+'当年度'!I21-'前年度'!I21</f>
        <v>0</v>
      </c>
      <c r="J21" s="28">
        <f>+'当年度'!J21-'前年度'!J21</f>
        <v>94085</v>
      </c>
      <c r="K21" s="28">
        <f>+'当年度'!K21-'前年度'!K21</f>
        <v>-54732</v>
      </c>
      <c r="L21" s="28">
        <f>+'当年度'!L21-'前年度'!L21</f>
        <v>5861</v>
      </c>
      <c r="M21" s="28">
        <f>+'当年度'!M21-'前年度'!M21</f>
        <v>0</v>
      </c>
      <c r="N21" s="28">
        <f>+'当年度'!N21-'前年度'!N21</f>
        <v>10803</v>
      </c>
    </row>
    <row r="22" spans="1:14" ht="21" customHeight="1">
      <c r="A22" s="19"/>
      <c r="B22" s="15" t="s">
        <v>26</v>
      </c>
      <c r="C22" s="28">
        <f>+'当年度'!C22-'前年度'!C22</f>
        <v>0</v>
      </c>
      <c r="D22" s="28">
        <f>+'当年度'!D22-'前年度'!D22</f>
        <v>-2229</v>
      </c>
      <c r="E22" s="28">
        <f>+'当年度'!E22-'前年度'!E22</f>
        <v>262860</v>
      </c>
      <c r="F22" s="28">
        <f>+'当年度'!F22-'前年度'!F22</f>
        <v>1064384</v>
      </c>
      <c r="G22" s="28">
        <f>+'当年度'!G22-'前年度'!G22</f>
        <v>0</v>
      </c>
      <c r="H22" s="28">
        <f>+'当年度'!H22-'前年度'!H22</f>
        <v>-12681</v>
      </c>
      <c r="I22" s="28">
        <f>+'当年度'!I22-'前年度'!I22</f>
        <v>1843</v>
      </c>
      <c r="J22" s="28">
        <f>+'当年度'!J22-'前年度'!J22</f>
        <v>-14986</v>
      </c>
      <c r="K22" s="28">
        <f>+'当年度'!K22-'前年度'!K22</f>
        <v>-194762</v>
      </c>
      <c r="L22" s="28">
        <f>+'当年度'!L22-'前年度'!L22</f>
        <v>314068</v>
      </c>
      <c r="M22" s="28">
        <f>+'当年度'!M22-'前年度'!M22</f>
        <v>0</v>
      </c>
      <c r="N22" s="28">
        <f>+'当年度'!N22-'前年度'!N22</f>
        <v>1418497</v>
      </c>
    </row>
    <row r="23" spans="1:14" ht="21" customHeight="1">
      <c r="A23" s="19"/>
      <c r="B23" s="15" t="s">
        <v>27</v>
      </c>
      <c r="C23" s="28">
        <f>+'当年度'!C23-'前年度'!C23</f>
        <v>0</v>
      </c>
      <c r="D23" s="28">
        <f>+'当年度'!D23-'前年度'!D23</f>
        <v>-15704</v>
      </c>
      <c r="E23" s="28">
        <f>+'当年度'!E23-'前年度'!E23</f>
        <v>-1450</v>
      </c>
      <c r="F23" s="28">
        <f>+'当年度'!F23-'前年度'!F23</f>
        <v>-228695</v>
      </c>
      <c r="G23" s="28">
        <f>+'当年度'!G23-'前年度'!G23</f>
        <v>0</v>
      </c>
      <c r="H23" s="28">
        <f>+'当年度'!H23-'前年度'!H23</f>
        <v>0</v>
      </c>
      <c r="I23" s="28">
        <f>+'当年度'!I23-'前年度'!I23</f>
        <v>0</v>
      </c>
      <c r="J23" s="28">
        <f>+'当年度'!J23-'前年度'!J23</f>
        <v>-14020</v>
      </c>
      <c r="K23" s="28">
        <f>+'当年度'!K23-'前年度'!K23</f>
        <v>25288</v>
      </c>
      <c r="L23" s="28">
        <f>+'当年度'!L23-'前年度'!L23</f>
        <v>50537</v>
      </c>
      <c r="M23" s="28">
        <f>+'当年度'!M23-'前年度'!M23</f>
        <v>0</v>
      </c>
      <c r="N23" s="28">
        <f>+'当年度'!N23-'前年度'!N23</f>
        <v>-184044</v>
      </c>
    </row>
    <row r="24" spans="1:14" ht="21" customHeight="1">
      <c r="A24" s="19"/>
      <c r="B24" s="15" t="s">
        <v>28</v>
      </c>
      <c r="C24" s="28">
        <f>+'当年度'!C24-'前年度'!C24</f>
        <v>0</v>
      </c>
      <c r="D24" s="28">
        <f>+'当年度'!D24-'前年度'!D24</f>
        <v>40682</v>
      </c>
      <c r="E24" s="28">
        <f>+'当年度'!E24-'前年度'!E24</f>
        <v>6342</v>
      </c>
      <c r="F24" s="28">
        <f>+'当年度'!F24-'前年度'!F24</f>
        <v>-282140</v>
      </c>
      <c r="G24" s="28">
        <f>+'当年度'!G24-'前年度'!G24</f>
        <v>0</v>
      </c>
      <c r="H24" s="28">
        <f>+'当年度'!H24-'前年度'!H24</f>
        <v>-1906</v>
      </c>
      <c r="I24" s="28">
        <f>+'当年度'!I24-'前年度'!I24</f>
        <v>0</v>
      </c>
      <c r="J24" s="28">
        <f>+'当年度'!J24-'前年度'!J24</f>
        <v>57740</v>
      </c>
      <c r="K24" s="28">
        <f>+'当年度'!K24-'前年度'!K24</f>
        <v>-1698</v>
      </c>
      <c r="L24" s="28">
        <f>+'当年度'!L24-'前年度'!L24</f>
        <v>-202892</v>
      </c>
      <c r="M24" s="28">
        <f>+'当年度'!M24-'前年度'!M24</f>
        <v>0</v>
      </c>
      <c r="N24" s="28">
        <f>+'当年度'!N24-'前年度'!N24</f>
        <v>-383872</v>
      </c>
    </row>
    <row r="25" spans="1:14" ht="21" customHeight="1">
      <c r="A25" s="19"/>
      <c r="B25" s="14" t="s">
        <v>29</v>
      </c>
      <c r="C25" s="28">
        <f>+'当年度'!C25-'前年度'!C25</f>
        <v>0</v>
      </c>
      <c r="D25" s="28">
        <f>+'当年度'!D25-'前年度'!D25</f>
        <v>-8305</v>
      </c>
      <c r="E25" s="28">
        <f>+'当年度'!E25-'前年度'!E25</f>
        <v>-98677</v>
      </c>
      <c r="F25" s="28">
        <f>+'当年度'!F25-'前年度'!F25</f>
        <v>-7767</v>
      </c>
      <c r="G25" s="28">
        <f>+'当年度'!G25-'前年度'!G25</f>
        <v>0</v>
      </c>
      <c r="H25" s="28">
        <f>+'当年度'!H25-'前年度'!H25</f>
        <v>30935</v>
      </c>
      <c r="I25" s="28">
        <f>+'当年度'!I25-'前年度'!I25</f>
        <v>-58703</v>
      </c>
      <c r="J25" s="28">
        <f>+'当年度'!J25-'前年度'!J25</f>
        <v>-32582</v>
      </c>
      <c r="K25" s="28">
        <f>+'当年度'!K25-'前年度'!K25</f>
        <v>-24655</v>
      </c>
      <c r="L25" s="28">
        <f>+'当年度'!L25-'前年度'!L25</f>
        <v>-10714</v>
      </c>
      <c r="M25" s="28">
        <f>+'当年度'!M25-'前年度'!M25</f>
        <v>0</v>
      </c>
      <c r="N25" s="28">
        <f>+'当年度'!N25-'前年度'!N25</f>
        <v>-210468</v>
      </c>
    </row>
    <row r="26" spans="1:14" ht="21" customHeight="1">
      <c r="A26" s="19"/>
      <c r="B26" s="15" t="s">
        <v>30</v>
      </c>
      <c r="C26" s="28">
        <f>+'当年度'!C26-'前年度'!C26</f>
        <v>0</v>
      </c>
      <c r="D26" s="28">
        <f>+'当年度'!D26-'前年度'!D26</f>
        <v>424258</v>
      </c>
      <c r="E26" s="28">
        <f>+'当年度'!E26-'前年度'!E26</f>
        <v>-62552</v>
      </c>
      <c r="F26" s="28">
        <f>+'当年度'!F26-'前年度'!F26</f>
        <v>2029</v>
      </c>
      <c r="G26" s="28">
        <f>+'当年度'!G26-'前年度'!G26</f>
        <v>0</v>
      </c>
      <c r="H26" s="28">
        <f>+'当年度'!H26-'前年度'!H26</f>
        <v>-14650</v>
      </c>
      <c r="I26" s="28">
        <f>+'当年度'!I26-'前年度'!I26</f>
        <v>-1774</v>
      </c>
      <c r="J26" s="28">
        <f>+'当年度'!J26-'前年度'!J26</f>
        <v>-58546</v>
      </c>
      <c r="K26" s="28">
        <f>+'当年度'!K26-'前年度'!K26</f>
        <v>8067</v>
      </c>
      <c r="L26" s="28">
        <f>+'当年度'!L26-'前年度'!L26</f>
        <v>-16651</v>
      </c>
      <c r="M26" s="28">
        <f>+'当年度'!M26-'前年度'!M26</f>
        <v>0</v>
      </c>
      <c r="N26" s="28">
        <f>+'当年度'!N26-'前年度'!N26</f>
        <v>280181</v>
      </c>
    </row>
    <row r="27" spans="1:14" ht="21" customHeight="1">
      <c r="A27" s="19"/>
      <c r="B27" s="14" t="s">
        <v>31</v>
      </c>
      <c r="C27" s="28">
        <f>+'当年度'!C27-'前年度'!C27</f>
        <v>0</v>
      </c>
      <c r="D27" s="28">
        <f>+'当年度'!D27-'前年度'!D27</f>
        <v>19117</v>
      </c>
      <c r="E27" s="28">
        <f>+'当年度'!E27-'前年度'!E27</f>
        <v>71370</v>
      </c>
      <c r="F27" s="28">
        <f>+'当年度'!F27-'前年度'!F27</f>
        <v>30739</v>
      </c>
      <c r="G27" s="28">
        <f>+'当年度'!G27-'前年度'!G27</f>
        <v>0</v>
      </c>
      <c r="H27" s="28">
        <f>+'当年度'!H27-'前年度'!H27</f>
        <v>-131305</v>
      </c>
      <c r="I27" s="28">
        <f>+'当年度'!I27-'前年度'!I27</f>
        <v>-1492</v>
      </c>
      <c r="J27" s="28">
        <f>+'当年度'!J27-'前年度'!J27</f>
        <v>80133</v>
      </c>
      <c r="K27" s="28">
        <f>+'当年度'!K27-'前年度'!K27</f>
        <v>-146859</v>
      </c>
      <c r="L27" s="28">
        <f>+'当年度'!L27-'前年度'!L27</f>
        <v>6309</v>
      </c>
      <c r="M27" s="28">
        <f>+'当年度'!M27-'前年度'!M27</f>
        <v>0</v>
      </c>
      <c r="N27" s="28">
        <f>+'当年度'!N27-'前年度'!N27</f>
        <v>-71988</v>
      </c>
    </row>
    <row r="28" spans="1:14" ht="21" customHeight="1">
      <c r="A28" s="19"/>
      <c r="B28" s="15" t="s">
        <v>32</v>
      </c>
      <c r="C28" s="28">
        <f>+'当年度'!C28-'前年度'!C28</f>
        <v>0</v>
      </c>
      <c r="D28" s="28">
        <f>+'当年度'!D28-'前年度'!D28</f>
        <v>-51645</v>
      </c>
      <c r="E28" s="28">
        <f>+'当年度'!E28-'前年度'!E28</f>
        <v>95958</v>
      </c>
      <c r="F28" s="28">
        <f>+'当年度'!F28-'前年度'!F28</f>
        <v>18316</v>
      </c>
      <c r="G28" s="28">
        <f>+'当年度'!G28-'前年度'!G28</f>
        <v>0</v>
      </c>
      <c r="H28" s="28">
        <f>+'当年度'!H28-'前年度'!H28</f>
        <v>99572</v>
      </c>
      <c r="I28" s="28">
        <f>+'当年度'!I28-'前年度'!I28</f>
        <v>0</v>
      </c>
      <c r="J28" s="28">
        <f>+'当年度'!J28-'前年度'!J28</f>
        <v>-106482</v>
      </c>
      <c r="K28" s="28">
        <f>+'当年度'!K28-'前年度'!K28</f>
        <v>-63726</v>
      </c>
      <c r="L28" s="28">
        <f>+'当年度'!L28-'前年度'!L28</f>
        <v>-57014</v>
      </c>
      <c r="M28" s="28">
        <f>+'当年度'!M28-'前年度'!M28</f>
        <v>0</v>
      </c>
      <c r="N28" s="28">
        <f>+'当年度'!N28-'前年度'!N28</f>
        <v>-65021</v>
      </c>
    </row>
    <row r="29" spans="1:14" ht="21" customHeight="1">
      <c r="A29" s="19"/>
      <c r="B29" s="15" t="s">
        <v>33</v>
      </c>
      <c r="C29" s="28">
        <f>+'当年度'!C29-'前年度'!C29</f>
        <v>0</v>
      </c>
      <c r="D29" s="28">
        <f>+'当年度'!D29-'前年度'!D29</f>
        <v>33816</v>
      </c>
      <c r="E29" s="28">
        <f>+'当年度'!E29-'前年度'!E29</f>
        <v>22673</v>
      </c>
      <c r="F29" s="28">
        <f>+'当年度'!F29-'前年度'!F29</f>
        <v>-3371</v>
      </c>
      <c r="G29" s="28">
        <f>+'当年度'!G29-'前年度'!G29</f>
        <v>0</v>
      </c>
      <c r="H29" s="28">
        <f>+'当年度'!H29-'前年度'!H29</f>
        <v>8877</v>
      </c>
      <c r="I29" s="28">
        <f>+'当年度'!I29-'前年度'!I29</f>
        <v>-972</v>
      </c>
      <c r="J29" s="28">
        <f>+'当年度'!J29-'前年度'!J29</f>
        <v>-22534</v>
      </c>
      <c r="K29" s="28">
        <f>+'当年度'!K29-'前年度'!K29</f>
        <v>-35722</v>
      </c>
      <c r="L29" s="28">
        <f>+'当年度'!L29-'前年度'!L29</f>
        <v>-15402</v>
      </c>
      <c r="M29" s="28">
        <f>+'当年度'!M29-'前年度'!M29</f>
        <v>0</v>
      </c>
      <c r="N29" s="28">
        <f>+'当年度'!N29-'前年度'!N29</f>
        <v>-12635</v>
      </c>
    </row>
    <row r="30" spans="1:14" ht="21" customHeight="1">
      <c r="A30" s="19"/>
      <c r="B30" s="15" t="s">
        <v>41</v>
      </c>
      <c r="C30" s="28">
        <f>+'当年度'!C30-'前年度'!C30</f>
        <v>0</v>
      </c>
      <c r="D30" s="28">
        <f>+'当年度'!D30-'前年度'!D30</f>
        <v>-49350</v>
      </c>
      <c r="E30" s="28">
        <f>+'当年度'!E30-'前年度'!E30</f>
        <v>-2724</v>
      </c>
      <c r="F30" s="28">
        <f>+'当年度'!F30-'前年度'!F30</f>
        <v>1865</v>
      </c>
      <c r="G30" s="28">
        <f>+'当年度'!G30-'前年度'!G30</f>
        <v>0</v>
      </c>
      <c r="H30" s="28">
        <f>+'当年度'!H30-'前年度'!H30</f>
        <v>89801</v>
      </c>
      <c r="I30" s="28">
        <f>+'当年度'!I30-'前年度'!I30</f>
        <v>-5377</v>
      </c>
      <c r="J30" s="28">
        <f>+'当年度'!J30-'前年度'!J30</f>
        <v>-209066</v>
      </c>
      <c r="K30" s="28">
        <f>+'当年度'!K30-'前年度'!K30</f>
        <v>308296</v>
      </c>
      <c r="L30" s="28">
        <f>+'当年度'!L30-'前年度'!L30</f>
        <v>47792</v>
      </c>
      <c r="M30" s="28">
        <f>+'当年度'!M30-'前年度'!M30</f>
        <v>0</v>
      </c>
      <c r="N30" s="28">
        <f>+'当年度'!N30-'前年度'!N30</f>
        <v>181237</v>
      </c>
    </row>
    <row r="31" spans="1:14" ht="21" customHeight="1">
      <c r="A31" s="19"/>
      <c r="B31" s="14" t="s">
        <v>42</v>
      </c>
      <c r="C31" s="27">
        <f>+'当年度'!C31-'前年度'!C31</f>
        <v>0</v>
      </c>
      <c r="D31" s="27">
        <f>+'当年度'!D31-'前年度'!D31</f>
        <v>236781</v>
      </c>
      <c r="E31" s="27">
        <f>+'当年度'!E31-'前年度'!E31</f>
        <v>-34551</v>
      </c>
      <c r="F31" s="27">
        <f>+'当年度'!F31-'前年度'!F31</f>
        <v>193528</v>
      </c>
      <c r="G31" s="27">
        <f>+'当年度'!G31-'前年度'!G31</f>
        <v>0</v>
      </c>
      <c r="H31" s="27">
        <f>+'当年度'!H31-'前年度'!H31</f>
        <v>38124</v>
      </c>
      <c r="I31" s="27">
        <f>+'当年度'!I31-'前年度'!I31</f>
        <v>8758</v>
      </c>
      <c r="J31" s="27">
        <f>+'当年度'!J31-'前年度'!J31</f>
        <v>481466</v>
      </c>
      <c r="K31" s="27">
        <f>+'当年度'!K31-'前年度'!K31</f>
        <v>56251</v>
      </c>
      <c r="L31" s="27">
        <f>+'当年度'!L31-'前年度'!L31</f>
        <v>-35240</v>
      </c>
      <c r="M31" s="27">
        <f>+'当年度'!M31-'前年度'!M31</f>
        <v>0</v>
      </c>
      <c r="N31" s="27">
        <f>+'当年度'!N31-'前年度'!N31</f>
        <v>945117</v>
      </c>
    </row>
    <row r="32" spans="1:14" ht="21" customHeight="1">
      <c r="A32" s="19"/>
      <c r="B32" s="14" t="s">
        <v>43</v>
      </c>
      <c r="C32" s="27">
        <f>+'当年度'!C32-'前年度'!C32</f>
        <v>0</v>
      </c>
      <c r="D32" s="27">
        <f>+'当年度'!D32-'前年度'!D32</f>
        <v>5364</v>
      </c>
      <c r="E32" s="27">
        <f>+'当年度'!E32-'前年度'!E32</f>
        <v>3215</v>
      </c>
      <c r="F32" s="27">
        <f>+'当年度'!F32-'前年度'!F32</f>
        <v>32848</v>
      </c>
      <c r="G32" s="27">
        <f>+'当年度'!G32-'前年度'!G32</f>
        <v>0</v>
      </c>
      <c r="H32" s="27">
        <f>+'当年度'!H32-'前年度'!H32</f>
        <v>-75870</v>
      </c>
      <c r="I32" s="27">
        <f>+'当年度'!I32-'前年度'!I32</f>
        <v>-1982</v>
      </c>
      <c r="J32" s="27">
        <f>+'当年度'!J32-'前年度'!J32</f>
        <v>84135</v>
      </c>
      <c r="K32" s="27">
        <f>+'当年度'!K32-'前年度'!K32</f>
        <v>-90676</v>
      </c>
      <c r="L32" s="27">
        <f>+'当年度'!L32-'前年度'!L32</f>
        <v>410630</v>
      </c>
      <c r="M32" s="27">
        <f>+'当年度'!M32-'前年度'!M32</f>
        <v>0</v>
      </c>
      <c r="N32" s="27">
        <f>+'当年度'!N32-'前年度'!N32</f>
        <v>367664</v>
      </c>
    </row>
    <row r="33" spans="1:14" ht="21" customHeight="1">
      <c r="A33" s="19"/>
      <c r="B33" s="15" t="s">
        <v>34</v>
      </c>
      <c r="C33" s="28">
        <f>+'当年度'!C33-'前年度'!C33</f>
        <v>0</v>
      </c>
      <c r="D33" s="28">
        <f>+'当年度'!D33-'前年度'!D33</f>
        <v>-1335</v>
      </c>
      <c r="E33" s="28">
        <f>+'当年度'!E33-'前年度'!E33</f>
        <v>11511</v>
      </c>
      <c r="F33" s="28">
        <f>+'当年度'!F33-'前年度'!F33</f>
        <v>-257</v>
      </c>
      <c r="G33" s="28">
        <f>+'当年度'!G33-'前年度'!G33</f>
        <v>0</v>
      </c>
      <c r="H33" s="28">
        <f>+'当年度'!H33-'前年度'!H33</f>
        <v>131755</v>
      </c>
      <c r="I33" s="28">
        <f>+'当年度'!I33-'前年度'!I33</f>
        <v>0</v>
      </c>
      <c r="J33" s="28">
        <f>+'当年度'!J33-'前年度'!J33</f>
        <v>25902</v>
      </c>
      <c r="K33" s="28">
        <f>+'当年度'!K33-'前年度'!K33</f>
        <v>-54302</v>
      </c>
      <c r="L33" s="28">
        <f>+'当年度'!L33-'前年度'!L33</f>
        <v>-9057</v>
      </c>
      <c r="M33" s="28">
        <f>+'当年度'!M33-'前年度'!M33</f>
        <v>0</v>
      </c>
      <c r="N33" s="28">
        <f>+'当年度'!N33-'前年度'!N33</f>
        <v>104217</v>
      </c>
    </row>
    <row r="34" spans="1:14" ht="21" customHeight="1">
      <c r="A34" s="19"/>
      <c r="B34" s="14" t="s">
        <v>35</v>
      </c>
      <c r="C34" s="28">
        <f>+'当年度'!C34-'前年度'!C34</f>
        <v>0</v>
      </c>
      <c r="D34" s="28">
        <f>+'当年度'!D34-'前年度'!D34</f>
        <v>20131</v>
      </c>
      <c r="E34" s="28">
        <f>+'当年度'!E34-'前年度'!E34</f>
        <v>2447</v>
      </c>
      <c r="F34" s="28">
        <f>+'当年度'!F34-'前年度'!F34</f>
        <v>9774</v>
      </c>
      <c r="G34" s="28">
        <f>+'当年度'!G34-'前年度'!G34</f>
        <v>0</v>
      </c>
      <c r="H34" s="28">
        <f>+'当年度'!H34-'前年度'!H34</f>
        <v>6857</v>
      </c>
      <c r="I34" s="28">
        <f>+'当年度'!I34-'前年度'!I34</f>
        <v>2175</v>
      </c>
      <c r="J34" s="28">
        <f>+'当年度'!J34-'前年度'!J34</f>
        <v>-7138</v>
      </c>
      <c r="K34" s="28">
        <f>+'当年度'!K34-'前年度'!K34</f>
        <v>111347</v>
      </c>
      <c r="L34" s="28">
        <f>+'当年度'!L34-'前年度'!L34</f>
        <v>16742</v>
      </c>
      <c r="M34" s="28">
        <f>+'当年度'!M34-'前年度'!M34</f>
        <v>0</v>
      </c>
      <c r="N34" s="28">
        <f>+'当年度'!N34-'前年度'!N34</f>
        <v>162335</v>
      </c>
    </row>
    <row r="35" spans="1:14" ht="24.75" customHeight="1">
      <c r="A35" s="19"/>
      <c r="B35" s="17" t="s">
        <v>36</v>
      </c>
      <c r="C35" s="26">
        <f>+'当年度'!C35-'前年度'!C35</f>
        <v>-4944</v>
      </c>
      <c r="D35" s="26">
        <f>+'当年度'!D35-'前年度'!D35</f>
        <v>3550857</v>
      </c>
      <c r="E35" s="26">
        <f>+'当年度'!E35-'前年度'!E35</f>
        <v>-284696</v>
      </c>
      <c r="F35" s="26">
        <f>+'当年度'!F35-'前年度'!F35</f>
        <v>-18612761</v>
      </c>
      <c r="G35" s="26">
        <f>+'当年度'!G35-'前年度'!G35</f>
        <v>2142</v>
      </c>
      <c r="H35" s="26">
        <f>+'当年度'!H35-'前年度'!H35</f>
        <v>22982</v>
      </c>
      <c r="I35" s="26">
        <f>+'当年度'!I35-'前年度'!I35</f>
        <v>139175</v>
      </c>
      <c r="J35" s="26">
        <f>+'当年度'!J35-'前年度'!J35</f>
        <v>646947</v>
      </c>
      <c r="K35" s="26">
        <f>+'当年度'!K35-'前年度'!K35</f>
        <v>-8602335</v>
      </c>
      <c r="L35" s="26">
        <f>+'当年度'!L35-'前年度'!L35</f>
        <v>7981553</v>
      </c>
      <c r="M35" s="26">
        <f>+'当年度'!M35-'前年度'!M35</f>
        <v>-121134</v>
      </c>
      <c r="N35" s="26">
        <f>+'当年度'!N35-'前年度'!N35</f>
        <v>-15282214</v>
      </c>
    </row>
    <row r="36" spans="1:14" ht="24.75" customHeight="1">
      <c r="A36" s="19"/>
      <c r="B36" s="17" t="s">
        <v>45</v>
      </c>
      <c r="C36" s="26">
        <f>+'当年度'!C36-'前年度'!C36</f>
        <v>0</v>
      </c>
      <c r="D36" s="26">
        <f>+'当年度'!D36-'前年度'!D36</f>
        <v>1750608</v>
      </c>
      <c r="E36" s="26">
        <f>+'当年度'!E36-'前年度'!E36</f>
        <v>220438</v>
      </c>
      <c r="F36" s="26">
        <f>+'当年度'!F36-'前年度'!F36</f>
        <v>840775</v>
      </c>
      <c r="G36" s="26">
        <f>+'当年度'!G36-'前年度'!G36</f>
        <v>3478</v>
      </c>
      <c r="H36" s="26">
        <f>+'当年度'!H36-'前年度'!H36</f>
        <v>172954</v>
      </c>
      <c r="I36" s="26">
        <f>+'当年度'!I36-'前年度'!I36</f>
        <v>-58718</v>
      </c>
      <c r="J36" s="26">
        <f>+'当年度'!J36-'前年度'!J36</f>
        <v>356032</v>
      </c>
      <c r="K36" s="26">
        <f>+'当年度'!K36-'前年度'!K36</f>
        <v>-140714</v>
      </c>
      <c r="L36" s="26">
        <f>+'当年度'!L36-'前年度'!L36</f>
        <v>498377</v>
      </c>
      <c r="M36" s="26">
        <f>+'当年度'!M36-'前年度'!M36</f>
        <v>0</v>
      </c>
      <c r="N36" s="26">
        <f>+'当年度'!N36-'前年度'!N36</f>
        <v>3643230</v>
      </c>
    </row>
    <row r="37" spans="1:14" ht="24.75" customHeight="1">
      <c r="A37" s="19"/>
      <c r="B37" s="17" t="s">
        <v>37</v>
      </c>
      <c r="C37" s="26">
        <f>+'当年度'!C37-'前年度'!C37</f>
        <v>-4944</v>
      </c>
      <c r="D37" s="26">
        <f>+'当年度'!D37-'前年度'!D37</f>
        <v>5301465</v>
      </c>
      <c r="E37" s="26">
        <f>+'当年度'!E37-'前年度'!E37</f>
        <v>-64258</v>
      </c>
      <c r="F37" s="26">
        <f>+'当年度'!F37-'前年度'!F37</f>
        <v>-17771986</v>
      </c>
      <c r="G37" s="26">
        <f>+'当年度'!G37-'前年度'!G37</f>
        <v>5620</v>
      </c>
      <c r="H37" s="26">
        <f>+'当年度'!H37-'前年度'!H37</f>
        <v>195936</v>
      </c>
      <c r="I37" s="26">
        <f>+'当年度'!I37-'前年度'!I37</f>
        <v>80457</v>
      </c>
      <c r="J37" s="26">
        <f>+'当年度'!J37-'前年度'!J37</f>
        <v>1002979</v>
      </c>
      <c r="K37" s="26">
        <f>+'当年度'!K37-'前年度'!K37</f>
        <v>-8743049</v>
      </c>
      <c r="L37" s="26">
        <f>+'当年度'!L37-'前年度'!L37</f>
        <v>8479930</v>
      </c>
      <c r="M37" s="26">
        <f>+'当年度'!M37-'前年度'!M37</f>
        <v>-121134</v>
      </c>
      <c r="N37" s="26">
        <f>+'当年度'!N37-'前年度'!N37</f>
        <v>-11638984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普通建設事業費の状況（対前年度増減額）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O37"/>
  <sheetViews>
    <sheetView showGridLines="0" view="pageBreakPreview" zoomScale="65" zoomScaleNormal="75" zoomScaleSheetLayoutView="65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E12" sqref="E12"/>
    </sheetView>
  </sheetViews>
  <sheetFormatPr defaultColWidth="8.66015625" defaultRowHeight="18"/>
  <cols>
    <col min="1" max="1" width="0" style="8" hidden="1" customWidth="1"/>
    <col min="2" max="2" width="11.66015625" style="8" customWidth="1"/>
    <col min="3" max="13" width="12.66015625" style="0" customWidth="1"/>
    <col min="14" max="14" width="13.66015625" style="0" customWidth="1"/>
  </cols>
  <sheetData>
    <row r="1" spans="2:15" ht="17.25">
      <c r="B1" s="36" t="s">
        <v>48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2:14" ht="17.25">
      <c r="B2" s="9"/>
      <c r="C2" s="2"/>
      <c r="D2" s="2"/>
      <c r="E2" s="2"/>
      <c r="F2" s="2"/>
      <c r="G2" s="2"/>
      <c r="H2" s="2"/>
      <c r="I2" s="2"/>
      <c r="J2" s="4"/>
      <c r="K2" s="2"/>
      <c r="L2" s="2"/>
      <c r="M2" s="2"/>
      <c r="N2" s="4" t="s">
        <v>1</v>
      </c>
    </row>
    <row r="3" spans="2:15" ht="17.25">
      <c r="B3" s="10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"/>
    </row>
    <row r="4" spans="2:15" ht="17.25">
      <c r="B4" s="11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44</v>
      </c>
      <c r="N4" s="7" t="s">
        <v>12</v>
      </c>
      <c r="O4" s="1"/>
    </row>
    <row r="5" spans="2:15" ht="17.25">
      <c r="B5" s="12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"/>
    </row>
    <row r="6" spans="2:15" ht="21" customHeight="1">
      <c r="B6" s="14" t="s">
        <v>13</v>
      </c>
      <c r="C6" s="30" t="str">
        <f>IF(AND('当年度'!C6=0,'前年度'!C6=0),"",IF('前年度'!C6=0,"皆増 ",IF('当年度'!C6=0,"皆減 ",ROUND('増減額'!C6/'前年度'!C6*100,1))))</f>
        <v>皆増 </v>
      </c>
      <c r="D6" s="30">
        <f>IF(AND('当年度'!D6=0,'前年度'!D6=0),"",IF('前年度'!D6=0,"皆増 ",IF('当年度'!D6=0,"皆減 ",ROUND('増減額'!D6/'前年度'!D6*100,1))))</f>
        <v>64.8</v>
      </c>
      <c r="E6" s="30">
        <f>IF(AND('当年度'!E6=0,'前年度'!E6=0),"",IF('前年度'!E6=0,"皆増 ",IF('当年度'!E6=0,"皆減 ",ROUND('増減額'!E6/'前年度'!E6*100,1))))</f>
        <v>39.5</v>
      </c>
      <c r="F6" s="30">
        <f>IF(AND('当年度'!F6=0,'前年度'!F6=0),"",IF('前年度'!F6=0,"皆増 ",IF('当年度'!F6=0,"皆減 ",ROUND('増減額'!F6/'前年度'!F6*100,1))))</f>
        <v>-94</v>
      </c>
      <c r="G6" s="30">
        <f>IF(AND('当年度'!G6=0,'前年度'!G6=0),"",IF('前年度'!G6=0,"皆増 ",IF('当年度'!G6=0,"皆減 ",ROUND('増減額'!G6/'前年度'!G6*100,1))))</f>
      </c>
      <c r="H6" s="30">
        <f>IF(AND('当年度'!H6=0,'前年度'!H6=0),"",IF('前年度'!H6=0,"皆増 ",IF('当年度'!H6=0,"皆減 ",ROUND('増減額'!H6/'前年度'!H6*100,1))))</f>
        <v>-41.6</v>
      </c>
      <c r="I6" s="30">
        <f>IF(AND('当年度'!I6=0,'前年度'!I6=0),"",IF('前年度'!I6=0,"皆増 ",IF('当年度'!I6=0,"皆減 ",ROUND('増減額'!I6/'前年度'!I6*100,1))))</f>
        <v>-93.1</v>
      </c>
      <c r="J6" s="30">
        <f>IF(AND('当年度'!J6=0,'前年度'!J6=0),"",IF('前年度'!J6=0,"皆増 ",IF('当年度'!J6=0,"皆減 ",ROUND('増減額'!J6/'前年度'!J6*100,1))))</f>
        <v>3.5</v>
      </c>
      <c r="K6" s="30">
        <f>IF(AND('当年度'!K6=0,'前年度'!K6=0),"",IF('前年度'!K6=0,"皆増 ",IF('当年度'!K6=0,"皆減 ",ROUND('増減額'!K6/'前年度'!K6*100,1))))</f>
        <v>-52.3</v>
      </c>
      <c r="L6" s="30">
        <f>IF(AND('当年度'!L6=0,'前年度'!L6=0),"",IF('前年度'!L6=0,"皆増 ",IF('当年度'!L6=0,"皆減 ",ROUND('増減額'!L6/'前年度'!L6*100,1))))</f>
        <v>90.8</v>
      </c>
      <c r="M6" s="30">
        <f>IF(AND('当年度'!M6=0,'前年度'!M6=0),"",IF('前年度'!M6=0,"皆増 ",IF('当年度'!M6=0,"皆減 ",ROUND('増減額'!M6/'前年度'!M6*100,1))))</f>
      </c>
      <c r="N6" s="30">
        <f>IF(AND('当年度'!N6=0,'前年度'!N6=0),"",IF('前年度'!N6=0,"皆増 ",IF('当年度'!N6=0,"皆減 ",ROUND('増減額'!N6/'前年度'!N6*100,1))))</f>
        <v>-19.7</v>
      </c>
      <c r="O6" s="1"/>
    </row>
    <row r="7" spans="2:15" ht="21" customHeight="1">
      <c r="B7" s="14" t="s">
        <v>14</v>
      </c>
      <c r="C7" s="30">
        <f>IF(AND('当年度'!C7=0,'前年度'!C7=0),"",IF('前年度'!C7=0,"皆増 ",IF('当年度'!C7=0,"皆減 ",ROUND('増減額'!C7/'前年度'!C7*100,1))))</f>
      </c>
      <c r="D7" s="30">
        <f>IF(AND('当年度'!D7=0,'前年度'!D7=0),"",IF('前年度'!D7=0,"皆増 ",IF('当年度'!D7=0,"皆減 ",ROUND('増減額'!D7/'前年度'!D7*100,1))))</f>
        <v>-28.1</v>
      </c>
      <c r="E7" s="30">
        <f>IF(AND('当年度'!E7=0,'前年度'!E7=0),"",IF('前年度'!E7=0,"皆増 ",IF('当年度'!E7=0,"皆減 ",ROUND('増減額'!E7/'前年度'!E7*100,1))))</f>
        <v>176.6</v>
      </c>
      <c r="F7" s="30">
        <f>IF(AND('当年度'!F7=0,'前年度'!F7=0),"",IF('前年度'!F7=0,"皆増 ",IF('当年度'!F7=0,"皆減 ",ROUND('増減額'!F7/'前年度'!F7*100,1))))</f>
        <v>-97.5</v>
      </c>
      <c r="G7" s="30" t="str">
        <f>IF(AND('当年度'!G7=0,'前年度'!G7=0),"",IF('前年度'!G7=0,"皆増 ",IF('当年度'!G7=0,"皆減 ",ROUND('増減額'!G7/'前年度'!G7*100,1))))</f>
        <v>皆増 </v>
      </c>
      <c r="H7" s="30">
        <f>IF(AND('当年度'!H7=0,'前年度'!H7=0),"",IF('前年度'!H7=0,"皆増 ",IF('当年度'!H7=0,"皆減 ",ROUND('増減額'!H7/'前年度'!H7*100,1))))</f>
        <v>29.1</v>
      </c>
      <c r="I7" s="30">
        <f>IF(AND('当年度'!I7=0,'前年度'!I7=0),"",IF('前年度'!I7=0,"皆増 ",IF('当年度'!I7=0,"皆減 ",ROUND('増減額'!I7/'前年度'!I7*100,1))))</f>
        <v>57.5</v>
      </c>
      <c r="J7" s="30">
        <f>IF(AND('当年度'!J7=0,'前年度'!J7=0),"",IF('前年度'!J7=0,"皆増 ",IF('当年度'!J7=0,"皆減 ",ROUND('増減額'!J7/'前年度'!J7*100,1))))</f>
        <v>-6.7</v>
      </c>
      <c r="K7" s="30">
        <f>IF(AND('当年度'!K7=0,'前年度'!K7=0),"",IF('前年度'!K7=0,"皆増 ",IF('当年度'!K7=0,"皆減 ",ROUND('増減額'!K7/'前年度'!K7*100,1))))</f>
        <v>-51.8</v>
      </c>
      <c r="L7" s="30">
        <f>IF(AND('当年度'!L7=0,'前年度'!L7=0),"",IF('前年度'!L7=0,"皆増 ",IF('当年度'!L7=0,"皆減 ",ROUND('増減額'!L7/'前年度'!L7*100,1))))</f>
        <v>111.2</v>
      </c>
      <c r="M7" s="30">
        <f>IF(AND('当年度'!M7=0,'前年度'!M7=0),"",IF('前年度'!M7=0,"皆増 ",IF('当年度'!M7=0,"皆減 ",ROUND('増減額'!M7/'前年度'!M7*100,1))))</f>
      </c>
      <c r="N7" s="30">
        <f>IF(AND('当年度'!N7=0,'前年度'!N7=0),"",IF('前年度'!N7=0,"皆増 ",IF('当年度'!N7=0,"皆減 ",ROUND('増減額'!N7/'前年度'!N7*100,1))))</f>
        <v>-48.5</v>
      </c>
      <c r="O7" s="1"/>
    </row>
    <row r="8" spans="2:15" ht="21" customHeight="1">
      <c r="B8" s="14" t="s">
        <v>15</v>
      </c>
      <c r="C8" s="30">
        <f>IF(AND('当年度'!C8=0,'前年度'!C8=0),"",IF('前年度'!C8=0,"皆増 ",IF('当年度'!C8=0,"皆減 ",ROUND('増減額'!C8/'前年度'!C8*100,1))))</f>
      </c>
      <c r="D8" s="30">
        <f>IF(AND('当年度'!D8=0,'前年度'!D8=0),"",IF('前年度'!D8=0,"皆増 ",IF('当年度'!D8=0,"皆減 ",ROUND('増減額'!D8/'前年度'!D8*100,1))))</f>
        <v>-37</v>
      </c>
      <c r="E8" s="30">
        <f>IF(AND('当年度'!E8=0,'前年度'!E8=0),"",IF('前年度'!E8=0,"皆増 ",IF('当年度'!E8=0,"皆減 ",ROUND('増減額'!E8/'前年度'!E8*100,1))))</f>
        <v>-53.6</v>
      </c>
      <c r="F8" s="30">
        <f>IF(AND('当年度'!F8=0,'前年度'!F8=0),"",IF('前年度'!F8=0,"皆増 ",IF('当年度'!F8=0,"皆減 ",ROUND('増減額'!F8/'前年度'!F8*100,1))))</f>
        <v>3.1</v>
      </c>
      <c r="G8" s="30">
        <f>IF(AND('当年度'!G8=0,'前年度'!G8=0),"",IF('前年度'!G8=0,"皆増 ",IF('当年度'!G8=0,"皆減 ",ROUND('増減額'!G8/'前年度'!G8*100,1))))</f>
        <v>-14.5</v>
      </c>
      <c r="H8" s="30">
        <f>IF(AND('当年度'!H8=0,'前年度'!H8=0),"",IF('前年度'!H8=0,"皆増 ",IF('当年度'!H8=0,"皆減 ",ROUND('増減額'!H8/'前年度'!H8*100,1))))</f>
        <v>5.4</v>
      </c>
      <c r="I8" s="30">
        <f>IF(AND('当年度'!I8=0,'前年度'!I8=0),"",IF('前年度'!I8=0,"皆増 ",IF('当年度'!I8=0,"皆減 ",ROUND('増減額'!I8/'前年度'!I8*100,1))))</f>
        <v>18.6</v>
      </c>
      <c r="J8" s="30">
        <f>IF(AND('当年度'!J8=0,'前年度'!J8=0),"",IF('前年度'!J8=0,"皆増 ",IF('当年度'!J8=0,"皆減 ",ROUND('増減額'!J8/'前年度'!J8*100,1))))</f>
        <v>-2.6</v>
      </c>
      <c r="K8" s="30">
        <f>IF(AND('当年度'!K8=0,'前年度'!K8=0),"",IF('前年度'!K8=0,"皆増 ",IF('当年度'!K8=0,"皆減 ",ROUND('増減額'!K8/'前年度'!K8*100,1))))</f>
        <v>-80.6</v>
      </c>
      <c r="L8" s="30">
        <f>IF(AND('当年度'!L8=0,'前年度'!L8=0),"",IF('前年度'!L8=0,"皆増 ",IF('当年度'!L8=0,"皆減 ",ROUND('増減額'!L8/'前年度'!L8*100,1))))</f>
        <v>129.3</v>
      </c>
      <c r="M8" s="30">
        <f>IF(AND('当年度'!M8=0,'前年度'!M8=0),"",IF('前年度'!M8=0,"皆増 ",IF('当年度'!M8=0,"皆減 ",ROUND('増減額'!M8/'前年度'!M8*100,1))))</f>
      </c>
      <c r="N8" s="30">
        <f>IF(AND('当年度'!N8=0,'前年度'!N8=0),"",IF('前年度'!N8=0,"皆増 ",IF('当年度'!N8=0,"皆減 ",ROUND('増減額'!N8/'前年度'!N8*100,1))))</f>
        <v>-11.1</v>
      </c>
      <c r="O8" s="1"/>
    </row>
    <row r="9" spans="2:15" ht="21" customHeight="1">
      <c r="B9" s="14" t="s">
        <v>16</v>
      </c>
      <c r="C9" s="30" t="str">
        <f>IF(AND('当年度'!C9=0,'前年度'!C9=0),"",IF('前年度'!C9=0,"皆増 ",IF('当年度'!C9=0,"皆減 ",ROUND('増減額'!C9/'前年度'!C9*100,1))))</f>
        <v>皆減 </v>
      </c>
      <c r="D9" s="30">
        <f>IF(AND('当年度'!D9=0,'前年度'!D9=0),"",IF('前年度'!D9=0,"皆増 ",IF('当年度'!D9=0,"皆減 ",ROUND('増減額'!D9/'前年度'!D9*100,1))))</f>
        <v>-22.2</v>
      </c>
      <c r="E9" s="30">
        <f>IF(AND('当年度'!E9=0,'前年度'!E9=0),"",IF('前年度'!E9=0,"皆増 ",IF('当年度'!E9=0,"皆減 ",ROUND('増減額'!E9/'前年度'!E9*100,1))))</f>
        <v>-48.5</v>
      </c>
      <c r="F9" s="30">
        <f>IF(AND('当年度'!F9=0,'前年度'!F9=0),"",IF('前年度'!F9=0,"皆増 ",IF('当年度'!F9=0,"皆減 ",ROUND('増減額'!F9/'前年度'!F9*100,1))))</f>
        <v>193.4</v>
      </c>
      <c r="G9" s="30" t="str">
        <f>IF(AND('当年度'!G9=0,'前年度'!G9=0),"",IF('前年度'!G9=0,"皆増 ",IF('当年度'!G9=0,"皆減 ",ROUND('増減額'!G9/'前年度'!G9*100,1))))</f>
        <v>皆減 </v>
      </c>
      <c r="H9" s="30">
        <f>IF(AND('当年度'!H9=0,'前年度'!H9=0),"",IF('前年度'!H9=0,"皆増 ",IF('当年度'!H9=0,"皆減 ",ROUND('増減額'!H9/'前年度'!H9*100,1))))</f>
        <v>50.7</v>
      </c>
      <c r="I9" s="30">
        <f>IF(AND('当年度'!I9=0,'前年度'!I9=0),"",IF('前年度'!I9=0,"皆増 ",IF('当年度'!I9=0,"皆減 ",ROUND('増減額'!I9/'前年度'!I9*100,1))))</f>
        <v>-67.6</v>
      </c>
      <c r="J9" s="30">
        <f>IF(AND('当年度'!J9=0,'前年度'!J9=0),"",IF('前年度'!J9=0,"皆増 ",IF('当年度'!J9=0,"皆減 ",ROUND('増減額'!J9/'前年度'!J9*100,1))))</f>
        <v>-17</v>
      </c>
      <c r="K9" s="30">
        <f>IF(AND('当年度'!K9=0,'前年度'!K9=0),"",IF('前年度'!K9=0,"皆増 ",IF('当年度'!K9=0,"皆減 ",ROUND('増減額'!K9/'前年度'!K9*100,1))))</f>
        <v>191.8</v>
      </c>
      <c r="L9" s="30">
        <f>IF(AND('当年度'!L9=0,'前年度'!L9=0),"",IF('前年度'!L9=0,"皆増 ",IF('当年度'!L9=0,"皆減 ",ROUND('増減額'!L9/'前年度'!L9*100,1))))</f>
        <v>3.6</v>
      </c>
      <c r="M9" s="30">
        <f>IF(AND('当年度'!M9=0,'前年度'!M9=0),"",IF('前年度'!M9=0,"皆増 ",IF('当年度'!M9=0,"皆減 ",ROUND('増減額'!M9/'前年度'!M9*100,1))))</f>
      </c>
      <c r="N9" s="30">
        <f>IF(AND('当年度'!N9=0,'前年度'!N9=0),"",IF('前年度'!N9=0,"皆増 ",IF('当年度'!N9=0,"皆減 ",ROUND('増減額'!N9/'前年度'!N9*100,1))))</f>
        <v>9.6</v>
      </c>
      <c r="O9" s="1"/>
    </row>
    <row r="10" spans="2:15" ht="21" customHeight="1">
      <c r="B10" s="14" t="s">
        <v>17</v>
      </c>
      <c r="C10" s="30">
        <f>IF(AND('当年度'!C10=0,'前年度'!C10=0),"",IF('前年度'!C10=0,"皆増 ",IF('当年度'!C10=0,"皆減 ",ROUND('増減額'!C10/'前年度'!C10*100,1))))</f>
      </c>
      <c r="D10" s="30">
        <f>IF(AND('当年度'!D10=0,'前年度'!D10=0),"",IF('前年度'!D10=0,"皆増 ",IF('当年度'!D10=0,"皆減 ",ROUND('増減額'!D10/'前年度'!D10*100,1))))</f>
        <v>-50.3</v>
      </c>
      <c r="E10" s="30">
        <f>IF(AND('当年度'!E10=0,'前年度'!E10=0),"",IF('前年度'!E10=0,"皆増 ",IF('当年度'!E10=0,"皆減 ",ROUND('増減額'!E10/'前年度'!E10*100,1))))</f>
        <v>-61.7</v>
      </c>
      <c r="F10" s="30">
        <f>IF(AND('当年度'!F10=0,'前年度'!F10=0),"",IF('前年度'!F10=0,"皆増 ",IF('当年度'!F10=0,"皆減 ",ROUND('増減額'!F10/'前年度'!F10*100,1))))</f>
        <v>108.9</v>
      </c>
      <c r="G10" s="30">
        <f>IF(AND('当年度'!G10=0,'前年度'!G10=0),"",IF('前年度'!G10=0,"皆増 ",IF('当年度'!G10=0,"皆減 ",ROUND('増減額'!G10/'前年度'!G10*100,1))))</f>
      </c>
      <c r="H10" s="30">
        <f>IF(AND('当年度'!H10=0,'前年度'!H10=0),"",IF('前年度'!H10=0,"皆増 ",IF('当年度'!H10=0,"皆減 ",ROUND('増減額'!H10/'前年度'!H10*100,1))))</f>
        <v>213.6</v>
      </c>
      <c r="I10" s="30" t="str">
        <f>IF(AND('当年度'!I10=0,'前年度'!I10=0),"",IF('前年度'!I10=0,"皆増 ",IF('当年度'!I10=0,"皆減 ",ROUND('増減額'!I10/'前年度'!I10*100,1))))</f>
        <v>皆減 </v>
      </c>
      <c r="J10" s="30">
        <f>IF(AND('当年度'!J10=0,'前年度'!J10=0),"",IF('前年度'!J10=0,"皆増 ",IF('当年度'!J10=0,"皆減 ",ROUND('増減額'!J10/'前年度'!J10*100,1))))</f>
        <v>41.2</v>
      </c>
      <c r="K10" s="30">
        <f>IF(AND('当年度'!K10=0,'前年度'!K10=0),"",IF('前年度'!K10=0,"皆増 ",IF('当年度'!K10=0,"皆減 ",ROUND('増減額'!K10/'前年度'!K10*100,1))))</f>
        <v>-97</v>
      </c>
      <c r="L10" s="30">
        <f>IF(AND('当年度'!L10=0,'前年度'!L10=0),"",IF('前年度'!L10=0,"皆増 ",IF('当年度'!L10=0,"皆減 ",ROUND('増減額'!L10/'前年度'!L10*100,1))))</f>
        <v>121.1</v>
      </c>
      <c r="M10" s="30">
        <f>IF(AND('当年度'!M10=0,'前年度'!M10=0),"",IF('前年度'!M10=0,"皆増 ",IF('当年度'!M10=0,"皆減 ",ROUND('増減額'!M10/'前年度'!M10*100,1))))</f>
      </c>
      <c r="N10" s="30">
        <f>IF(AND('当年度'!N10=0,'前年度'!N10=0),"",IF('前年度'!N10=0,"皆増 ",IF('当年度'!N10=0,"皆減 ",ROUND('増減額'!N10/'前年度'!N10*100,1))))</f>
        <v>-20</v>
      </c>
      <c r="O10" s="1"/>
    </row>
    <row r="11" spans="2:15" ht="21" customHeight="1">
      <c r="B11" s="14" t="s">
        <v>18</v>
      </c>
      <c r="C11" s="30">
        <f>IF(AND('当年度'!C11=0,'前年度'!C11=0),"",IF('前年度'!C11=0,"皆増 ",IF('当年度'!C11=0,"皆減 ",ROUND('増減額'!C11/'前年度'!C11*100,1))))</f>
      </c>
      <c r="D11" s="30">
        <f>IF(AND('当年度'!D11=0,'前年度'!D11=0),"",IF('前年度'!D11=0,"皆増 ",IF('当年度'!D11=0,"皆減 ",ROUND('増減額'!D11/'前年度'!D11*100,1))))</f>
        <v>250.7</v>
      </c>
      <c r="E11" s="30">
        <f>IF(AND('当年度'!E11=0,'前年度'!E11=0),"",IF('前年度'!E11=0,"皆増 ",IF('当年度'!E11=0,"皆減 ",ROUND('増減額'!E11/'前年度'!E11*100,1))))</f>
        <v>430.9</v>
      </c>
      <c r="F11" s="30">
        <f>IF(AND('当年度'!F11=0,'前年度'!F11=0),"",IF('前年度'!F11=0,"皆増 ",IF('当年度'!F11=0,"皆減 ",ROUND('増減額'!F11/'前年度'!F11*100,1))))</f>
        <v>-5</v>
      </c>
      <c r="G11" s="30">
        <f>IF(AND('当年度'!G11=0,'前年度'!G11=0),"",IF('前年度'!G11=0,"皆増 ",IF('当年度'!G11=0,"皆減 ",ROUND('増減額'!G11/'前年度'!G11*100,1))))</f>
      </c>
      <c r="H11" s="30">
        <f>IF(AND('当年度'!H11=0,'前年度'!H11=0),"",IF('前年度'!H11=0,"皆増 ",IF('当年度'!H11=0,"皆減 ",ROUND('増減額'!H11/'前年度'!H11*100,1))))</f>
        <v>59.6</v>
      </c>
      <c r="I11" s="30">
        <f>IF(AND('当年度'!I11=0,'前年度'!I11=0),"",IF('前年度'!I11=0,"皆増 ",IF('当年度'!I11=0,"皆減 ",ROUND('増減額'!I11/'前年度'!I11*100,1))))</f>
        <v>108.5</v>
      </c>
      <c r="J11" s="30">
        <f>IF(AND('当年度'!J11=0,'前年度'!J11=0),"",IF('前年度'!J11=0,"皆増 ",IF('当年度'!J11=0,"皆減 ",ROUND('増減額'!J11/'前年度'!J11*100,1))))</f>
        <v>-9.3</v>
      </c>
      <c r="K11" s="30">
        <f>IF(AND('当年度'!K11=0,'前年度'!K11=0),"",IF('前年度'!K11=0,"皆増 ",IF('当年度'!K11=0,"皆減 ",ROUND('増減額'!K11/'前年度'!K11*100,1))))</f>
        <v>-71.2</v>
      </c>
      <c r="L11" s="30">
        <f>IF(AND('当年度'!L11=0,'前年度'!L11=0),"",IF('前年度'!L11=0,"皆増 ",IF('当年度'!L11=0,"皆減 ",ROUND('増減額'!L11/'前年度'!L11*100,1))))</f>
        <v>-69</v>
      </c>
      <c r="M11" s="30">
        <f>IF(AND('当年度'!M11=0,'前年度'!M11=0),"",IF('前年度'!M11=0,"皆増 ",IF('当年度'!M11=0,"皆減 ",ROUND('増減額'!M11/'前年度'!M11*100,1))))</f>
        <v>-31.2</v>
      </c>
      <c r="N11" s="30">
        <f>IF(AND('当年度'!N11=0,'前年度'!N11=0),"",IF('前年度'!N11=0,"皆増 ",IF('当年度'!N11=0,"皆減 ",ROUND('増減額'!N11/'前年度'!N11*100,1))))</f>
        <v>-24.2</v>
      </c>
      <c r="O11" s="1"/>
    </row>
    <row r="12" spans="2:15" ht="21" customHeight="1">
      <c r="B12" s="14" t="s">
        <v>19</v>
      </c>
      <c r="C12" s="30">
        <f>IF(AND('当年度'!C12=0,'前年度'!C12=0),"",IF('前年度'!C12=0,"皆増 ",IF('当年度'!C12=0,"皆減 ",ROUND('増減額'!C12/'前年度'!C12*100,1))))</f>
      </c>
      <c r="D12" s="30">
        <f>IF(AND('当年度'!D12=0,'前年度'!D12=0),"",IF('前年度'!D12=0,"皆増 ",IF('当年度'!D12=0,"皆減 ",ROUND('増減額'!D12/'前年度'!D12*100,1))))</f>
        <v>441.5</v>
      </c>
      <c r="E12" s="30">
        <f>IF(AND('当年度'!E12=0,'前年度'!E12=0),"",IF('前年度'!E12=0,"皆増 ",IF('当年度'!E12=0,"皆減 ",ROUND('増減額'!E12/'前年度'!E12*100,1))))</f>
        <v>-64</v>
      </c>
      <c r="F12" s="30">
        <f>IF(AND('当年度'!F12=0,'前年度'!F12=0),"",IF('前年度'!F12=0,"皆増 ",IF('当年度'!F12=0,"皆減 ",ROUND('増減額'!F12/'前年度'!F12*100,1))))</f>
        <v>11.1</v>
      </c>
      <c r="G12" s="30">
        <f>IF(AND('当年度'!G12=0,'前年度'!G12=0),"",IF('前年度'!G12=0,"皆増 ",IF('当年度'!G12=0,"皆減 ",ROUND('増減額'!G12/'前年度'!G12*100,1))))</f>
      </c>
      <c r="H12" s="30">
        <f>IF(AND('当年度'!H12=0,'前年度'!H12=0),"",IF('前年度'!H12=0,"皆増 ",IF('当年度'!H12=0,"皆減 ",ROUND('増減額'!H12/'前年度'!H12*100,1))))</f>
        <v>-2.3</v>
      </c>
      <c r="I12" s="30">
        <f>IF(AND('当年度'!I12=0,'前年度'!I12=0),"",IF('前年度'!I12=0,"皆増 ",IF('当年度'!I12=0,"皆減 ",ROUND('増減額'!I12/'前年度'!I12*100,1))))</f>
      </c>
      <c r="J12" s="30">
        <f>IF(AND('当年度'!J12=0,'前年度'!J12=0),"",IF('前年度'!J12=0,"皆増 ",IF('当年度'!J12=0,"皆減 ",ROUND('増減額'!J12/'前年度'!J12*100,1))))</f>
        <v>28.5</v>
      </c>
      <c r="K12" s="30">
        <f>IF(AND('当年度'!K12=0,'前年度'!K12=0),"",IF('前年度'!K12=0,"皆増 ",IF('当年度'!K12=0,"皆減 ",ROUND('増減額'!K12/'前年度'!K12*100,1))))</f>
        <v>35.6</v>
      </c>
      <c r="L12" s="30">
        <f>IF(AND('当年度'!L12=0,'前年度'!L12=0),"",IF('前年度'!L12=0,"皆増 ",IF('当年度'!L12=0,"皆減 ",ROUND('増減額'!L12/'前年度'!L12*100,1))))</f>
        <v>-76.9</v>
      </c>
      <c r="M12" s="30">
        <f>IF(AND('当年度'!M12=0,'前年度'!M12=0),"",IF('前年度'!M12=0,"皆増 ",IF('当年度'!M12=0,"皆減 ",ROUND('増減額'!M12/'前年度'!M12*100,1))))</f>
      </c>
      <c r="N12" s="30">
        <f>IF(AND('当年度'!N12=0,'前年度'!N12=0),"",IF('前年度'!N12=0,"皆増 ",IF('当年度'!N12=0,"皆減 ",ROUND('増減額'!N12/'前年度'!N12*100,1))))</f>
        <v>-45.6</v>
      </c>
      <c r="O12" s="1"/>
    </row>
    <row r="13" spans="2:15" ht="21" customHeight="1">
      <c r="B13" s="14" t="s">
        <v>20</v>
      </c>
      <c r="C13" s="30" t="str">
        <f>IF(AND('当年度'!C13=0,'前年度'!C13=0),"",IF('前年度'!C13=0,"皆増 ",IF('当年度'!C13=0,"皆減 ",ROUND('増減額'!C13/'前年度'!C13*100,1))))</f>
        <v>皆減 </v>
      </c>
      <c r="D13" s="30">
        <f>IF(AND('当年度'!D13=0,'前年度'!D13=0),"",IF('前年度'!D13=0,"皆増 ",IF('当年度'!D13=0,"皆減 ",ROUND('増減額'!D13/'前年度'!D13*100,1))))</f>
        <v>-66.1</v>
      </c>
      <c r="E13" s="30">
        <f>IF(AND('当年度'!E13=0,'前年度'!E13=0),"",IF('前年度'!E13=0,"皆増 ",IF('当年度'!E13=0,"皆減 ",ROUND('増減額'!E13/'前年度'!E13*100,1))))</f>
        <v>-6.2</v>
      </c>
      <c r="F13" s="30">
        <f>IF(AND('当年度'!F13=0,'前年度'!F13=0),"",IF('前年度'!F13=0,"皆増 ",IF('当年度'!F13=0,"皆減 ",ROUND('増減額'!F13/'前年度'!F13*100,1))))</f>
        <v>2</v>
      </c>
      <c r="G13" s="30">
        <f>IF(AND('当年度'!G13=0,'前年度'!G13=0),"",IF('前年度'!G13=0,"皆増 ",IF('当年度'!G13=0,"皆減 ",ROUND('増減額'!G13/'前年度'!G13*100,1))))</f>
      </c>
      <c r="H13" s="30">
        <f>IF(AND('当年度'!H13=0,'前年度'!H13=0),"",IF('前年度'!H13=0,"皆増 ",IF('当年度'!H13=0,"皆減 ",ROUND('増減額'!H13/'前年度'!H13*100,1))))</f>
        <v>-42.1</v>
      </c>
      <c r="I13" s="30">
        <f>IF(AND('当年度'!I13=0,'前年度'!I13=0),"",IF('前年度'!I13=0,"皆増 ",IF('当年度'!I13=0,"皆減 ",ROUND('増減額'!I13/'前年度'!I13*100,1))))</f>
        <v>1326.7</v>
      </c>
      <c r="J13" s="30">
        <f>IF(AND('当年度'!J13=0,'前年度'!J13=0),"",IF('前年度'!J13=0,"皆増 ",IF('当年度'!J13=0,"皆減 ",ROUND('増減額'!J13/'前年度'!J13*100,1))))</f>
        <v>13.7</v>
      </c>
      <c r="K13" s="30">
        <f>IF(AND('当年度'!K13=0,'前年度'!K13=0),"",IF('前年度'!K13=0,"皆増 ",IF('当年度'!K13=0,"皆減 ",ROUND('増減額'!K13/'前年度'!K13*100,1))))</f>
        <v>-35.9</v>
      </c>
      <c r="L13" s="30">
        <f>IF(AND('当年度'!L13=0,'前年度'!L13=0),"",IF('前年度'!L13=0,"皆増 ",IF('当年度'!L13=0,"皆減 ",ROUND('増減額'!L13/'前年度'!L13*100,1))))</f>
        <v>-42.9</v>
      </c>
      <c r="M13" s="30">
        <f>IF(AND('当年度'!M13=0,'前年度'!M13=0),"",IF('前年度'!M13=0,"皆増 ",IF('当年度'!M13=0,"皆減 ",ROUND('増減額'!M13/'前年度'!M13*100,1))))</f>
      </c>
      <c r="N13" s="30">
        <f>IF(AND('当年度'!N13=0,'前年度'!N13=0),"",IF('前年度'!N13=0,"皆増 ",IF('当年度'!N13=0,"皆減 ",ROUND('増減額'!N13/'前年度'!N13*100,1))))</f>
        <v>-21.4</v>
      </c>
      <c r="O13" s="1"/>
    </row>
    <row r="14" spans="2:15" ht="21" customHeight="1">
      <c r="B14" s="14" t="s">
        <v>21</v>
      </c>
      <c r="C14" s="30">
        <f>IF(AND('当年度'!C14=0,'前年度'!C14=0),"",IF('前年度'!C14=0,"皆増 ",IF('当年度'!C14=0,"皆減 ",ROUND('増減額'!C14/'前年度'!C14*100,1))))</f>
        <v>-99.9</v>
      </c>
      <c r="D14" s="30">
        <f>IF(AND('当年度'!D14=0,'前年度'!D14=0),"",IF('前年度'!D14=0,"皆増 ",IF('当年度'!D14=0,"皆減 ",ROUND('増減額'!D14/'前年度'!D14*100,1))))</f>
        <v>-48.1</v>
      </c>
      <c r="E14" s="30">
        <f>IF(AND('当年度'!E14=0,'前年度'!E14=0),"",IF('前年度'!E14=0,"皆増 ",IF('当年度'!E14=0,"皆減 ",ROUND('増減額'!E14/'前年度'!E14*100,1))))</f>
        <v>-52.8</v>
      </c>
      <c r="F14" s="30">
        <f>IF(AND('当年度'!F14=0,'前年度'!F14=0),"",IF('前年度'!F14=0,"皆増 ",IF('当年度'!F14=0,"皆減 ",ROUND('増減額'!F14/'前年度'!F14*100,1))))</f>
        <v>6.1</v>
      </c>
      <c r="G14" s="30">
        <f>IF(AND('当年度'!G14=0,'前年度'!G14=0),"",IF('前年度'!G14=0,"皆増 ",IF('当年度'!G14=0,"皆減 ",ROUND('増減額'!G14/'前年度'!G14*100,1))))</f>
      </c>
      <c r="H14" s="30">
        <f>IF(AND('当年度'!H14=0,'前年度'!H14=0),"",IF('前年度'!H14=0,"皆増 ",IF('当年度'!H14=0,"皆減 ",ROUND('増減額'!H14/'前年度'!H14*100,1))))</f>
        <v>105.4</v>
      </c>
      <c r="I14" s="30">
        <f>IF(AND('当年度'!I14=0,'前年度'!I14=0),"",IF('前年度'!I14=0,"皆増 ",IF('当年度'!I14=0,"皆減 ",ROUND('増減額'!I14/'前年度'!I14*100,1))))</f>
        <v>-87.2</v>
      </c>
      <c r="J14" s="30">
        <f>IF(AND('当年度'!J14=0,'前年度'!J14=0),"",IF('前年度'!J14=0,"皆増 ",IF('当年度'!J14=0,"皆減 ",ROUND('増減額'!J14/'前年度'!J14*100,1))))</f>
        <v>-11.5</v>
      </c>
      <c r="K14" s="30">
        <f>IF(AND('当年度'!K14=0,'前年度'!K14=0),"",IF('前年度'!K14=0,"皆増 ",IF('当年度'!K14=0,"皆減 ",ROUND('増減額'!K14/'前年度'!K14*100,1))))</f>
        <v>-57.9</v>
      </c>
      <c r="L14" s="30">
        <f>IF(AND('当年度'!L14=0,'前年度'!L14=0),"",IF('前年度'!L14=0,"皆増 ",IF('当年度'!L14=0,"皆減 ",ROUND('増減額'!L14/'前年度'!L14*100,1))))</f>
        <v>38.7</v>
      </c>
      <c r="M14" s="30" t="str">
        <f>IF(AND('当年度'!M14=0,'前年度'!M14=0),"",IF('前年度'!M14=0,"皆増 ",IF('当年度'!M14=0,"皆減 ",ROUND('増減額'!M14/'前年度'!M14*100,1))))</f>
        <v>皆減 </v>
      </c>
      <c r="N14" s="30">
        <f>IF(AND('当年度'!N14=0,'前年度'!N14=0),"",IF('前年度'!N14=0,"皆増 ",IF('当年度'!N14=0,"皆減 ",ROUND('増減額'!N14/'前年度'!N14*100,1))))</f>
        <v>-3.8</v>
      </c>
      <c r="O14" s="1"/>
    </row>
    <row r="15" spans="2:15" ht="21" customHeight="1">
      <c r="B15" s="14" t="s">
        <v>22</v>
      </c>
      <c r="C15" s="30" t="str">
        <f>IF(AND('当年度'!C15=0,'前年度'!C15=0),"",IF('前年度'!C15=0,"皆増 ",IF('当年度'!C15=0,"皆減 ",ROUND('増減額'!C15/'前年度'!C15*100,1))))</f>
        <v>皆減 </v>
      </c>
      <c r="D15" s="30">
        <f>IF(AND('当年度'!D15=0,'前年度'!D15=0),"",IF('前年度'!D15=0,"皆増 ",IF('当年度'!D15=0,"皆減 ",ROUND('増減額'!D15/'前年度'!D15*100,1))))</f>
        <v>-88.9</v>
      </c>
      <c r="E15" s="30">
        <f>IF(AND('当年度'!E15=0,'前年度'!E15=0),"",IF('前年度'!E15=0,"皆増 ",IF('当年度'!E15=0,"皆減 ",ROUND('増減額'!E15/'前年度'!E15*100,1))))</f>
        <v>-23.9</v>
      </c>
      <c r="F15" s="30">
        <f>IF(AND('当年度'!F15=0,'前年度'!F15=0),"",IF('前年度'!F15=0,"皆増 ",IF('当年度'!F15=0,"皆減 ",ROUND('増減額'!F15/'前年度'!F15*100,1))))</f>
        <v>-37.4</v>
      </c>
      <c r="G15" s="30">
        <f>IF(AND('当年度'!G15=0,'前年度'!G15=0),"",IF('前年度'!G15=0,"皆増 ",IF('当年度'!G15=0,"皆減 ",ROUND('増減額'!G15/'前年度'!G15*100,1))))</f>
      </c>
      <c r="H15" s="30">
        <f>IF(AND('当年度'!H15=0,'前年度'!H15=0),"",IF('前年度'!H15=0,"皆増 ",IF('当年度'!H15=0,"皆減 ",ROUND('増減額'!H15/'前年度'!H15*100,1))))</f>
        <v>-14.6</v>
      </c>
      <c r="I15" s="30">
        <f>IF(AND('当年度'!I15=0,'前年度'!I15=0),"",IF('前年度'!I15=0,"皆増 ",IF('当年度'!I15=0,"皆減 ",ROUND('増減額'!I15/'前年度'!I15*100,1))))</f>
        <v>-39.3</v>
      </c>
      <c r="J15" s="30">
        <f>IF(AND('当年度'!J15=0,'前年度'!J15=0),"",IF('前年度'!J15=0,"皆増 ",IF('当年度'!J15=0,"皆減 ",ROUND('増減額'!J15/'前年度'!J15*100,1))))</f>
        <v>102.2</v>
      </c>
      <c r="K15" s="30">
        <f>IF(AND('当年度'!K15=0,'前年度'!K15=0),"",IF('前年度'!K15=0,"皆増 ",IF('当年度'!K15=0,"皆減 ",ROUND('増減額'!K15/'前年度'!K15*100,1))))</f>
        <v>-74.1</v>
      </c>
      <c r="L15" s="30">
        <f>IF(AND('当年度'!L15=0,'前年度'!L15=0),"",IF('前年度'!L15=0,"皆増 ",IF('当年度'!L15=0,"皆減 ",ROUND('増減額'!L15/'前年度'!L15*100,1))))</f>
        <v>60.5</v>
      </c>
      <c r="M15" s="30">
        <f>IF(AND('当年度'!M15=0,'前年度'!M15=0),"",IF('前年度'!M15=0,"皆増 ",IF('当年度'!M15=0,"皆減 ",ROUND('増減額'!M15/'前年度'!M15*100,1))))</f>
      </c>
      <c r="N15" s="30">
        <f>IF(AND('当年度'!N15=0,'前年度'!N15=0),"",IF('前年度'!N15=0,"皆増 ",IF('当年度'!N15=0,"皆減 ",ROUND('増減額'!N15/'前年度'!N15*100,1))))</f>
        <v>9.5</v>
      </c>
      <c r="O15" s="1"/>
    </row>
    <row r="16" spans="2:15" ht="21" customHeight="1">
      <c r="B16" s="14" t="s">
        <v>23</v>
      </c>
      <c r="C16" s="30">
        <f>IF(AND('当年度'!C16=0,'前年度'!C16=0),"",IF('前年度'!C16=0,"皆増 ",IF('当年度'!C16=0,"皆減 ",ROUND('増減額'!C16/'前年度'!C16*100,1))))</f>
      </c>
      <c r="D16" s="30">
        <f>IF(AND('当年度'!D16=0,'前年度'!D16=0),"",IF('前年度'!D16=0,"皆増 ",IF('当年度'!D16=0,"皆減 ",ROUND('増減額'!D16/'前年度'!D16*100,1))))</f>
        <v>-53.8</v>
      </c>
      <c r="E16" s="30">
        <f>IF(AND('当年度'!E16=0,'前年度'!E16=0),"",IF('前年度'!E16=0,"皆増 ",IF('当年度'!E16=0,"皆減 ",ROUND('増減額'!E16/'前年度'!E16*100,1))))</f>
        <v>-42.8</v>
      </c>
      <c r="F16" s="30">
        <f>IF(AND('当年度'!F16=0,'前年度'!F16=0),"",IF('前年度'!F16=0,"皆増 ",IF('当年度'!F16=0,"皆減 ",ROUND('増減額'!F16/'前年度'!F16*100,1))))</f>
        <v>-84.6</v>
      </c>
      <c r="G16" s="30">
        <f>IF(AND('当年度'!G16=0,'前年度'!G16=0),"",IF('前年度'!G16=0,"皆増 ",IF('当年度'!G16=0,"皆減 ",ROUND('増減額'!G16/'前年度'!G16*100,1))))</f>
      </c>
      <c r="H16" s="30">
        <f>IF(AND('当年度'!H16=0,'前年度'!H16=0),"",IF('前年度'!H16=0,"皆増 ",IF('当年度'!H16=0,"皆減 ",ROUND('増減額'!H16/'前年度'!H16*100,1))))</f>
        <v>31.2</v>
      </c>
      <c r="I16" s="30">
        <f>IF(AND('当年度'!I16=0,'前年度'!I16=0),"",IF('前年度'!I16=0,"皆増 ",IF('当年度'!I16=0,"皆減 ",ROUND('増減額'!I16/'前年度'!I16*100,1))))</f>
        <v>55.9</v>
      </c>
      <c r="J16" s="30">
        <f>IF(AND('当年度'!J16=0,'前年度'!J16=0),"",IF('前年度'!J16=0,"皆増 ",IF('当年度'!J16=0,"皆減 ",ROUND('増減額'!J16/'前年度'!J16*100,1))))</f>
        <v>-19.5</v>
      </c>
      <c r="K16" s="30">
        <f>IF(AND('当年度'!K16=0,'前年度'!K16=0),"",IF('前年度'!K16=0,"皆増 ",IF('当年度'!K16=0,"皆減 ",ROUND('増減額'!K16/'前年度'!K16*100,1))))</f>
        <v>-80.6</v>
      </c>
      <c r="L16" s="30">
        <f>IF(AND('当年度'!L16=0,'前年度'!L16=0),"",IF('前年度'!L16=0,"皆増 ",IF('当年度'!L16=0,"皆減 ",ROUND('増減額'!L16/'前年度'!L16*100,1))))</f>
        <v>-63.7</v>
      </c>
      <c r="M16" s="30">
        <f>IF(AND('当年度'!M16=0,'前年度'!M16=0),"",IF('前年度'!M16=0,"皆増 ",IF('当年度'!M16=0,"皆減 ",ROUND('増減額'!M16/'前年度'!M16*100,1))))</f>
      </c>
      <c r="N16" s="30">
        <f>IF(AND('当年度'!N16=0,'前年度'!N16=0),"",IF('前年度'!N16=0,"皆増 ",IF('当年度'!N16=0,"皆減 ",ROUND('増減額'!N16/'前年度'!N16*100,1))))</f>
        <v>-31.1</v>
      </c>
      <c r="O16" s="1"/>
    </row>
    <row r="17" spans="2:15" ht="21" customHeight="1">
      <c r="B17" s="15" t="s">
        <v>38</v>
      </c>
      <c r="C17" s="31" t="str">
        <f>IF(AND('当年度'!C17=0,'前年度'!C17=0),"",IF('前年度'!C17=0,"皆増 ",IF('当年度'!C17=0,"皆減 ",ROUND('増減額'!C17/'前年度'!C17*100,1))))</f>
        <v>皆増 </v>
      </c>
      <c r="D17" s="31">
        <f>IF(AND('当年度'!D17=0,'前年度'!D17=0),"",IF('前年度'!D17=0,"皆増 ",IF('当年度'!D17=0,"皆減 ",ROUND('増減額'!D17/'前年度'!D17*100,1))))</f>
        <v>615.6</v>
      </c>
      <c r="E17" s="31">
        <f>IF(AND('当年度'!E17=0,'前年度'!E17=0),"",IF('前年度'!E17=0,"皆増 ",IF('当年度'!E17=0,"皆減 ",ROUND('増減額'!E17/'前年度'!E17*100,1))))</f>
        <v>86.1</v>
      </c>
      <c r="F17" s="31">
        <f>IF(AND('当年度'!F17=0,'前年度'!F17=0),"",IF('前年度'!F17=0,"皆増 ",IF('当年度'!F17=0,"皆減 ",ROUND('増減額'!F17/'前年度'!F17*100,1))))</f>
        <v>6363.3</v>
      </c>
      <c r="G17" s="31">
        <f>IF(AND('当年度'!G17=0,'前年度'!G17=0),"",IF('前年度'!G17=0,"皆増 ",IF('当年度'!G17=0,"皆減 ",ROUND('増減額'!G17/'前年度'!G17*100,1))))</f>
      </c>
      <c r="H17" s="31">
        <f>IF(AND('当年度'!H17=0,'前年度'!H17=0),"",IF('前年度'!H17=0,"皆増 ",IF('当年度'!H17=0,"皆減 ",ROUND('増減額'!H17/'前年度'!H17*100,1))))</f>
        <v>-5.3</v>
      </c>
      <c r="I17" s="31">
        <f>IF(AND('当年度'!I17=0,'前年度'!I17=0),"",IF('前年度'!I17=0,"皆増 ",IF('当年度'!I17=0,"皆減 ",ROUND('増減額'!I17/'前年度'!I17*100,1))))</f>
        <v>51894.1</v>
      </c>
      <c r="J17" s="31">
        <f>IF(AND('当年度'!J17=0,'前年度'!J17=0),"",IF('前年度'!J17=0,"皆増 ",IF('当年度'!J17=0,"皆減 ",ROUND('増減額'!J17/'前年度'!J17*100,1))))</f>
        <v>134.5</v>
      </c>
      <c r="K17" s="31">
        <f>IF(AND('当年度'!K17=0,'前年度'!K17=0),"",IF('前年度'!K17=0,"皆増 ",IF('当年度'!K17=0,"皆減 ",ROUND('増減額'!K17/'前年度'!K17*100,1))))</f>
        <v>-75.4</v>
      </c>
      <c r="L17" s="31">
        <f>IF(AND('当年度'!L17=0,'前年度'!L17=0),"",IF('前年度'!L17=0,"皆増 ",IF('当年度'!L17=0,"皆減 ",ROUND('増減額'!L17/'前年度'!L17*100,1))))</f>
        <v>185</v>
      </c>
      <c r="M17" s="31">
        <f>IF(AND('当年度'!M17=0,'前年度'!M17=0),"",IF('前年度'!M17=0,"皆増 ",IF('当年度'!M17=0,"皆減 ",ROUND('増減額'!M17/'前年度'!M17*100,1))))</f>
      </c>
      <c r="N17" s="31">
        <f>IF(AND('当年度'!N17=0,'前年度'!N17=0),"",IF('前年度'!N17=0,"皆増 ",IF('当年度'!N17=0,"皆減 ",ROUND('増減額'!N17/'前年度'!N17*100,1))))</f>
        <v>84.7</v>
      </c>
      <c r="O17" s="1"/>
    </row>
    <row r="18" spans="2:15" ht="21" customHeight="1">
      <c r="B18" s="15" t="s">
        <v>39</v>
      </c>
      <c r="C18" s="31">
        <f>IF(AND('当年度'!C18=0,'前年度'!C18=0),"",IF('前年度'!C18=0,"皆増 ",IF('当年度'!C18=0,"皆減 ",ROUND('増減額'!C18/'前年度'!C18*100,1))))</f>
      </c>
      <c r="D18" s="31">
        <f>IF(AND('当年度'!D18=0,'前年度'!D18=0),"",IF('前年度'!D18=0,"皆増 ",IF('当年度'!D18=0,"皆減 ",ROUND('増減額'!D18/'前年度'!D18*100,1))))</f>
        <v>-73.7</v>
      </c>
      <c r="E18" s="31">
        <f>IF(AND('当年度'!E18=0,'前年度'!E18=0),"",IF('前年度'!E18=0,"皆増 ",IF('当年度'!E18=0,"皆減 ",ROUND('増減額'!E18/'前年度'!E18*100,1))))</f>
        <v>-97.4</v>
      </c>
      <c r="F18" s="31">
        <f>IF(AND('当年度'!F18=0,'前年度'!F18=0),"",IF('前年度'!F18=0,"皆増 ",IF('当年度'!F18=0,"皆減 ",ROUND('増減額'!F18/'前年度'!F18*100,1))))</f>
        <v>-16.7</v>
      </c>
      <c r="G18" s="31">
        <f>IF(AND('当年度'!G18=0,'前年度'!G18=0),"",IF('前年度'!G18=0,"皆増 ",IF('当年度'!G18=0,"皆減 ",ROUND('増減額'!G18/'前年度'!G18*100,1))))</f>
      </c>
      <c r="H18" s="31">
        <f>IF(AND('当年度'!H18=0,'前年度'!H18=0),"",IF('前年度'!H18=0,"皆増 ",IF('当年度'!H18=0,"皆減 ",ROUND('増減額'!H18/'前年度'!H18*100,1))))</f>
        <v>-19.3</v>
      </c>
      <c r="I18" s="31">
        <f>IF(AND('当年度'!I18=0,'前年度'!I18=0),"",IF('前年度'!I18=0,"皆増 ",IF('当年度'!I18=0,"皆減 ",ROUND('増減額'!I18/'前年度'!I18*100,1))))</f>
        <v>150</v>
      </c>
      <c r="J18" s="31">
        <f>IF(AND('当年度'!J18=0,'前年度'!J18=0),"",IF('前年度'!J18=0,"皆増 ",IF('当年度'!J18=0,"皆減 ",ROUND('増減額'!J18/'前年度'!J18*100,1))))</f>
        <v>-30.9</v>
      </c>
      <c r="K18" s="31">
        <f>IF(AND('当年度'!K18=0,'前年度'!K18=0),"",IF('前年度'!K18=0,"皆増 ",IF('当年度'!K18=0,"皆減 ",ROUND('増減額'!K18/'前年度'!K18*100,1))))</f>
        <v>109.1</v>
      </c>
      <c r="L18" s="31">
        <f>IF(AND('当年度'!L18=0,'前年度'!L18=0),"",IF('前年度'!L18=0,"皆増 ",IF('当年度'!L18=0,"皆減 ",ROUND('増減額'!L18/'前年度'!L18*100,1))))</f>
        <v>153</v>
      </c>
      <c r="M18" s="31">
        <f>IF(AND('当年度'!M18=0,'前年度'!M18=0),"",IF('前年度'!M18=0,"皆増 ",IF('当年度'!M18=0,"皆減 ",ROUND('増減額'!M18/'前年度'!M18*100,1))))</f>
      </c>
      <c r="N18" s="31">
        <f>IF(AND('当年度'!N18=0,'前年度'!N18=0),"",IF('前年度'!N18=0,"皆増 ",IF('当年度'!N18=0,"皆減 ",ROUND('増減額'!N18/'前年度'!N18*100,1))))</f>
        <v>0.3</v>
      </c>
      <c r="O18" s="1"/>
    </row>
    <row r="19" spans="2:15" ht="21" customHeight="1">
      <c r="B19" s="16" t="s">
        <v>40</v>
      </c>
      <c r="C19" s="32">
        <f>IF(AND('当年度'!C19=0,'前年度'!C19=0),"",IF('前年度'!C19=0,"皆増 ",IF('当年度'!C19=0,"皆減 ",ROUND('増減額'!C19/'前年度'!C19*100,1))))</f>
      </c>
      <c r="D19" s="32">
        <f>IF(AND('当年度'!D19=0,'前年度'!D19=0),"",IF('前年度'!D19=0,"皆増 ",IF('当年度'!D19=0,"皆減 ",ROUND('増減額'!D19/'前年度'!D19*100,1))))</f>
        <v>1496.2</v>
      </c>
      <c r="E19" s="32">
        <f>IF(AND('当年度'!E19=0,'前年度'!E19=0),"",IF('前年度'!E19=0,"皆増 ",IF('当年度'!E19=0,"皆減 ",ROUND('増減額'!E19/'前年度'!E19*100,1))))</f>
        <v>56.9</v>
      </c>
      <c r="F19" s="32">
        <f>IF(AND('当年度'!F19=0,'前年度'!F19=0),"",IF('前年度'!F19=0,"皆増 ",IF('当年度'!F19=0,"皆減 ",ROUND('増減額'!F19/'前年度'!F19*100,1))))</f>
        <v>-33.8</v>
      </c>
      <c r="G19" s="32">
        <f>IF(AND('当年度'!G19=0,'前年度'!G19=0),"",IF('前年度'!G19=0,"皆増 ",IF('当年度'!G19=0,"皆減 ",ROUND('増減額'!G19/'前年度'!G19*100,1))))</f>
      </c>
      <c r="H19" s="32">
        <f>IF(AND('当年度'!H19=0,'前年度'!H19=0),"",IF('前年度'!H19=0,"皆増 ",IF('当年度'!H19=0,"皆減 ",ROUND('増減額'!H19/'前年度'!H19*100,1))))</f>
        <v>14.7</v>
      </c>
      <c r="I19" s="32">
        <f>IF(AND('当年度'!I19=0,'前年度'!I19=0),"",IF('前年度'!I19=0,"皆増 ",IF('当年度'!I19=0,"皆減 ",ROUND('増減額'!I19/'前年度'!I19*100,1))))</f>
        <v>139.5</v>
      </c>
      <c r="J19" s="32">
        <f>IF(AND('当年度'!J19=0,'前年度'!J19=0),"",IF('前年度'!J19=0,"皆増 ",IF('当年度'!J19=0,"皆減 ",ROUND('増減額'!J19/'前年度'!J19*100,1))))</f>
        <v>-9.3</v>
      </c>
      <c r="K19" s="32">
        <f>IF(AND('当年度'!K19=0,'前年度'!K19=0),"",IF('前年度'!K19=0,"皆増 ",IF('当年度'!K19=0,"皆減 ",ROUND('増減額'!K19/'前年度'!K19*100,1))))</f>
        <v>-39.4</v>
      </c>
      <c r="L19" s="32">
        <f>IF(AND('当年度'!L19=0,'前年度'!L19=0),"",IF('前年度'!L19=0,"皆増 ",IF('当年度'!L19=0,"皆減 ",ROUND('増減額'!L19/'前年度'!L19*100,1))))</f>
        <v>-21</v>
      </c>
      <c r="M19" s="32">
        <f>IF(AND('当年度'!M19=0,'前年度'!M19=0),"",IF('前年度'!M19=0,"皆増 ",IF('当年度'!M19=0,"皆減 ",ROUND('増減額'!M19/'前年度'!M19*100,1))))</f>
      </c>
      <c r="N19" s="32">
        <f>IF(AND('当年度'!N19=0,'前年度'!N19=0),"",IF('前年度'!N19=0,"皆増 ",IF('当年度'!N19=0,"皆減 ",ROUND('増減額'!N19/'前年度'!N19*100,1))))</f>
        <v>54.2</v>
      </c>
      <c r="O19" s="1"/>
    </row>
    <row r="20" spans="2:15" ht="21" customHeight="1">
      <c r="B20" s="14" t="s">
        <v>24</v>
      </c>
      <c r="C20" s="30">
        <f>IF(AND('当年度'!C20=0,'前年度'!C20=0),"",IF('前年度'!C20=0,"皆増 ",IF('当年度'!C20=0,"皆減 ",ROUND('増減額'!C20/'前年度'!C20*100,1))))</f>
      </c>
      <c r="D20" s="30">
        <f>IF(AND('当年度'!D20=0,'前年度'!D20=0),"",IF('前年度'!D20=0,"皆増 ",IF('当年度'!D20=0,"皆減 ",ROUND('増減額'!D20/'前年度'!D20*100,1))))</f>
        <v>499.5</v>
      </c>
      <c r="E20" s="30" t="str">
        <f>IF(AND('当年度'!E20=0,'前年度'!E20=0),"",IF('前年度'!E20=0,"皆増 ",IF('当年度'!E20=0,"皆減 ",ROUND('増減額'!E20/'前年度'!E20*100,1))))</f>
        <v>皆減 </v>
      </c>
      <c r="F20" s="30">
        <f>IF(AND('当年度'!F20=0,'前年度'!F20=0),"",IF('前年度'!F20=0,"皆増 ",IF('当年度'!F20=0,"皆減 ",ROUND('増減額'!F20/'前年度'!F20*100,1))))</f>
      </c>
      <c r="G20" s="30">
        <f>IF(AND('当年度'!G20=0,'前年度'!G20=0),"",IF('前年度'!G20=0,"皆増 ",IF('当年度'!G20=0,"皆減 ",ROUND('増減額'!G20/'前年度'!G20*100,1))))</f>
      </c>
      <c r="H20" s="30">
        <f>IF(AND('当年度'!H20=0,'前年度'!H20=0),"",IF('前年度'!H20=0,"皆増 ",IF('当年度'!H20=0,"皆減 ",ROUND('増減額'!H20/'前年度'!H20*100,1))))</f>
        <v>-31.4</v>
      </c>
      <c r="I20" s="30">
        <f>IF(AND('当年度'!I20=0,'前年度'!I20=0),"",IF('前年度'!I20=0,"皆増 ",IF('当年度'!I20=0,"皆減 ",ROUND('増減額'!I20/'前年度'!I20*100,1))))</f>
        <v>-39.3</v>
      </c>
      <c r="J20" s="30">
        <f>IF(AND('当年度'!J20=0,'前年度'!J20=0),"",IF('前年度'!J20=0,"皆増 ",IF('当年度'!J20=0,"皆減 ",ROUND('増減額'!J20/'前年度'!J20*100,1))))</f>
        <v>-1.7</v>
      </c>
      <c r="K20" s="30">
        <f>IF(AND('当年度'!K20=0,'前年度'!K20=0),"",IF('前年度'!K20=0,"皆増 ",IF('当年度'!K20=0,"皆減 ",ROUND('増減額'!K20/'前年度'!K20*100,1))))</f>
        <v>20.9</v>
      </c>
      <c r="L20" s="30">
        <f>IF(AND('当年度'!L20=0,'前年度'!L20=0),"",IF('前年度'!L20=0,"皆増 ",IF('当年度'!L20=0,"皆減 ",ROUND('増減額'!L20/'前年度'!L20*100,1))))</f>
        <v>-69.1</v>
      </c>
      <c r="M20" s="30">
        <f>IF(AND('当年度'!M20=0,'前年度'!M20=0),"",IF('前年度'!M20=0,"皆増 ",IF('当年度'!M20=0,"皆減 ",ROUND('増減額'!M20/'前年度'!M20*100,1))))</f>
      </c>
      <c r="N20" s="30">
        <f>IF(AND('当年度'!N20=0,'前年度'!N20=0),"",IF('前年度'!N20=0,"皆増 ",IF('当年度'!N20=0,"皆減 ",ROUND('増減額'!N20/'前年度'!N20*100,1))))</f>
        <v>241.6</v>
      </c>
      <c r="O20" s="1"/>
    </row>
    <row r="21" spans="2:15" ht="21" customHeight="1">
      <c r="B21" s="14" t="s">
        <v>25</v>
      </c>
      <c r="C21" s="30">
        <f>IF(AND('当年度'!C21=0,'前年度'!C21=0),"",IF('前年度'!C21=0,"皆増 ",IF('当年度'!C21=0,"皆減 ",ROUND('増減額'!C21/'前年度'!C21*100,1))))</f>
      </c>
      <c r="D21" s="30">
        <f>IF(AND('当年度'!D21=0,'前年度'!D21=0),"",IF('前年度'!D21=0,"皆増 ",IF('当年度'!D21=0,"皆減 ",ROUND('増減額'!D21/'前年度'!D21*100,1))))</f>
        <v>-9.2</v>
      </c>
      <c r="E21" s="30">
        <f>IF(AND('当年度'!E21=0,'前年度'!E21=0),"",IF('前年度'!E21=0,"皆増 ",IF('当年度'!E21=0,"皆減 ",ROUND('増減額'!E21/'前年度'!E21*100,1))))</f>
        <v>-70.7</v>
      </c>
      <c r="F21" s="30">
        <f>IF(AND('当年度'!F21=0,'前年度'!F21=0),"",IF('前年度'!F21=0,"皆増 ",IF('当年度'!F21=0,"皆減 ",ROUND('増減額'!F21/'前年度'!F21*100,1))))</f>
        <v>66</v>
      </c>
      <c r="G21" s="30" t="str">
        <f>IF(AND('当年度'!G21=0,'前年度'!G21=0),"",IF('前年度'!G21=0,"皆増 ",IF('当年度'!G21=0,"皆減 ",ROUND('増減額'!G21/'前年度'!G21*100,1))))</f>
        <v>皆増 </v>
      </c>
      <c r="H21" s="30">
        <f>IF(AND('当年度'!H21=0,'前年度'!H21=0),"",IF('前年度'!H21=0,"皆増 ",IF('当年度'!H21=0,"皆減 ",ROUND('増減額'!H21/'前年度'!H21*100,1))))</f>
        <v>19</v>
      </c>
      <c r="I21" s="30">
        <f>IF(AND('当年度'!I21=0,'前年度'!I21=0),"",IF('前年度'!I21=0,"皆増 ",IF('当年度'!I21=0,"皆減 ",ROUND('増減額'!I21/'前年度'!I21*100,1))))</f>
      </c>
      <c r="J21" s="30">
        <f>IF(AND('当年度'!J21=0,'前年度'!J21=0),"",IF('前年度'!J21=0,"皆増 ",IF('当年度'!J21=0,"皆減 ",ROUND('増減額'!J21/'前年度'!J21*100,1))))</f>
        <v>64.6</v>
      </c>
      <c r="K21" s="30">
        <f>IF(AND('当年度'!K21=0,'前年度'!K21=0),"",IF('前年度'!K21=0,"皆増 ",IF('当年度'!K21=0,"皆減 ",ROUND('増減額'!K21/'前年度'!K21*100,1))))</f>
        <v>-67.5</v>
      </c>
      <c r="L21" s="30">
        <f>IF(AND('当年度'!L21=0,'前年度'!L21=0),"",IF('前年度'!L21=0,"皆増 ",IF('当年度'!L21=0,"皆減 ",ROUND('増減額'!L21/'前年度'!L21*100,1))))</f>
        <v>3.9</v>
      </c>
      <c r="M21" s="30">
        <f>IF(AND('当年度'!M21=0,'前年度'!M21=0),"",IF('前年度'!M21=0,"皆増 ",IF('当年度'!M21=0,"皆減 ",ROUND('増減額'!M21/'前年度'!M21*100,1))))</f>
      </c>
      <c r="N21" s="30">
        <f>IF(AND('当年度'!N21=0,'前年度'!N21=0),"",IF('前年度'!N21=0,"皆増 ",IF('当年度'!N21=0,"皆減 ",ROUND('増減額'!N21/'前年度'!N21*100,1))))</f>
        <v>2</v>
      </c>
      <c r="O21" s="1"/>
    </row>
    <row r="22" spans="2:15" ht="21" customHeight="1">
      <c r="B22" s="14" t="s">
        <v>26</v>
      </c>
      <c r="C22" s="30">
        <f>IF(AND('当年度'!C22=0,'前年度'!C22=0),"",IF('前年度'!C22=0,"皆増 ",IF('当年度'!C22=0,"皆減 ",ROUND('増減額'!C22/'前年度'!C22*100,1))))</f>
      </c>
      <c r="D22" s="30">
        <f>IF(AND('当年度'!D22=0,'前年度'!D22=0),"",IF('前年度'!D22=0,"皆増 ",IF('当年度'!D22=0,"皆減 ",ROUND('増減額'!D22/'前年度'!D22*100,1))))</f>
        <v>-7.6</v>
      </c>
      <c r="E22" s="30">
        <f>IF(AND('当年度'!E22=0,'前年度'!E22=0),"",IF('前年度'!E22=0,"皆増 ",IF('当年度'!E22=0,"皆減 ",ROUND('増減額'!E22/'前年度'!E22*100,1))))</f>
        <v>906.5</v>
      </c>
      <c r="F22" s="30">
        <f>IF(AND('当年度'!F22=0,'前年度'!F22=0),"",IF('前年度'!F22=0,"皆増 ",IF('当年度'!F22=0,"皆減 ",ROUND('増減額'!F22/'前年度'!F22*100,1))))</f>
        <v>4420.8</v>
      </c>
      <c r="G22" s="30">
        <f>IF(AND('当年度'!G22=0,'前年度'!G22=0),"",IF('前年度'!G22=0,"皆増 ",IF('当年度'!G22=0,"皆減 ",ROUND('増減額'!G22/'前年度'!G22*100,1))))</f>
      </c>
      <c r="H22" s="30">
        <f>IF(AND('当年度'!H22=0,'前年度'!H22=0),"",IF('前年度'!H22=0,"皆増 ",IF('当年度'!H22=0,"皆減 ",ROUND('増減額'!H22/'前年度'!H22*100,1))))</f>
        <v>-29.2</v>
      </c>
      <c r="I22" s="30">
        <f>IF(AND('当年度'!I22=0,'前年度'!I22=0),"",IF('前年度'!I22=0,"皆増 ",IF('当年度'!I22=0,"皆減 ",ROUND('増減額'!I22/'前年度'!I22*100,1))))</f>
        <v>31.6</v>
      </c>
      <c r="J22" s="30">
        <f>IF(AND('当年度'!J22=0,'前年度'!J22=0),"",IF('前年度'!J22=0,"皆増 ",IF('当年度'!J22=0,"皆減 ",ROUND('増減額'!J22/'前年度'!J22*100,1))))</f>
        <v>-3.3</v>
      </c>
      <c r="K22" s="30">
        <f>IF(AND('当年度'!K22=0,'前年度'!K22=0),"",IF('前年度'!K22=0,"皆増 ",IF('当年度'!K22=0,"皆減 ",ROUND('増減額'!K22/'前年度'!K22*100,1))))</f>
        <v>-88.3</v>
      </c>
      <c r="L22" s="30">
        <f>IF(AND('当年度'!L22=0,'前年度'!L22=0),"",IF('前年度'!L22=0,"皆増 ",IF('当年度'!L22=0,"皆減 ",ROUND('増減額'!L22/'前年度'!L22*100,1))))</f>
        <v>74.1</v>
      </c>
      <c r="M22" s="30">
        <f>IF(AND('当年度'!M22=0,'前年度'!M22=0),"",IF('前年度'!M22=0,"皆増 ",IF('当年度'!M22=0,"皆減 ",ROUND('増減額'!M22/'前年度'!M22*100,1))))</f>
      </c>
      <c r="N22" s="30">
        <f>IF(AND('当年度'!N22=0,'前年度'!N22=0),"",IF('前年度'!N22=0,"皆増 ",IF('当年度'!N22=0,"皆減 ",ROUND('増減額'!N22/'前年度'!N22*100,1))))</f>
        <v>115.4</v>
      </c>
      <c r="O22" s="1"/>
    </row>
    <row r="23" spans="2:15" ht="21" customHeight="1">
      <c r="B23" s="14" t="s">
        <v>27</v>
      </c>
      <c r="C23" s="30">
        <f>IF(AND('当年度'!C23=0,'前年度'!C23=0),"",IF('前年度'!C23=0,"皆増 ",IF('当年度'!C23=0,"皆減 ",ROUND('増減額'!C23/'前年度'!C23*100,1))))</f>
      </c>
      <c r="D23" s="30">
        <f>IF(AND('当年度'!D23=0,'前年度'!D23=0),"",IF('前年度'!D23=0,"皆増 ",IF('当年度'!D23=0,"皆減 ",ROUND('増減額'!D23/'前年度'!D23*100,1))))</f>
        <v>-72.2</v>
      </c>
      <c r="E23" s="30">
        <f>IF(AND('当年度'!E23=0,'前年度'!E23=0),"",IF('前年度'!E23=0,"皆増 ",IF('当年度'!E23=0,"皆減 ",ROUND('増減額'!E23/'前年度'!E23*100,1))))</f>
        <v>-19.4</v>
      </c>
      <c r="F23" s="30">
        <f>IF(AND('当年度'!F23=0,'前年度'!F23=0),"",IF('前年度'!F23=0,"皆増 ",IF('当年度'!F23=0,"皆減 ",ROUND('増減額'!F23/'前年度'!F23*100,1))))</f>
        <v>-97.8</v>
      </c>
      <c r="G23" s="30">
        <f>IF(AND('当年度'!G23=0,'前年度'!G23=0),"",IF('前年度'!G23=0,"皆増 ",IF('当年度'!G23=0,"皆減 ",ROUND('増減額'!G23/'前年度'!G23*100,1))))</f>
      </c>
      <c r="H23" s="30">
        <f>IF(AND('当年度'!H23=0,'前年度'!H23=0),"",IF('前年度'!H23=0,"皆増 ",IF('当年度'!H23=0,"皆減 ",ROUND('増減額'!H23/'前年度'!H23*100,1))))</f>
      </c>
      <c r="I23" s="30">
        <f>IF(AND('当年度'!I23=0,'前年度'!I23=0),"",IF('前年度'!I23=0,"皆増 ",IF('当年度'!I23=0,"皆減 ",ROUND('増減額'!I23/'前年度'!I23*100,1))))</f>
      </c>
      <c r="J23" s="30">
        <f>IF(AND('当年度'!J23=0,'前年度'!J23=0),"",IF('前年度'!J23=0,"皆増 ",IF('当年度'!J23=0,"皆減 ",ROUND('増減額'!J23/'前年度'!J23*100,1))))</f>
        <v>-12.4</v>
      </c>
      <c r="K23" s="30">
        <f>IF(AND('当年度'!K23=0,'前年度'!K23=0),"",IF('前年度'!K23=0,"皆増 ",IF('当年度'!K23=0,"皆減 ",ROUND('増減額'!K23/'前年度'!K23*100,1))))</f>
        <v>117</v>
      </c>
      <c r="L23" s="30">
        <f>IF(AND('当年度'!L23=0,'前年度'!L23=0),"",IF('前年度'!L23=0,"皆増 ",IF('当年度'!L23=0,"皆減 ",ROUND('増減額'!L23/'前年度'!L23*100,1))))</f>
        <v>94.8</v>
      </c>
      <c r="M23" s="30">
        <f>IF(AND('当年度'!M23=0,'前年度'!M23=0),"",IF('前年度'!M23=0,"皆増 ",IF('当年度'!M23=0,"皆減 ",ROUND('増減額'!M23/'前年度'!M23*100,1))))</f>
      </c>
      <c r="N23" s="30">
        <f>IF(AND('当年度'!N23=0,'前年度'!N23=0),"",IF('前年度'!N23=0,"皆増 ",IF('当年度'!N23=0,"皆減 ",ROUND('増減額'!N23/'前年度'!N23*100,1))))</f>
        <v>-40.8</v>
      </c>
      <c r="O23" s="1"/>
    </row>
    <row r="24" spans="2:15" ht="21" customHeight="1">
      <c r="B24" s="14" t="s">
        <v>28</v>
      </c>
      <c r="C24" s="30">
        <f>IF(AND('当年度'!C24=0,'前年度'!C24=0),"",IF('前年度'!C24=0,"皆増 ",IF('当年度'!C24=0,"皆減 ",ROUND('増減額'!C24/'前年度'!C24*100,1))))</f>
      </c>
      <c r="D24" s="30">
        <f>IF(AND('当年度'!D24=0,'前年度'!D24=0),"",IF('前年度'!D24=0,"皆増 ",IF('当年度'!D24=0,"皆減 ",ROUND('増減額'!D24/'前年度'!D24*100,1))))</f>
        <v>60.6</v>
      </c>
      <c r="E24" s="30" t="str">
        <f>IF(AND('当年度'!E24=0,'前年度'!E24=0),"",IF('前年度'!E24=0,"皆増 ",IF('当年度'!E24=0,"皆減 ",ROUND('増減額'!E24/'前年度'!E24*100,1))))</f>
        <v>皆増 </v>
      </c>
      <c r="F24" s="30">
        <f>IF(AND('当年度'!F24=0,'前年度'!F24=0),"",IF('前年度'!F24=0,"皆増 ",IF('当年度'!F24=0,"皆減 ",ROUND('増減額'!F24/'前年度'!F24*100,1))))</f>
        <v>-96.6</v>
      </c>
      <c r="G24" s="30">
        <f>IF(AND('当年度'!G24=0,'前年度'!G24=0),"",IF('前年度'!G24=0,"皆増 ",IF('当年度'!G24=0,"皆減 ",ROUND('増減額'!G24/'前年度'!G24*100,1))))</f>
      </c>
      <c r="H24" s="30">
        <f>IF(AND('当年度'!H24=0,'前年度'!H24=0),"",IF('前年度'!H24=0,"皆増 ",IF('当年度'!H24=0,"皆減 ",ROUND('増減額'!H24/'前年度'!H24*100,1))))</f>
        <v>-9.5</v>
      </c>
      <c r="I24" s="30">
        <f>IF(AND('当年度'!I24=0,'前年度'!I24=0),"",IF('前年度'!I24=0,"皆増 ",IF('当年度'!I24=0,"皆減 ",ROUND('増減額'!I24/'前年度'!I24*100,1))))</f>
      </c>
      <c r="J24" s="30">
        <f>IF(AND('当年度'!J24=0,'前年度'!J24=0),"",IF('前年度'!J24=0,"皆増 ",IF('当年度'!J24=0,"皆減 ",ROUND('増減額'!J24/'前年度'!J24*100,1))))</f>
        <v>40.4</v>
      </c>
      <c r="K24" s="30">
        <f>IF(AND('当年度'!K24=0,'前年度'!K24=0),"",IF('前年度'!K24=0,"皆増 ",IF('当年度'!K24=0,"皆減 ",ROUND('増減額'!K24/'前年度'!K24*100,1))))</f>
        <v>-18.5</v>
      </c>
      <c r="L24" s="30">
        <f>IF(AND('当年度'!L24=0,'前年度'!L24=0),"",IF('前年度'!L24=0,"皆増 ",IF('当年度'!L24=0,"皆減 ",ROUND('増減額'!L24/'前年度'!L24*100,1))))</f>
        <v>-78.4</v>
      </c>
      <c r="M24" s="30">
        <f>IF(AND('当年度'!M24=0,'前年度'!M24=0),"",IF('前年度'!M24=0,"皆増 ",IF('当年度'!M24=0,"皆減 ",ROUND('増減額'!M24/'前年度'!M24*100,1))))</f>
      </c>
      <c r="N24" s="30">
        <f>IF(AND('当年度'!N24=0,'前年度'!N24=0),"",IF('前年度'!N24=0,"皆増 ",IF('当年度'!N24=0,"皆減 ",ROUND('増減額'!N24/'前年度'!N24*100,1))))</f>
        <v>-48.6</v>
      </c>
      <c r="O24" s="1"/>
    </row>
    <row r="25" spans="2:15" ht="21" customHeight="1">
      <c r="B25" s="14" t="s">
        <v>29</v>
      </c>
      <c r="C25" s="30">
        <f>IF(AND('当年度'!C25=0,'前年度'!C25=0),"",IF('前年度'!C25=0,"皆増 ",IF('当年度'!C25=0,"皆減 ",ROUND('増減額'!C25/'前年度'!C25*100,1))))</f>
      </c>
      <c r="D25" s="30">
        <f>IF(AND('当年度'!D25=0,'前年度'!D25=0),"",IF('前年度'!D25=0,"皆増 ",IF('当年度'!D25=0,"皆減 ",ROUND('増減額'!D25/'前年度'!D25*100,1))))</f>
        <v>-20.3</v>
      </c>
      <c r="E25" s="30">
        <f>IF(AND('当年度'!E25=0,'前年度'!E25=0),"",IF('前年度'!E25=0,"皆増 ",IF('当年度'!E25=0,"皆減 ",ROUND('増減額'!E25/'前年度'!E25*100,1))))</f>
        <v>-89.4</v>
      </c>
      <c r="F25" s="30">
        <f>IF(AND('当年度'!F25=0,'前年度'!F25=0),"",IF('前年度'!F25=0,"皆増 ",IF('当年度'!F25=0,"皆減 ",ROUND('増減額'!F25/'前年度'!F25*100,1))))</f>
        <v>-21.5</v>
      </c>
      <c r="G25" s="30">
        <f>IF(AND('当年度'!G25=0,'前年度'!G25=0),"",IF('前年度'!G25=0,"皆増 ",IF('当年度'!G25=0,"皆減 ",ROUND('増減額'!G25/'前年度'!G25*100,1))))</f>
      </c>
      <c r="H25" s="30">
        <f>IF(AND('当年度'!H25=0,'前年度'!H25=0),"",IF('前年度'!H25=0,"皆増 ",IF('当年度'!H25=0,"皆減 ",ROUND('増減額'!H25/'前年度'!H25*100,1))))</f>
        <v>26.8</v>
      </c>
      <c r="I25" s="30" t="str">
        <f>IF(AND('当年度'!I25=0,'前年度'!I25=0),"",IF('前年度'!I25=0,"皆増 ",IF('当年度'!I25=0,"皆減 ",ROUND('増減額'!I25/'前年度'!I25*100,1))))</f>
        <v>皆減 </v>
      </c>
      <c r="J25" s="30">
        <f>IF(AND('当年度'!J25=0,'前年度'!J25=0),"",IF('前年度'!J25=0,"皆増 ",IF('当年度'!J25=0,"皆減 ",ROUND('増減額'!J25/'前年度'!J25*100,1))))</f>
        <v>-15.2</v>
      </c>
      <c r="K25" s="30">
        <f>IF(AND('当年度'!K25=0,'前年度'!K25=0),"",IF('前年度'!K25=0,"皆増 ",IF('当年度'!K25=0,"皆減 ",ROUND('増減額'!K25/'前年度'!K25*100,1))))</f>
        <v>-85.7</v>
      </c>
      <c r="L25" s="30">
        <f>IF(AND('当年度'!L25=0,'前年度'!L25=0),"",IF('前年度'!L25=0,"皆増 ",IF('当年度'!L25=0,"皆減 ",ROUND('増減額'!L25/'前年度'!L25*100,1))))</f>
        <v>-87.9</v>
      </c>
      <c r="M25" s="30">
        <f>IF(AND('当年度'!M25=0,'前年度'!M25=0),"",IF('前年度'!M25=0,"皆増 ",IF('当年度'!M25=0,"皆減 ",ROUND('増減額'!M25/'前年度'!M25*100,1))))</f>
      </c>
      <c r="N25" s="30">
        <f>IF(AND('当年度'!N25=0,'前年度'!N25=0),"",IF('前年度'!N25=0,"皆増 ",IF('当年度'!N25=0,"皆減 ",ROUND('増減額'!N25/'前年度'!N25*100,1))))</f>
        <v>-34.1</v>
      </c>
      <c r="O25" s="1"/>
    </row>
    <row r="26" spans="2:15" ht="21" customHeight="1">
      <c r="B26" s="14" t="s">
        <v>30</v>
      </c>
      <c r="C26" s="30">
        <f>IF(AND('当年度'!C26=0,'前年度'!C26=0),"",IF('前年度'!C26=0,"皆増 ",IF('当年度'!C26=0,"皆減 ",ROUND('増減額'!C26/'前年度'!C26*100,1))))</f>
      </c>
      <c r="D26" s="30">
        <f>IF(AND('当年度'!D26=0,'前年度'!D26=0),"",IF('前年度'!D26=0,"皆増 ",IF('当年度'!D26=0,"皆減 ",ROUND('増減額'!D26/'前年度'!D26*100,1))))</f>
        <v>249.7</v>
      </c>
      <c r="E26" s="30">
        <f>IF(AND('当年度'!E26=0,'前年度'!E26=0),"",IF('前年度'!E26=0,"皆増 ",IF('当年度'!E26=0,"皆減 ",ROUND('増減額'!E26/'前年度'!E26*100,1))))</f>
        <v>-98.7</v>
      </c>
      <c r="F26" s="30">
        <f>IF(AND('当年度'!F26=0,'前年度'!F26=0),"",IF('前年度'!F26=0,"皆増 ",IF('当年度'!F26=0,"皆減 ",ROUND('増減額'!F26/'前年度'!F26*100,1))))</f>
        <v>6.7</v>
      </c>
      <c r="G26" s="30">
        <f>IF(AND('当年度'!G26=0,'前年度'!G26=0),"",IF('前年度'!G26=0,"皆増 ",IF('当年度'!G26=0,"皆減 ",ROUND('増減額'!G26/'前年度'!G26*100,1))))</f>
      </c>
      <c r="H26" s="30">
        <f>IF(AND('当年度'!H26=0,'前年度'!H26=0),"",IF('前年度'!H26=0,"皆増 ",IF('当年度'!H26=0,"皆減 ",ROUND('増減額'!H26/'前年度'!H26*100,1))))</f>
        <v>-10.4</v>
      </c>
      <c r="I26" s="30">
        <f>IF(AND('当年度'!I26=0,'前年度'!I26=0),"",IF('前年度'!I26=0,"皆増 ",IF('当年度'!I26=0,"皆減 ",ROUND('増減額'!I26/'前年度'!I26*100,1))))</f>
        <v>-81.6</v>
      </c>
      <c r="J26" s="30">
        <f>IF(AND('当年度'!J26=0,'前年度'!J26=0),"",IF('前年度'!J26=0,"皆増 ",IF('当年度'!J26=0,"皆減 ",ROUND('増減額'!J26/'前年度'!J26*100,1))))</f>
        <v>-12.6</v>
      </c>
      <c r="K26" s="30">
        <f>IF(AND('当年度'!K26=0,'前年度'!K26=0),"",IF('前年度'!K26=0,"皆増 ",IF('当年度'!K26=0,"皆減 ",ROUND('増減額'!K26/'前年度'!K26*100,1))))</f>
        <v>1128.3</v>
      </c>
      <c r="L26" s="30">
        <f>IF(AND('当年度'!L26=0,'前年度'!L26=0),"",IF('前年度'!L26=0,"皆増 ",IF('当年度'!L26=0,"皆減 ",ROUND('増減額'!L26/'前年度'!L26*100,1))))</f>
        <v>-1.6</v>
      </c>
      <c r="M26" s="30">
        <f>IF(AND('当年度'!M26=0,'前年度'!M26=0),"",IF('前年度'!M26=0,"皆増 ",IF('当年度'!M26=0,"皆減 ",ROUND('増減額'!M26/'前年度'!M26*100,1))))</f>
      </c>
      <c r="N26" s="30">
        <f>IF(AND('当年度'!N26=0,'前年度'!N26=0),"",IF('前年度'!N26=0,"皆増 ",IF('当年度'!N26=0,"皆減 ",ROUND('増減額'!N26/'前年度'!N26*100,1))))</f>
        <v>14.8</v>
      </c>
      <c r="O26" s="1"/>
    </row>
    <row r="27" spans="2:15" ht="21" customHeight="1">
      <c r="B27" s="14" t="s">
        <v>31</v>
      </c>
      <c r="C27" s="30">
        <f>IF(AND('当年度'!C27=0,'前年度'!C27=0),"",IF('前年度'!C27=0,"皆増 ",IF('当年度'!C27=0,"皆減 ",ROUND('増減額'!C27/'前年度'!C27*100,1))))</f>
      </c>
      <c r="D27" s="30">
        <f>IF(AND('当年度'!D27=0,'前年度'!D27=0),"",IF('前年度'!D27=0,"皆増 ",IF('当年度'!D27=0,"皆減 ",ROUND('増減額'!D27/'前年度'!D27*100,1))))</f>
        <v>448.3</v>
      </c>
      <c r="E27" s="30">
        <f>IF(AND('当年度'!E27=0,'前年度'!E27=0),"",IF('前年度'!E27=0,"皆増 ",IF('当年度'!E27=0,"皆減 ",ROUND('増減額'!E27/'前年度'!E27*100,1))))</f>
        <v>425</v>
      </c>
      <c r="F27" s="30">
        <f>IF(AND('当年度'!F27=0,'前年度'!F27=0),"",IF('前年度'!F27=0,"皆増 ",IF('当年度'!F27=0,"皆減 ",ROUND('増減額'!F27/'前年度'!F27*100,1))))</f>
        <v>702.1</v>
      </c>
      <c r="G27" s="30">
        <f>IF(AND('当年度'!G27=0,'前年度'!G27=0),"",IF('前年度'!G27=0,"皆増 ",IF('当年度'!G27=0,"皆減 ",ROUND('増減額'!G27/'前年度'!G27*100,1))))</f>
      </c>
      <c r="H27" s="30">
        <f>IF(AND('当年度'!H27=0,'前年度'!H27=0),"",IF('前年度'!H27=0,"皆増 ",IF('当年度'!H27=0,"皆減 ",ROUND('増減額'!H27/'前年度'!H27*100,1))))</f>
        <v>-43.6</v>
      </c>
      <c r="I27" s="30">
        <f>IF(AND('当年度'!I27=0,'前年度'!I27=0),"",IF('前年度'!I27=0,"皆増 ",IF('当年度'!I27=0,"皆減 ",ROUND('増減額'!I27/'前年度'!I27*100,1))))</f>
        <v>-1.2</v>
      </c>
      <c r="J27" s="30">
        <f>IF(AND('当年度'!J27=0,'前年度'!J27=0),"",IF('前年度'!J27=0,"皆増 ",IF('当年度'!J27=0,"皆減 ",ROUND('増減額'!J27/'前年度'!J27*100,1))))</f>
        <v>16.3</v>
      </c>
      <c r="K27" s="30">
        <f>IF(AND('当年度'!K27=0,'前年度'!K27=0),"",IF('前年度'!K27=0,"皆増 ",IF('当年度'!K27=0,"皆減 ",ROUND('増減額'!K27/'前年度'!K27*100,1))))</f>
        <v>-83.9</v>
      </c>
      <c r="L27" s="30">
        <f>IF(AND('当年度'!L27=0,'前年度'!L27=0),"",IF('前年度'!L27=0,"皆増 ",IF('当年度'!L27=0,"皆減 ",ROUND('増減額'!L27/'前年度'!L27*100,1))))</f>
        <v>12.8</v>
      </c>
      <c r="M27" s="30">
        <f>IF(AND('当年度'!M27=0,'前年度'!M27=0),"",IF('前年度'!M27=0,"皆増 ",IF('当年度'!M27=0,"皆減 ",ROUND('増減額'!M27/'前年度'!M27*100,1))))</f>
      </c>
      <c r="N27" s="30">
        <f>IF(AND('当年度'!N27=0,'前年度'!N27=0),"",IF('前年度'!N27=0,"皆増 ",IF('当年度'!N27=0,"皆減 ",ROUND('増減額'!N27/'前年度'!N27*100,1))))</f>
        <v>-6.1</v>
      </c>
      <c r="O27" s="1"/>
    </row>
    <row r="28" spans="2:15" ht="21" customHeight="1">
      <c r="B28" s="14" t="s">
        <v>32</v>
      </c>
      <c r="C28" s="30">
        <f>IF(AND('当年度'!C28=0,'前年度'!C28=0),"",IF('前年度'!C28=0,"皆増 ",IF('当年度'!C28=0,"皆減 ",ROUND('増減額'!C28/'前年度'!C28*100,1))))</f>
      </c>
      <c r="D28" s="30">
        <f>IF(AND('当年度'!D28=0,'前年度'!D28=0),"",IF('前年度'!D28=0,"皆増 ",IF('当年度'!D28=0,"皆減 ",ROUND('増減額'!D28/'前年度'!D28*100,1))))</f>
        <v>-69.1</v>
      </c>
      <c r="E28" s="30">
        <f>IF(AND('当年度'!E28=0,'前年度'!E28=0),"",IF('前年度'!E28=0,"皆増 ",IF('当年度'!E28=0,"皆減 ",ROUND('増減額'!E28/'前年度'!E28*100,1))))</f>
        <v>413.3</v>
      </c>
      <c r="F28" s="30">
        <f>IF(AND('当年度'!F28=0,'前年度'!F28=0),"",IF('前年度'!F28=0,"皆増 ",IF('当年度'!F28=0,"皆減 ",ROUND('増減額'!F28/'前年度'!F28*100,1))))</f>
        <v>95.3</v>
      </c>
      <c r="G28" s="30">
        <f>IF(AND('当年度'!G28=0,'前年度'!G28=0),"",IF('前年度'!G28=0,"皆増 ",IF('当年度'!G28=0,"皆減 ",ROUND('増減額'!G28/'前年度'!G28*100,1))))</f>
      </c>
      <c r="H28" s="30">
        <f>IF(AND('当年度'!H28=0,'前年度'!H28=0),"",IF('前年度'!H28=0,"皆増 ",IF('当年度'!H28=0,"皆減 ",ROUND('増減額'!H28/'前年度'!H28*100,1))))</f>
        <v>160.4</v>
      </c>
      <c r="I28" s="30">
        <f>IF(AND('当年度'!I28=0,'前年度'!I28=0),"",IF('前年度'!I28=0,"皆増 ",IF('当年度'!I28=0,"皆減 ",ROUND('増減額'!I28/'前年度'!I28*100,1))))</f>
      </c>
      <c r="J28" s="30">
        <f>IF(AND('当年度'!J28=0,'前年度'!J28=0),"",IF('前年度'!J28=0,"皆増 ",IF('当年度'!J28=0,"皆減 ",ROUND('増減額'!J28/'前年度'!J28*100,1))))</f>
        <v>-35</v>
      </c>
      <c r="K28" s="30">
        <f>IF(AND('当年度'!K28=0,'前年度'!K28=0),"",IF('前年度'!K28=0,"皆増 ",IF('当年度'!K28=0,"皆減 ",ROUND('増減額'!K28/'前年度'!K28*100,1))))</f>
        <v>-91.4</v>
      </c>
      <c r="L28" s="30">
        <f>IF(AND('当年度'!L28=0,'前年度'!L28=0),"",IF('前年度'!L28=0,"皆増 ",IF('当年度'!L28=0,"皆減 ",ROUND('増減額'!L28/'前年度'!L28*100,1))))</f>
        <v>-48.9</v>
      </c>
      <c r="M28" s="30">
        <f>IF(AND('当年度'!M28=0,'前年度'!M28=0),"",IF('前年度'!M28=0,"皆増 ",IF('当年度'!M28=0,"皆減 ",ROUND('増減額'!M28/'前年度'!M28*100,1))))</f>
      </c>
      <c r="N28" s="30">
        <f>IF(AND('当年度'!N28=0,'前年度'!N28=0),"",IF('前年度'!N28=0,"皆増 ",IF('当年度'!N28=0,"皆減 ",ROUND('増減額'!N28/'前年度'!N28*100,1))))</f>
        <v>-9.7</v>
      </c>
      <c r="O28" s="1"/>
    </row>
    <row r="29" spans="2:15" ht="21" customHeight="1">
      <c r="B29" s="14" t="s">
        <v>33</v>
      </c>
      <c r="C29" s="30">
        <f>IF(AND('当年度'!C29=0,'前年度'!C29=0),"",IF('前年度'!C29=0,"皆増 ",IF('当年度'!C29=0,"皆減 ",ROUND('増減額'!C29/'前年度'!C29*100,1))))</f>
      </c>
      <c r="D29" s="30">
        <f>IF(AND('当年度'!D29=0,'前年度'!D29=0),"",IF('前年度'!D29=0,"皆増 ",IF('当年度'!D29=0,"皆減 ",ROUND('増減額'!D29/'前年度'!D29*100,1))))</f>
        <v>210.4</v>
      </c>
      <c r="E29" s="30" t="str">
        <f>IF(AND('当年度'!E29=0,'前年度'!E29=0),"",IF('前年度'!E29=0,"皆増 ",IF('当年度'!E29=0,"皆減 ",ROUND('増減額'!E29/'前年度'!E29*100,1))))</f>
        <v>皆増 </v>
      </c>
      <c r="F29" s="30">
        <f>IF(AND('当年度'!F29=0,'前年度'!F29=0),"",IF('前年度'!F29=0,"皆増 ",IF('当年度'!F29=0,"皆減 ",ROUND('増減額'!F29/'前年度'!F29*100,1))))</f>
        <v>-19.2</v>
      </c>
      <c r="G29" s="30">
        <f>IF(AND('当年度'!G29=0,'前年度'!G29=0),"",IF('前年度'!G29=0,"皆増 ",IF('当年度'!G29=0,"皆減 ",ROUND('増減額'!G29/'前年度'!G29*100,1))))</f>
      </c>
      <c r="H29" s="30">
        <f>IF(AND('当年度'!H29=0,'前年度'!H29=0),"",IF('前年度'!H29=0,"皆増 ",IF('当年度'!H29=0,"皆減 ",ROUND('増減額'!H29/'前年度'!H29*100,1))))</f>
        <v>19.9</v>
      </c>
      <c r="I29" s="30" t="str">
        <f>IF(AND('当年度'!I29=0,'前年度'!I29=0),"",IF('前年度'!I29=0,"皆増 ",IF('当年度'!I29=0,"皆減 ",ROUND('増減額'!I29/'前年度'!I29*100,1))))</f>
        <v>皆減 </v>
      </c>
      <c r="J29" s="30">
        <f>IF(AND('当年度'!J29=0,'前年度'!J29=0),"",IF('前年度'!J29=0,"皆増 ",IF('当年度'!J29=0,"皆減 ",ROUND('増減額'!J29/'前年度'!J29*100,1))))</f>
        <v>-9.8</v>
      </c>
      <c r="K29" s="30">
        <f>IF(AND('当年度'!K29=0,'前年度'!K29=0),"",IF('前年度'!K29=0,"皆増 ",IF('当年度'!K29=0,"皆減 ",ROUND('増減額'!K29/'前年度'!K29*100,1))))</f>
        <v>-82.3</v>
      </c>
      <c r="L29" s="30">
        <f>IF(AND('当年度'!L29=0,'前年度'!L29=0),"",IF('前年度'!L29=0,"皆増 ",IF('当年度'!L29=0,"皆減 ",ROUND('増減額'!L29/'前年度'!L29*100,1))))</f>
        <v>-32.7</v>
      </c>
      <c r="M29" s="30">
        <f>IF(AND('当年度'!M29=0,'前年度'!M29=0),"",IF('前年度'!M29=0,"皆増 ",IF('当年度'!M29=0,"皆減 ",ROUND('増減額'!M29/'前年度'!M29*100,1))))</f>
      </c>
      <c r="N29" s="30">
        <f>IF(AND('当年度'!N29=0,'前年度'!N29=0),"",IF('前年度'!N29=0,"皆増 ",IF('当年度'!N29=0,"皆減 ",ROUND('増減額'!N29/'前年度'!N29*100,1))))</f>
        <v>-3.2</v>
      </c>
      <c r="O29" s="1"/>
    </row>
    <row r="30" spans="2:15" ht="21" customHeight="1">
      <c r="B30" s="14" t="s">
        <v>41</v>
      </c>
      <c r="C30" s="30">
        <f>IF(AND('当年度'!C30=0,'前年度'!C30=0),"",IF('前年度'!C30=0,"皆増 ",IF('当年度'!C30=0,"皆減 ",ROUND('増減額'!C30/'前年度'!C30*100,1))))</f>
      </c>
      <c r="D30" s="30">
        <f>IF(AND('当年度'!D30=0,'前年度'!D30=0),"",IF('前年度'!D30=0,"皆増 ",IF('当年度'!D30=0,"皆減 ",ROUND('増減額'!D30/'前年度'!D30*100,1))))</f>
        <v>-37.6</v>
      </c>
      <c r="E30" s="30">
        <f>IF(AND('当年度'!E30=0,'前年度'!E30=0),"",IF('前年度'!E30=0,"皆増 ",IF('当年度'!E30=0,"皆減 ",ROUND('増減額'!E30/'前年度'!E30*100,1))))</f>
        <v>-63.1</v>
      </c>
      <c r="F30" s="30">
        <f>IF(AND('当年度'!F30=0,'前年度'!F30=0),"",IF('前年度'!F30=0,"皆増 ",IF('当年度'!F30=0,"皆減 ",ROUND('増減額'!F30/'前年度'!F30*100,1))))</f>
        <v>13.7</v>
      </c>
      <c r="G30" s="30">
        <f>IF(AND('当年度'!G30=0,'前年度'!G30=0),"",IF('前年度'!G30=0,"皆増 ",IF('当年度'!G30=0,"皆減 ",ROUND('増減額'!G30/'前年度'!G30*100,1))))</f>
      </c>
      <c r="H30" s="30">
        <f>IF(AND('当年度'!H30=0,'前年度'!H30=0),"",IF('前年度'!H30=0,"皆増 ",IF('当年度'!H30=0,"皆減 ",ROUND('増減額'!H30/'前年度'!H30*100,1))))</f>
        <v>38.8</v>
      </c>
      <c r="I30" s="30">
        <f>IF(AND('当年度'!I30=0,'前年度'!I30=0),"",IF('前年度'!I30=0,"皆増 ",IF('当年度'!I30=0,"皆減 ",ROUND('増減額'!I30/'前年度'!I30*100,1))))</f>
        <v>-40.7</v>
      </c>
      <c r="J30" s="30">
        <f>IF(AND('当年度'!J30=0,'前年度'!J30=0),"",IF('前年度'!J30=0,"皆増 ",IF('当年度'!J30=0,"皆減 ",ROUND('増減額'!J30/'前年度'!J30*100,1))))</f>
        <v>-30.2</v>
      </c>
      <c r="K30" s="30">
        <f>IF(AND('当年度'!K30=0,'前年度'!K30=0),"",IF('前年度'!K30=0,"皆増 ",IF('当年度'!K30=0,"皆減 ",ROUND('増減額'!K30/'前年度'!K30*100,1))))</f>
        <v>110.7</v>
      </c>
      <c r="L30" s="30">
        <f>IF(AND('当年度'!L30=0,'前年度'!L30=0),"",IF('前年度'!L30=0,"皆増 ",IF('当年度'!L30=0,"皆減 ",ROUND('増減額'!L30/'前年度'!L30*100,1))))</f>
        <v>1008.9</v>
      </c>
      <c r="M30" s="30">
        <f>IF(AND('当年度'!M30=0,'前年度'!M30=0),"",IF('前年度'!M30=0,"皆増 ",IF('当年度'!M30=0,"皆減 ",ROUND('増減額'!M30/'前年度'!M30*100,1))))</f>
      </c>
      <c r="N30" s="30">
        <f>IF(AND('当年度'!N30=0,'前年度'!N30=0),"",IF('前年度'!N30=0,"皆増 ",IF('当年度'!N30=0,"皆減 ",ROUND('増減額'!N30/'前年度'!N30*100,1))))</f>
        <v>13.2</v>
      </c>
      <c r="O30" s="1"/>
    </row>
    <row r="31" spans="2:15" ht="21" customHeight="1">
      <c r="B31" s="14" t="s">
        <v>42</v>
      </c>
      <c r="C31" s="30">
        <f>IF(AND('当年度'!C31=0,'前年度'!C31=0),"",IF('前年度'!C31=0,"皆増 ",IF('当年度'!C31=0,"皆減 ",ROUND('増減額'!C31/'前年度'!C31*100,1))))</f>
      </c>
      <c r="D31" s="30">
        <f>IF(AND('当年度'!D31=0,'前年度'!D31=0),"",IF('前年度'!D31=0,"皆増 ",IF('当年度'!D31=0,"皆減 ",ROUND('増減額'!D31/'前年度'!D31*100,1))))</f>
        <v>911.4</v>
      </c>
      <c r="E31" s="30">
        <f>IF(AND('当年度'!E31=0,'前年度'!E31=0),"",IF('前年度'!E31=0,"皆増 ",IF('当年度'!E31=0,"皆減 ",ROUND('増減額'!E31/'前年度'!E31*100,1))))</f>
        <v>-84.2</v>
      </c>
      <c r="F31" s="30">
        <f>IF(AND('当年度'!F31=0,'前年度'!F31=0),"",IF('前年度'!F31=0,"皆増 ",IF('当年度'!F31=0,"皆減 ",ROUND('増減額'!F31/'前年度'!F31*100,1))))</f>
        <v>90.9</v>
      </c>
      <c r="G31" s="30">
        <f>IF(AND('当年度'!G31=0,'前年度'!G31=0),"",IF('前年度'!G31=0,"皆増 ",IF('当年度'!G31=0,"皆減 ",ROUND('増減額'!G31/'前年度'!G31*100,1))))</f>
      </c>
      <c r="H31" s="30">
        <f>IF(AND('当年度'!H31=0,'前年度'!H31=0),"",IF('前年度'!H31=0,"皆増 ",IF('当年度'!H31=0,"皆減 ",ROUND('増減額'!H31/'前年度'!H31*100,1))))</f>
        <v>33.3</v>
      </c>
      <c r="I31" s="30">
        <f>IF(AND('当年度'!I31=0,'前年度'!I31=0),"",IF('前年度'!I31=0,"皆増 ",IF('当年度'!I31=0,"皆減 ",ROUND('増減額'!I31/'前年度'!I31*100,1))))</f>
        <v>187.5</v>
      </c>
      <c r="J31" s="30">
        <f>IF(AND('当年度'!J31=0,'前年度'!J31=0),"",IF('前年度'!J31=0,"皆増 ",IF('当年度'!J31=0,"皆減 ",ROUND('増減額'!J31/'前年度'!J31*100,1))))</f>
        <v>201.4</v>
      </c>
      <c r="K31" s="30">
        <f>IF(AND('当年度'!K31=0,'前年度'!K31=0),"",IF('前年度'!K31=0,"皆増 ",IF('当年度'!K31=0,"皆減 ",ROUND('増減額'!K31/'前年度'!K31*100,1))))</f>
        <v>24.5</v>
      </c>
      <c r="L31" s="30">
        <f>IF(AND('当年度'!L31=0,'前年度'!L31=0),"",IF('前年度'!L31=0,"皆増 ",IF('当年度'!L31=0,"皆減 ",ROUND('増減額'!L31/'前年度'!L31*100,1))))</f>
        <v>-39.6</v>
      </c>
      <c r="M31" s="30">
        <f>IF(AND('当年度'!M31=0,'前年度'!M31=0),"",IF('前年度'!M31=0,"皆増 ",IF('当年度'!M31=0,"皆減 ",ROUND('増減額'!M31/'前年度'!M31*100,1))))</f>
      </c>
      <c r="N31" s="30">
        <f>IF(AND('当年度'!N31=0,'前年度'!N31=0),"",IF('前年度'!N31=0,"皆増 ",IF('当年度'!N31=0,"皆減 ",ROUND('増減額'!N31/'前年度'!N31*100,1))))</f>
        <v>98.8</v>
      </c>
      <c r="O31" s="1"/>
    </row>
    <row r="32" spans="2:15" ht="21" customHeight="1">
      <c r="B32" s="14" t="s">
        <v>43</v>
      </c>
      <c r="C32" s="30">
        <f>IF(AND('当年度'!C32=0,'前年度'!C32=0),"",IF('前年度'!C32=0,"皆増 ",IF('当年度'!C32=0,"皆減 ",ROUND('増減額'!C32/'前年度'!C32*100,1))))</f>
      </c>
      <c r="D32" s="30">
        <f>IF(AND('当年度'!D32=0,'前年度'!D32=0),"",IF('前年度'!D32=0,"皆増 ",IF('当年度'!D32=0,"皆減 ",ROUND('増減額'!D32/'前年度'!D32*100,1))))</f>
        <v>57.7</v>
      </c>
      <c r="E32" s="30">
        <f>IF(AND('当年度'!E32=0,'前年度'!E32=0),"",IF('前年度'!E32=0,"皆増 ",IF('当年度'!E32=0,"皆減 ",ROUND('増減額'!E32/'前年度'!E32*100,1))))</f>
        <v>2679.2</v>
      </c>
      <c r="F32" s="30">
        <f>IF(AND('当年度'!F32=0,'前年度'!F32=0),"",IF('前年度'!F32=0,"皆増 ",IF('当年度'!F32=0,"皆減 ",ROUND('増減額'!F32/'前年度'!F32*100,1))))</f>
        <v>27.1</v>
      </c>
      <c r="G32" s="30">
        <f>IF(AND('当年度'!G32=0,'前年度'!G32=0),"",IF('前年度'!G32=0,"皆増 ",IF('当年度'!G32=0,"皆減 ",ROUND('増減額'!G32/'前年度'!G32*100,1))))</f>
      </c>
      <c r="H32" s="30">
        <f>IF(AND('当年度'!H32=0,'前年度'!H32=0),"",IF('前年度'!H32=0,"皆増 ",IF('当年度'!H32=0,"皆減 ",ROUND('増減額'!H32/'前年度'!H32*100,1))))</f>
        <v>-26.9</v>
      </c>
      <c r="I32" s="30">
        <f>IF(AND('当年度'!I32=0,'前年度'!I32=0),"",IF('前年度'!I32=0,"皆増 ",IF('当年度'!I32=0,"皆減 ",ROUND('増減額'!I32/'前年度'!I32*100,1))))</f>
        <v>-25.9</v>
      </c>
      <c r="J32" s="30">
        <f>IF(AND('当年度'!J32=0,'前年度'!J32=0),"",IF('前年度'!J32=0,"皆増 ",IF('当年度'!J32=0,"皆減 ",ROUND('増減額'!J32/'前年度'!J32*100,1))))</f>
        <v>37.3</v>
      </c>
      <c r="K32" s="30">
        <f>IF(AND('当年度'!K32=0,'前年度'!K32=0),"",IF('前年度'!K32=0,"皆増 ",IF('当年度'!K32=0,"皆減 ",ROUND('増減額'!K32/'前年度'!K32*100,1))))</f>
        <v>-71.7</v>
      </c>
      <c r="L32" s="30">
        <f>IF(AND('当年度'!L32=0,'前年度'!L32=0),"",IF('前年度'!L32=0,"皆増 ",IF('当年度'!L32=0,"皆減 ",ROUND('増減額'!L32/'前年度'!L32*100,1))))</f>
        <v>256.7</v>
      </c>
      <c r="M32" s="30">
        <f>IF(AND('当年度'!M32=0,'前年度'!M32=0),"",IF('前年度'!M32=0,"皆増 ",IF('当年度'!M32=0,"皆減 ",ROUND('増減額'!M32/'前年度'!M32*100,1))))</f>
      </c>
      <c r="N32" s="30">
        <f>IF(AND('当年度'!N32=0,'前年度'!N32=0),"",IF('前年度'!N32=0,"皆増 ",IF('当年度'!N32=0,"皆減 ",ROUND('増減額'!N32/'前年度'!N32*100,1))))</f>
        <v>39.5</v>
      </c>
      <c r="O32" s="1"/>
    </row>
    <row r="33" spans="2:15" ht="21" customHeight="1">
      <c r="B33" s="14" t="s">
        <v>34</v>
      </c>
      <c r="C33" s="30">
        <f>IF(AND('当年度'!C33=0,'前年度'!C33=0),"",IF('前年度'!C33=0,"皆増 ",IF('当年度'!C33=0,"皆減 ",ROUND('増減額'!C33/'前年度'!C33*100,1))))</f>
      </c>
      <c r="D33" s="30">
        <f>IF(AND('当年度'!D33=0,'前年度'!D33=0),"",IF('前年度'!D33=0,"皆増 ",IF('当年度'!D33=0,"皆減 ",ROUND('増減額'!D33/'前年度'!D33*100,1))))</f>
        <v>-59.5</v>
      </c>
      <c r="E33" s="30">
        <f>IF(AND('当年度'!E33=0,'前年度'!E33=0),"",IF('前年度'!E33=0,"皆増 ",IF('当年度'!E33=0,"皆減 ",ROUND('増減額'!E33/'前年度'!E33*100,1))))</f>
        <v>295.1</v>
      </c>
      <c r="F33" s="30">
        <f>IF(AND('当年度'!F33=0,'前年度'!F33=0),"",IF('前年度'!F33=0,"皆増 ",IF('当年度'!F33=0,"皆減 ",ROUND('増減額'!F33/'前年度'!F33*100,1))))</f>
        <v>-12.6</v>
      </c>
      <c r="G33" s="30">
        <f>IF(AND('当年度'!G33=0,'前年度'!G33=0),"",IF('前年度'!G33=0,"皆増 ",IF('当年度'!G33=0,"皆減 ",ROUND('増減額'!G33/'前年度'!G33*100,1))))</f>
      </c>
      <c r="H33" s="30">
        <f>IF(AND('当年度'!H33=0,'前年度'!H33=0),"",IF('前年度'!H33=0,"皆増 ",IF('当年度'!H33=0,"皆減 ",ROUND('増減額'!H33/'前年度'!H33*100,1))))</f>
        <v>249</v>
      </c>
      <c r="I33" s="30">
        <f>IF(AND('当年度'!I33=0,'前年度'!I33=0),"",IF('前年度'!I33=0,"皆増 ",IF('当年度'!I33=0,"皆減 ",ROUND('増減額'!I33/'前年度'!I33*100,1))))</f>
      </c>
      <c r="J33" s="30">
        <f>IF(AND('当年度'!J33=0,'前年度'!J33=0),"",IF('前年度'!J33=0,"皆増 ",IF('当年度'!J33=0,"皆減 ",ROUND('増減額'!J33/'前年度'!J33*100,1))))</f>
        <v>16.9</v>
      </c>
      <c r="K33" s="30">
        <f>IF(AND('当年度'!K33=0,'前年度'!K33=0),"",IF('前年度'!K33=0,"皆増 ",IF('当年度'!K33=0,"皆減 ",ROUND('増減額'!K33/'前年度'!K33*100,1))))</f>
        <v>-14.6</v>
      </c>
      <c r="L33" s="30">
        <f>IF(AND('当年度'!L33=0,'前年度'!L33=0),"",IF('前年度'!L33=0,"皆増 ",IF('当年度'!L33=0,"皆減 ",ROUND('増減額'!L33/'前年度'!L33*100,1))))</f>
        <v>-17.1</v>
      </c>
      <c r="M33" s="30">
        <f>IF(AND('当年度'!M33=0,'前年度'!M33=0),"",IF('前年度'!M33=0,"皆増 ",IF('当年度'!M33=0,"皆減 ",ROUND('増減額'!M33/'前年度'!M33*100,1))))</f>
      </c>
      <c r="N33" s="30">
        <f>IF(AND('当年度'!N33=0,'前年度'!N33=0),"",IF('前年度'!N33=0,"皆増 ",IF('当年度'!N33=0,"皆減 ",ROUND('増減額'!N33/'前年度'!N33*100,1))))</f>
        <v>16.3</v>
      </c>
      <c r="O33" s="1"/>
    </row>
    <row r="34" spans="2:15" ht="21" customHeight="1">
      <c r="B34" s="20" t="s">
        <v>35</v>
      </c>
      <c r="C34" s="33">
        <f>IF(AND('当年度'!C34=0,'前年度'!C34=0),"",IF('前年度'!C34=0,"皆増 ",IF('当年度'!C34=0,"皆減 ",ROUND('増減額'!C34/'前年度'!C34*100,1))))</f>
      </c>
      <c r="D34" s="33">
        <f>IF(AND('当年度'!D34=0,'前年度'!D34=0),"",IF('前年度'!D34=0,"皆増 ",IF('当年度'!D34=0,"皆減 ",ROUND('増減額'!D34/'前年度'!D34*100,1))))</f>
        <v>208.1</v>
      </c>
      <c r="E34" s="33">
        <f>IF(AND('当年度'!E34=0,'前年度'!E34=0),"",IF('前年度'!E34=0,"皆増 ",IF('当年度'!E34=0,"皆減 ",ROUND('増減額'!E34/'前年度'!E34*100,1))))</f>
        <v>196.4</v>
      </c>
      <c r="F34" s="33">
        <f>IF(AND('当年度'!F34=0,'前年度'!F34=0),"",IF('前年度'!F34=0,"皆増 ",IF('当年度'!F34=0,"皆減 ",ROUND('増減額'!F34/'前年度'!F34*100,1))))</f>
        <v>461</v>
      </c>
      <c r="G34" s="33">
        <f>IF(AND('当年度'!G34=0,'前年度'!G34=0),"",IF('前年度'!G34=0,"皆増 ",IF('当年度'!G34=0,"皆減 ",ROUND('増減額'!G34/'前年度'!G34*100,1))))</f>
      </c>
      <c r="H34" s="33">
        <f>IF(AND('当年度'!H34=0,'前年度'!H34=0),"",IF('前年度'!H34=0,"皆増 ",IF('当年度'!H34=0,"皆減 ",ROUND('増減額'!H34/'前年度'!H34*100,1))))</f>
        <v>9.9</v>
      </c>
      <c r="I34" s="33" t="str">
        <f>IF(AND('当年度'!I34=0,'前年度'!I34=0),"",IF('前年度'!I34=0,"皆増 ",IF('当年度'!I34=0,"皆減 ",ROUND('増減額'!I34/'前年度'!I34*100,1))))</f>
        <v>皆増 </v>
      </c>
      <c r="J34" s="33">
        <f>IF(AND('当年度'!J34=0,'前年度'!J34=0),"",IF('前年度'!J34=0,"皆増 ",IF('当年度'!J34=0,"皆減 ",ROUND('増減額'!J34/'前年度'!J34*100,1))))</f>
        <v>-2.1</v>
      </c>
      <c r="K34" s="33">
        <f>IF(AND('当年度'!K34=0,'前年度'!K34=0),"",IF('前年度'!K34=0,"皆増 ",IF('当年度'!K34=0,"皆減 ",ROUND('増減額'!K34/'前年度'!K34*100,1))))</f>
        <v>106.6</v>
      </c>
      <c r="L34" s="33">
        <f>IF(AND('当年度'!L34=0,'前年度'!L34=0),"",IF('前年度'!L34=0,"皆増 ",IF('当年度'!L34=0,"皆減 ",ROUND('増減額'!L34/'前年度'!L34*100,1))))</f>
        <v>30.6</v>
      </c>
      <c r="M34" s="33">
        <f>IF(AND('当年度'!M34=0,'前年度'!M34=0),"",IF('前年度'!M34=0,"皆増 ",IF('当年度'!M34=0,"皆減 ",ROUND('増減額'!M34/'前年度'!M34*100,1))))</f>
      </c>
      <c r="N34" s="33">
        <f>IF(AND('当年度'!N34=0,'前年度'!N34=0),"",IF('前年度'!N34=0,"皆増 ",IF('当年度'!N34=0,"皆減 ",ROUND('増減額'!N34/'前年度'!N34*100,1))))</f>
        <v>28.3</v>
      </c>
      <c r="O34" s="1"/>
    </row>
    <row r="35" spans="2:15" ht="24.75" customHeight="1">
      <c r="B35" s="17" t="s">
        <v>36</v>
      </c>
      <c r="C35" s="34">
        <f>IF(AND('当年度'!C35=0,'前年度'!C35=0),"",IF('前年度'!C35=0,"皆増 ",IF('当年度'!C35=0,"皆減 ",ROUND('増減額'!C35/'前年度'!C35*100,1))))</f>
        <v>-15.6</v>
      </c>
      <c r="D35" s="34">
        <f>IF(AND('当年度'!D35=0,'前年度'!D35=0),"",IF('前年度'!D35=0,"皆増 ",IF('当年度'!D35=0,"皆減 ",ROUND('増減額'!D35/'前年度'!D35*100,1))))</f>
        <v>120</v>
      </c>
      <c r="E35" s="34">
        <f>IF(AND('当年度'!E35=0,'前年度'!E35=0),"",IF('前年度'!E35=0,"皆増 ",IF('当年度'!E35=0,"皆減 ",ROUND('増減額'!E35/'前年度'!E35*100,1))))</f>
        <v>-5.6</v>
      </c>
      <c r="F35" s="34">
        <f>IF(AND('当年度'!F35=0,'前年度'!F35=0),"",IF('前年度'!F35=0,"皆増 ",IF('当年度'!F35=0,"皆減 ",ROUND('増減額'!F35/'前年度'!F35*100,1))))</f>
        <v>-79</v>
      </c>
      <c r="G35" s="34">
        <f>IF(AND('当年度'!G35=0,'前年度'!G35=0),"",IF('前年度'!G35=0,"皆増 ",IF('当年度'!G35=0,"皆減 ",ROUND('増減額'!G35/'前年度'!G35*100,1))))</f>
        <v>26.6</v>
      </c>
      <c r="H35" s="34">
        <f>IF(AND('当年度'!H35=0,'前年度'!H35=0),"",IF('前年度'!H35=0,"皆増 ",IF('当年度'!H35=0,"皆減 ",ROUND('増減額'!H35/'前年度'!H35*100,1))))</f>
        <v>0.7</v>
      </c>
      <c r="I35" s="34">
        <f>IF(AND('当年度'!I35=0,'前年度'!I35=0),"",IF('前年度'!I35=0,"皆増 ",IF('当年度'!I35=0,"皆減 ",ROUND('増減額'!I35/'前年度'!I35*100,1))))</f>
        <v>9.4</v>
      </c>
      <c r="J35" s="34">
        <f>IF(AND('当年度'!J35=0,'前年度'!J35=0),"",IF('前年度'!J35=0,"皆増 ",IF('当年度'!J35=0,"皆減 ",ROUND('増減額'!J35/'前年度'!J35*100,1))))</f>
        <v>3</v>
      </c>
      <c r="K35" s="34">
        <f>IF(AND('当年度'!K35=0,'前年度'!K35=0),"",IF('前年度'!K35=0,"皆増 ",IF('当年度'!K35=0,"皆減 ",ROUND('増減額'!K35/'前年度'!K35*100,1))))</f>
        <v>-67.4</v>
      </c>
      <c r="L35" s="34">
        <f>IF(AND('当年度'!L35=0,'前年度'!L35=0),"",IF('前年度'!L35=0,"皆増 ",IF('当年度'!L35=0,"皆減 ",ROUND('増減額'!L35/'前年度'!L35*100,1))))</f>
        <v>53.3</v>
      </c>
      <c r="M35" s="34">
        <f>IF(AND('当年度'!M35=0,'前年度'!M35=0),"",IF('前年度'!M35=0,"皆増 ",IF('当年度'!M35=0,"皆減 ",ROUND('増減額'!M35/'前年度'!M35*100,1))))</f>
        <v>-54</v>
      </c>
      <c r="N35" s="34">
        <f>IF(AND('当年度'!N35=0,'前年度'!N35=0),"",IF('前年度'!N35=0,"皆増 ",IF('当年度'!N35=0,"皆減 ",ROUND('増減額'!N35/'前年度'!N35*100,1))))</f>
        <v>-17.8</v>
      </c>
      <c r="O35" s="1"/>
    </row>
    <row r="36" spans="2:15" ht="24.75" customHeight="1">
      <c r="B36" s="21" t="s">
        <v>45</v>
      </c>
      <c r="C36" s="35">
        <f>IF(AND('当年度'!C36=0,'前年度'!C36=0),"",IF('前年度'!C36=0,"皆増 ",IF('当年度'!C36=0,"皆減 ",ROUND('増減額'!C36/'前年度'!C36*100,1))))</f>
      </c>
      <c r="D36" s="35">
        <f>IF(AND('当年度'!D36=0,'前年度'!D36=0),"",IF('前年度'!D36=0,"皆増 ",IF('当年度'!D36=0,"皆減 ",ROUND('増減額'!D36/'前年度'!D36*100,1))))</f>
        <v>206.7</v>
      </c>
      <c r="E36" s="35">
        <f>IF(AND('当年度'!E36=0,'前年度'!E36=0),"",IF('前年度'!E36=0,"皆増 ",IF('当年度'!E36=0,"皆減 ",ROUND('増減額'!E36/'前年度'!E36*100,1))))</f>
        <v>58.1</v>
      </c>
      <c r="F36" s="35">
        <f>IF(AND('当年度'!F36=0,'前年度'!F36=0),"",IF('前年度'!F36=0,"皆増 ",IF('当年度'!F36=0,"皆減 ",ROUND('増減額'!F36/'前年度'!F36*100,1))))</f>
        <v>82.1</v>
      </c>
      <c r="G36" s="35" t="str">
        <f>IF(AND('当年度'!G36=0,'前年度'!G36=0),"",IF('前年度'!G36=0,"皆増 ",IF('当年度'!G36=0,"皆減 ",ROUND('増減額'!G36/'前年度'!G36*100,1))))</f>
        <v>皆増 </v>
      </c>
      <c r="H36" s="35">
        <f>IF(AND('当年度'!H36=0,'前年度'!H36=0),"",IF('前年度'!H36=0,"皆増 ",IF('当年度'!H36=0,"皆減 ",ROUND('増減額'!H36/'前年度'!H36*100,1))))</f>
        <v>11.2</v>
      </c>
      <c r="I36" s="35">
        <f>IF(AND('当年度'!I36=0,'前年度'!I36=0),"",IF('前年度'!I36=0,"皆増 ",IF('当年度'!I36=0,"皆減 ",ROUND('増減額'!I36/'前年度'!I36*100,1))))</f>
        <v>-26.2</v>
      </c>
      <c r="J36" s="35">
        <f>IF(AND('当年度'!J36=0,'前年度'!J36=0),"",IF('前年度'!J36=0,"皆増 ",IF('当年度'!J36=0,"皆減 ",ROUND('増減額'!J36/'前年度'!J36*100,1))))</f>
        <v>8.2</v>
      </c>
      <c r="K36" s="35">
        <f>IF(AND('当年度'!K36=0,'前年度'!K36=0),"",IF('前年度'!K36=0,"皆増 ",IF('当年度'!K36=0,"皆減 ",ROUND('増減額'!K36/'前年度'!K36*100,1))))</f>
        <v>-7.6</v>
      </c>
      <c r="L36" s="35">
        <f>IF(AND('当年度'!L36=0,'前年度'!L36=0),"",IF('前年度'!L36=0,"皆増 ",IF('当年度'!L36=0,"皆減 ",ROUND('増減額'!L36/'前年度'!L36*100,1))))</f>
        <v>19.9</v>
      </c>
      <c r="M36" s="35">
        <f>IF(AND('当年度'!M36=0,'前年度'!M36=0),"",IF('前年度'!M36=0,"皆増 ",IF('当年度'!M36=0,"皆減 ",ROUND('増減額'!M36/'前年度'!M36*100,1))))</f>
      </c>
      <c r="N36" s="35">
        <f>IF(AND('当年度'!N36=0,'前年度'!N36=0),"",IF('前年度'!N36=0,"皆増 ",IF('当年度'!N36=0,"皆減 ",ROUND('増減額'!N36/'前年度'!N36*100,1))))</f>
        <v>28.7</v>
      </c>
      <c r="O36" s="1"/>
    </row>
    <row r="37" spans="2:15" ht="24.75" customHeight="1">
      <c r="B37" s="21" t="s">
        <v>37</v>
      </c>
      <c r="C37" s="35">
        <f>IF(AND('当年度'!C37=0,'前年度'!C37=0),"",IF('前年度'!C37=0,"皆増 ",IF('当年度'!C37=0,"皆減 ",ROUND('増減額'!C37/'前年度'!C37*100,1))))</f>
        <v>-15.6</v>
      </c>
      <c r="D37" s="35">
        <f>IF(AND('当年度'!D37=0,'前年度'!D37=0),"",IF('前年度'!D37=0,"皆増 ",IF('当年度'!D37=0,"皆減 ",ROUND('増減額'!D37/'前年度'!D37*100,1))))</f>
        <v>139.3</v>
      </c>
      <c r="E37" s="35">
        <f>IF(AND('当年度'!E37=0,'前年度'!E37=0),"",IF('前年度'!E37=0,"皆増 ",IF('当年度'!E37=0,"皆減 ",ROUND('増減額'!E37/'前年度'!E37*100,1))))</f>
        <v>-1.2</v>
      </c>
      <c r="F37" s="35">
        <f>IF(AND('当年度'!F37=0,'前年度'!F37=0),"",IF('前年度'!F37=0,"皆増 ",IF('当年度'!F37=0,"皆減 ",ROUND('増減額'!F37/'前年度'!F37*100,1))))</f>
        <v>-72.3</v>
      </c>
      <c r="G37" s="35">
        <f>IF(AND('当年度'!G37=0,'前年度'!G37=0),"",IF('前年度'!G37=0,"皆増 ",IF('当年度'!G37=0,"皆減 ",ROUND('増減額'!G37/'前年度'!G37*100,1))))</f>
        <v>69.8</v>
      </c>
      <c r="H37" s="35">
        <f>IF(AND('当年度'!H37=0,'前年度'!H37=0),"",IF('前年度'!H37=0,"皆増 ",IF('当年度'!H37=0,"皆減 ",ROUND('増減額'!H37/'前年度'!H37*100,1))))</f>
        <v>4.1</v>
      </c>
      <c r="I37" s="35">
        <f>IF(AND('当年度'!I37=0,'前年度'!I37=0),"",IF('前年度'!I37=0,"皆増 ",IF('当年度'!I37=0,"皆減 ",ROUND('増減額'!I37/'前年度'!I37*100,1))))</f>
        <v>4.7</v>
      </c>
      <c r="J37" s="35">
        <f>IF(AND('当年度'!J37=0,'前年度'!J37=0),"",IF('前年度'!J37=0,"皆増 ",IF('当年度'!J37=0,"皆減 ",ROUND('増減額'!J37/'前年度'!J37*100,1))))</f>
        <v>3.9</v>
      </c>
      <c r="K37" s="35">
        <f>IF(AND('当年度'!K37=0,'前年度'!K37=0),"",IF('前年度'!K37=0,"皆増 ",IF('当年度'!K37=0,"皆減 ",ROUND('増減額'!K37/'前年度'!K37*100,1))))</f>
        <v>-59.9</v>
      </c>
      <c r="L37" s="35">
        <f>IF(AND('当年度'!L37=0,'前年度'!L37=0),"",IF('前年度'!L37=0,"皆増 ",IF('当年度'!L37=0,"皆減 ",ROUND('増減額'!L37/'前年度'!L37*100,1))))</f>
        <v>48.5</v>
      </c>
      <c r="M37" s="35">
        <f>IF(AND('当年度'!M37=0,'前年度'!M37=0),"",IF('前年度'!M37=0,"皆増 ",IF('当年度'!M37=0,"皆減 ",ROUND('増減額'!M37/'前年度'!M37*100,1))))</f>
        <v>-54</v>
      </c>
      <c r="N37" s="35">
        <f>IF(AND('当年度'!N37=0,'前年度'!N37=0),"",IF('前年度'!N37=0,"皆増 ",IF('当年度'!N37=0,"皆減 ",ROUND('増減額'!N37/'前年度'!N37*100,1))))</f>
        <v>-11.8</v>
      </c>
      <c r="O37" s="1"/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65" r:id="rId1"/>
  <headerFooter alignWithMargins="0">
    <oddHeader>&amp;L&amp;"ＭＳ ゴシック,標準"&amp;24６ 普通建設事業費の状況（対前年度増減率）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2017-09-13T12:40:50Z</cp:lastPrinted>
  <dcterms:created xsi:type="dcterms:W3CDTF">1999-09-10T06:44:12Z</dcterms:created>
  <dcterms:modified xsi:type="dcterms:W3CDTF">2017-09-13T12:41:06Z</dcterms:modified>
  <cp:category/>
  <cp:version/>
  <cp:contentType/>
  <cp:contentStatus/>
</cp:coreProperties>
</file>