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172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<sst xmlns="http://schemas.openxmlformats.org/spreadsheetml/2006/main" count="442" uniqueCount="75">
  <si>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</si>
  <si>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</si>
  <si>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</si>
  <si>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</si>
  <si>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</si>
  <si>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</si>
  <si>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</si>
  <si>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</si>
  <si>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</si>
  <si>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</si>
  <si>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</si>
  <si>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</si>
  <si>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</si>
  <si>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</si>
  <si>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</si>
  <si>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</si>
  <si>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</si>
  <si>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</si>
  <si>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</si>
  <si>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</si>
  <si>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</si>
  <si>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</si>
  <si>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</si>
  <si>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</si>
  <si>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</si>
  <si>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</si>
  <si>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</si>
  <si>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</si>
  <si>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</si>
  <si>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</si>
  <si>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</si>
  <si>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</si>
  <si>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</si>
  <si>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</si>
  <si>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</si>
  <si>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</si>
  <si>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</si>
  <si>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</si>
  <si>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</si>
  <si>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</si>
  <si>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</si>
  <si>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</si>
  <si>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</si>
  <si>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</si>
  <si>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</si>
  <si>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</si>
  <si>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</si>
  <si>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</si>
  <si>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</si>
  <si>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</si>
  <si>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</si>
  <si>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</si>
  <si>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</si>
  <si>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</si>
  <si>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</si>
  <si>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</si>
  <si>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</si>
  <si>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</si>
  <si>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</si>
  <si>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</si>
  <si>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</si>
  <si>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</si>
  <si>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</si>
  <si>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</si>
  <si>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</si>
  <si>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</si>
  <si>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</si>
  <si>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</si>
  <si>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</si>
  <si>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</si>
  <si>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</si>
  <si>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主要指標の状況（増減）</t>
  </si>
  <si>
    <t>(H25～H27)</t>
  </si>
  <si>
    <t>(H26～H28)</t>
  </si>
  <si>
    <t>主要指標の状況（前年度）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</si>
</sst>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45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0" xfId="0" applyNumberFormat="1" applyFont="1" applyBorder="1" applyAlignment="1" applyProtection="1">
      <alignment/>
      <protection/>
    </xf>
    <xf numFmtId="195" fontId="3" fillId="0" borderId="11" xfId="0" applyNumberFormat="1" applyFont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/>
      <protection/>
    </xf>
    <xf numFmtId="195" fontId="3" fillId="0" borderId="14" xfId="0" applyNumberFormat="1" applyFont="1" applyBorder="1" applyAlignment="1" applyProtection="1">
      <alignment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73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0.2</v>
      </c>
      <c r="D6" s="1">
        <f>RANK(C6,C$6:C$34)</f>
        <v>29</v>
      </c>
      <c r="E6" s="25">
        <v>94</v>
      </c>
      <c r="F6" s="7">
        <f aca="true" t="shared" si="0" ref="F6:F34">RANK(E6,E$6:E$34)</f>
        <v>7</v>
      </c>
      <c r="G6" s="25">
        <v>99.9</v>
      </c>
      <c r="H6" s="7">
        <f aca="true" t="shared" si="1" ref="H6:H34">RANK(G6,G$6:G$34)</f>
        <v>6</v>
      </c>
      <c r="I6" s="21">
        <v>12.9</v>
      </c>
      <c r="J6" s="1">
        <f aca="true" t="shared" si="2" ref="J6:J34">RANK(I6,I$6:I$34)</f>
        <v>15</v>
      </c>
      <c r="K6" s="55">
        <v>0.737</v>
      </c>
      <c r="L6" s="1">
        <f aca="true" t="shared" si="3" ref="L6:L34">RANK(K6,K$6:K$34)</f>
        <v>10</v>
      </c>
      <c r="M6" s="21">
        <v>35.4</v>
      </c>
      <c r="N6" s="1">
        <f>RANK(M6,M$6:M$34)</f>
        <v>24</v>
      </c>
      <c r="O6" s="21">
        <v>24.9</v>
      </c>
      <c r="P6" s="1">
        <f>RANK(O6,O$6:O$34)</f>
        <v>20</v>
      </c>
      <c r="Q6" s="21">
        <v>159.3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2.3</v>
      </c>
      <c r="D7" s="2">
        <f aca="true" t="shared" si="5" ref="D7:D34">RANK($C7,C$6:C$34)</f>
        <v>27</v>
      </c>
      <c r="E7" s="22">
        <v>88.4</v>
      </c>
      <c r="F7" s="4">
        <f t="shared" si="0"/>
        <v>16</v>
      </c>
      <c r="G7" s="22">
        <v>88.4</v>
      </c>
      <c r="H7" s="4">
        <f t="shared" si="1"/>
        <v>23</v>
      </c>
      <c r="I7" s="22">
        <v>12.3</v>
      </c>
      <c r="J7" s="4">
        <f t="shared" si="2"/>
        <v>16</v>
      </c>
      <c r="K7" s="56">
        <v>1.001</v>
      </c>
      <c r="L7" s="4">
        <f t="shared" si="3"/>
        <v>2</v>
      </c>
      <c r="M7" s="22">
        <v>40.4</v>
      </c>
      <c r="N7" s="4">
        <f aca="true" t="shared" si="6" ref="N7:P34">RANK(M7,M$6:M$34)</f>
        <v>21</v>
      </c>
      <c r="O7" s="22">
        <v>14.6</v>
      </c>
      <c r="P7" s="4">
        <f t="shared" si="6"/>
        <v>25</v>
      </c>
      <c r="Q7" s="22">
        <v>97.8</v>
      </c>
      <c r="R7" s="4">
        <f t="shared" si="4"/>
        <v>27</v>
      </c>
      <c r="S7" s="11"/>
    </row>
    <row r="8" spans="2:19" ht="17.25">
      <c r="B8" s="47" t="s">
        <v>9</v>
      </c>
      <c r="C8" s="22">
        <v>2.9</v>
      </c>
      <c r="D8" s="2">
        <f t="shared" si="5"/>
        <v>23</v>
      </c>
      <c r="E8" s="22">
        <v>91.8</v>
      </c>
      <c r="F8" s="4">
        <f t="shared" si="0"/>
        <v>10</v>
      </c>
      <c r="G8" s="22">
        <v>97.8</v>
      </c>
      <c r="H8" s="4">
        <f t="shared" si="1"/>
        <v>9</v>
      </c>
      <c r="I8" s="22">
        <v>15.4</v>
      </c>
      <c r="J8" s="4">
        <f t="shared" si="2"/>
        <v>11</v>
      </c>
      <c r="K8" s="56">
        <v>0.63</v>
      </c>
      <c r="L8" s="4">
        <f t="shared" si="3"/>
        <v>13</v>
      </c>
      <c r="M8" s="22">
        <v>72.8</v>
      </c>
      <c r="N8" s="4">
        <f t="shared" si="6"/>
        <v>11</v>
      </c>
      <c r="O8" s="22">
        <v>48.3</v>
      </c>
      <c r="P8" s="4">
        <f t="shared" si="6"/>
        <v>7</v>
      </c>
      <c r="Q8" s="22">
        <v>175.8</v>
      </c>
      <c r="R8" s="4">
        <f t="shared" si="4"/>
        <v>13</v>
      </c>
      <c r="S8" s="11"/>
    </row>
    <row r="9" spans="2:19" ht="17.25">
      <c r="B9" s="48" t="s">
        <v>10</v>
      </c>
      <c r="C9" s="22">
        <v>4</v>
      </c>
      <c r="D9" s="2">
        <f t="shared" si="5"/>
        <v>17</v>
      </c>
      <c r="E9" s="22">
        <v>89.8</v>
      </c>
      <c r="F9" s="4">
        <f t="shared" si="0"/>
        <v>14</v>
      </c>
      <c r="G9" s="22">
        <v>91.8</v>
      </c>
      <c r="H9" s="4">
        <f t="shared" si="1"/>
        <v>17</v>
      </c>
      <c r="I9" s="22">
        <v>11.6</v>
      </c>
      <c r="J9" s="4">
        <f t="shared" si="2"/>
        <v>19</v>
      </c>
      <c r="K9" s="56">
        <v>0.627</v>
      </c>
      <c r="L9" s="4">
        <f t="shared" si="3"/>
        <v>14</v>
      </c>
      <c r="M9" s="22">
        <v>35.2</v>
      </c>
      <c r="N9" s="4">
        <f t="shared" si="6"/>
        <v>25</v>
      </c>
      <c r="O9" s="22">
        <v>24.5</v>
      </c>
      <c r="P9" s="4">
        <f t="shared" si="6"/>
        <v>21</v>
      </c>
      <c r="Q9" s="22">
        <v>114.5</v>
      </c>
      <c r="R9" s="4">
        <f t="shared" si="4"/>
        <v>25</v>
      </c>
      <c r="S9" s="11"/>
    </row>
    <row r="10" spans="2:19" ht="17.25">
      <c r="B10" s="48" t="s">
        <v>11</v>
      </c>
      <c r="C10" s="22">
        <v>5.7</v>
      </c>
      <c r="D10" s="2">
        <f t="shared" si="5"/>
        <v>10</v>
      </c>
      <c r="E10" s="22">
        <v>99.2</v>
      </c>
      <c r="F10" s="4">
        <f t="shared" si="0"/>
        <v>2</v>
      </c>
      <c r="G10" s="22">
        <v>105.6</v>
      </c>
      <c r="H10" s="4">
        <f t="shared" si="1"/>
        <v>2</v>
      </c>
      <c r="I10" s="22">
        <v>16</v>
      </c>
      <c r="J10" s="4">
        <f t="shared" si="2"/>
        <v>8</v>
      </c>
      <c r="K10" s="56">
        <v>0.853</v>
      </c>
      <c r="L10" s="4">
        <f t="shared" si="3"/>
        <v>5</v>
      </c>
      <c r="M10" s="22">
        <v>27</v>
      </c>
      <c r="N10" s="4">
        <f t="shared" si="6"/>
        <v>28</v>
      </c>
      <c r="O10" s="22">
        <v>11.3</v>
      </c>
      <c r="P10" s="4">
        <f t="shared" si="6"/>
        <v>28</v>
      </c>
      <c r="Q10" s="22">
        <v>192</v>
      </c>
      <c r="R10" s="4">
        <f t="shared" si="4"/>
        <v>10</v>
      </c>
      <c r="S10" s="11"/>
    </row>
    <row r="11" spans="2:19" ht="17.25">
      <c r="B11" s="48" t="s">
        <v>12</v>
      </c>
      <c r="C11" s="22">
        <v>2.9</v>
      </c>
      <c r="D11" s="2">
        <f t="shared" si="5"/>
        <v>23</v>
      </c>
      <c r="E11" s="22">
        <v>92.5</v>
      </c>
      <c r="F11" s="4">
        <f t="shared" si="0"/>
        <v>8</v>
      </c>
      <c r="G11" s="22">
        <v>98.2</v>
      </c>
      <c r="H11" s="4">
        <f t="shared" si="1"/>
        <v>8</v>
      </c>
      <c r="I11" s="22">
        <v>10.8</v>
      </c>
      <c r="J11" s="4">
        <f t="shared" si="2"/>
        <v>21</v>
      </c>
      <c r="K11" s="56">
        <v>0.868</v>
      </c>
      <c r="L11" s="4">
        <f t="shared" si="3"/>
        <v>4</v>
      </c>
      <c r="M11" s="22">
        <v>31</v>
      </c>
      <c r="N11" s="4">
        <f t="shared" si="6"/>
        <v>26</v>
      </c>
      <c r="O11" s="22">
        <v>19.3</v>
      </c>
      <c r="P11" s="4">
        <f t="shared" si="6"/>
        <v>24</v>
      </c>
      <c r="Q11" s="22">
        <v>119.8</v>
      </c>
      <c r="R11" s="4">
        <f t="shared" si="4"/>
        <v>23</v>
      </c>
      <c r="S11" s="11"/>
    </row>
    <row r="12" spans="2:19" ht="17.25">
      <c r="B12" s="48" t="s">
        <v>13</v>
      </c>
      <c r="C12" s="22">
        <v>1.8</v>
      </c>
      <c r="D12" s="2">
        <f t="shared" si="5"/>
        <v>28</v>
      </c>
      <c r="E12" s="22">
        <v>99.7</v>
      </c>
      <c r="F12" s="4">
        <f t="shared" si="0"/>
        <v>1</v>
      </c>
      <c r="G12" s="22">
        <v>108.1</v>
      </c>
      <c r="H12" s="4">
        <f t="shared" si="1"/>
        <v>1</v>
      </c>
      <c r="I12" s="22">
        <v>16.9</v>
      </c>
      <c r="J12" s="4">
        <f t="shared" si="2"/>
        <v>6</v>
      </c>
      <c r="K12" s="56">
        <v>0.732</v>
      </c>
      <c r="L12" s="4">
        <f t="shared" si="3"/>
        <v>11</v>
      </c>
      <c r="M12" s="22">
        <v>14.2</v>
      </c>
      <c r="N12" s="4">
        <f t="shared" si="6"/>
        <v>29</v>
      </c>
      <c r="O12" s="22">
        <v>1.7</v>
      </c>
      <c r="P12" s="4">
        <f t="shared" si="6"/>
        <v>29</v>
      </c>
      <c r="Q12" s="22">
        <v>221.4</v>
      </c>
      <c r="R12" s="4">
        <f t="shared" si="4"/>
        <v>2</v>
      </c>
      <c r="S12" s="11"/>
    </row>
    <row r="13" spans="2:19" ht="17.25">
      <c r="B13" s="48" t="s">
        <v>14</v>
      </c>
      <c r="C13" s="22">
        <v>4.5</v>
      </c>
      <c r="D13" s="2">
        <f t="shared" si="5"/>
        <v>12</v>
      </c>
      <c r="E13" s="22">
        <v>96.4</v>
      </c>
      <c r="F13" s="4">
        <f t="shared" si="0"/>
        <v>4</v>
      </c>
      <c r="G13" s="22">
        <v>101.4</v>
      </c>
      <c r="H13" s="4">
        <f t="shared" si="1"/>
        <v>4</v>
      </c>
      <c r="I13" s="22">
        <v>13.6</v>
      </c>
      <c r="J13" s="4">
        <f t="shared" si="2"/>
        <v>14</v>
      </c>
      <c r="K13" s="56">
        <v>0.392</v>
      </c>
      <c r="L13" s="4">
        <f t="shared" si="3"/>
        <v>21</v>
      </c>
      <c r="M13" s="22">
        <v>39.4</v>
      </c>
      <c r="N13" s="4">
        <f t="shared" si="6"/>
        <v>22</v>
      </c>
      <c r="O13" s="22">
        <v>21.9</v>
      </c>
      <c r="P13" s="4">
        <f t="shared" si="6"/>
        <v>22</v>
      </c>
      <c r="Q13" s="22">
        <v>186.8</v>
      </c>
      <c r="R13" s="4">
        <f t="shared" si="4"/>
        <v>11</v>
      </c>
      <c r="S13" s="11"/>
    </row>
    <row r="14" spans="2:19" ht="17.25">
      <c r="B14" s="48" t="s">
        <v>15</v>
      </c>
      <c r="C14" s="22">
        <v>2.6</v>
      </c>
      <c r="D14" s="2">
        <f t="shared" si="5"/>
        <v>26</v>
      </c>
      <c r="E14" s="22">
        <v>89.1</v>
      </c>
      <c r="F14" s="4">
        <f t="shared" si="0"/>
        <v>15</v>
      </c>
      <c r="G14" s="22">
        <v>91.7</v>
      </c>
      <c r="H14" s="4">
        <f t="shared" si="1"/>
        <v>18</v>
      </c>
      <c r="I14" s="22">
        <v>14.6</v>
      </c>
      <c r="J14" s="4">
        <f t="shared" si="2"/>
        <v>13</v>
      </c>
      <c r="K14" s="56">
        <v>0.948</v>
      </c>
      <c r="L14" s="4">
        <f t="shared" si="3"/>
        <v>3</v>
      </c>
      <c r="M14" s="22">
        <v>65.3</v>
      </c>
      <c r="N14" s="4">
        <f t="shared" si="6"/>
        <v>16</v>
      </c>
      <c r="O14" s="22">
        <v>30.9</v>
      </c>
      <c r="P14" s="4">
        <f t="shared" si="6"/>
        <v>18</v>
      </c>
      <c r="Q14" s="22">
        <v>126.9</v>
      </c>
      <c r="R14" s="4">
        <f t="shared" si="4"/>
        <v>20</v>
      </c>
      <c r="S14" s="11"/>
    </row>
    <row r="15" spans="2:19" ht="17.25">
      <c r="B15" s="48" t="s">
        <v>16</v>
      </c>
      <c r="C15" s="22">
        <v>4.3</v>
      </c>
      <c r="D15" s="2">
        <f t="shared" si="5"/>
        <v>15</v>
      </c>
      <c r="E15" s="22">
        <v>88.3</v>
      </c>
      <c r="F15" s="4">
        <f t="shared" si="0"/>
        <v>17</v>
      </c>
      <c r="G15" s="22">
        <v>93.4</v>
      </c>
      <c r="H15" s="4">
        <f t="shared" si="1"/>
        <v>14</v>
      </c>
      <c r="I15" s="22">
        <v>16.9</v>
      </c>
      <c r="J15" s="4">
        <f t="shared" si="2"/>
        <v>6</v>
      </c>
      <c r="K15" s="56">
        <v>0.452</v>
      </c>
      <c r="L15" s="4">
        <f t="shared" si="3"/>
        <v>19</v>
      </c>
      <c r="M15" s="22">
        <v>29.4</v>
      </c>
      <c r="N15" s="4">
        <f t="shared" si="6"/>
        <v>27</v>
      </c>
      <c r="O15" s="22">
        <v>11.4</v>
      </c>
      <c r="P15" s="4">
        <f t="shared" si="6"/>
        <v>27</v>
      </c>
      <c r="Q15" s="22">
        <v>202.3</v>
      </c>
      <c r="R15" s="4">
        <f t="shared" si="4"/>
        <v>3</v>
      </c>
      <c r="S15" s="11"/>
    </row>
    <row r="16" spans="2:19" ht="17.25">
      <c r="B16" s="47" t="s">
        <v>18</v>
      </c>
      <c r="C16" s="22">
        <v>7.6</v>
      </c>
      <c r="D16" s="2">
        <f t="shared" si="5"/>
        <v>4</v>
      </c>
      <c r="E16" s="22">
        <v>84.6</v>
      </c>
      <c r="F16" s="4">
        <f t="shared" si="0"/>
        <v>21</v>
      </c>
      <c r="G16" s="22">
        <v>88.5</v>
      </c>
      <c r="H16" s="4">
        <f t="shared" si="1"/>
        <v>22</v>
      </c>
      <c r="I16" s="22">
        <v>15.2</v>
      </c>
      <c r="J16" s="4">
        <f t="shared" si="2"/>
        <v>12</v>
      </c>
      <c r="K16" s="56">
        <v>0.272</v>
      </c>
      <c r="L16" s="4">
        <f t="shared" si="3"/>
        <v>26</v>
      </c>
      <c r="M16" s="22">
        <v>89.2</v>
      </c>
      <c r="N16" s="4">
        <f t="shared" si="6"/>
        <v>10</v>
      </c>
      <c r="O16" s="22">
        <v>50.3</v>
      </c>
      <c r="P16" s="4">
        <f t="shared" si="6"/>
        <v>6</v>
      </c>
      <c r="Q16" s="22">
        <v>194.5</v>
      </c>
      <c r="R16" s="4">
        <f t="shared" si="4"/>
        <v>8</v>
      </c>
      <c r="S16" s="11"/>
    </row>
    <row r="17" spans="2:19" ht="17.25">
      <c r="B17" s="48" t="s">
        <v>29</v>
      </c>
      <c r="C17" s="22">
        <v>4.4</v>
      </c>
      <c r="D17" s="2">
        <f t="shared" si="5"/>
        <v>14</v>
      </c>
      <c r="E17" s="22">
        <v>87.8</v>
      </c>
      <c r="F17" s="4">
        <f t="shared" si="0"/>
        <v>18</v>
      </c>
      <c r="G17" s="22">
        <v>93</v>
      </c>
      <c r="H17" s="4">
        <f t="shared" si="1"/>
        <v>16</v>
      </c>
      <c r="I17" s="22">
        <v>12.2</v>
      </c>
      <c r="J17" s="4">
        <f t="shared" si="2"/>
        <v>17</v>
      </c>
      <c r="K17" s="56">
        <v>0.832</v>
      </c>
      <c r="L17" s="4">
        <f t="shared" si="3"/>
        <v>6</v>
      </c>
      <c r="M17" s="22">
        <v>118.3</v>
      </c>
      <c r="N17" s="4">
        <f t="shared" si="6"/>
        <v>3</v>
      </c>
      <c r="O17" s="22">
        <v>43.5</v>
      </c>
      <c r="P17" s="4">
        <f t="shared" si="6"/>
        <v>9</v>
      </c>
      <c r="Q17" s="22">
        <v>163.1</v>
      </c>
      <c r="R17" s="4">
        <f t="shared" si="4"/>
        <v>15</v>
      </c>
      <c r="S17" s="11"/>
    </row>
    <row r="18" spans="2:19" ht="17.25">
      <c r="B18" s="48" t="s">
        <v>30</v>
      </c>
      <c r="C18" s="22">
        <v>3.8</v>
      </c>
      <c r="D18" s="2">
        <f t="shared" si="5"/>
        <v>18</v>
      </c>
      <c r="E18" s="22">
        <v>95.2</v>
      </c>
      <c r="F18" s="4">
        <f t="shared" si="0"/>
        <v>5</v>
      </c>
      <c r="G18" s="22">
        <v>100.2</v>
      </c>
      <c r="H18" s="4">
        <f t="shared" si="1"/>
        <v>5</v>
      </c>
      <c r="I18" s="22">
        <v>21.7</v>
      </c>
      <c r="J18" s="4">
        <f t="shared" si="2"/>
        <v>1</v>
      </c>
      <c r="K18" s="56">
        <v>0.408</v>
      </c>
      <c r="L18" s="4">
        <f t="shared" si="3"/>
        <v>20</v>
      </c>
      <c r="M18" s="22">
        <v>61.1</v>
      </c>
      <c r="N18" s="4">
        <f t="shared" si="6"/>
        <v>18</v>
      </c>
      <c r="O18" s="22">
        <v>28.5</v>
      </c>
      <c r="P18" s="4">
        <f t="shared" si="6"/>
        <v>19</v>
      </c>
      <c r="Q18" s="22">
        <v>185.6</v>
      </c>
      <c r="R18" s="4">
        <f t="shared" si="4"/>
        <v>12</v>
      </c>
      <c r="S18" s="11"/>
    </row>
    <row r="19" spans="2:19" ht="17.25">
      <c r="B19" s="49" t="s">
        <v>31</v>
      </c>
      <c r="C19" s="23">
        <v>2.9</v>
      </c>
      <c r="D19" s="3">
        <f t="shared" si="5"/>
        <v>23</v>
      </c>
      <c r="E19" s="26">
        <v>97.4</v>
      </c>
      <c r="F19" s="3">
        <f t="shared" si="0"/>
        <v>3</v>
      </c>
      <c r="G19" s="26">
        <v>103.7</v>
      </c>
      <c r="H19" s="3">
        <f t="shared" si="1"/>
        <v>3</v>
      </c>
      <c r="I19" s="23">
        <v>21.2</v>
      </c>
      <c r="J19" s="3">
        <f t="shared" si="2"/>
        <v>2</v>
      </c>
      <c r="K19" s="57">
        <v>0.639</v>
      </c>
      <c r="L19" s="3">
        <f t="shared" si="3"/>
        <v>12</v>
      </c>
      <c r="M19" s="23">
        <v>53.4</v>
      </c>
      <c r="N19" s="3">
        <f t="shared" si="6"/>
        <v>20</v>
      </c>
      <c r="O19" s="23">
        <v>21.6</v>
      </c>
      <c r="P19" s="3">
        <f t="shared" si="6"/>
        <v>23</v>
      </c>
      <c r="Q19" s="23">
        <v>199.1</v>
      </c>
      <c r="R19" s="3">
        <f t="shared" si="4"/>
        <v>5</v>
      </c>
      <c r="S19" s="11"/>
    </row>
    <row r="20" spans="2:19" ht="17.25">
      <c r="B20" s="48" t="s">
        <v>4</v>
      </c>
      <c r="C20" s="22">
        <v>4.5</v>
      </c>
      <c r="D20" s="2">
        <f t="shared" si="5"/>
        <v>12</v>
      </c>
      <c r="E20" s="22">
        <v>81.8</v>
      </c>
      <c r="F20" s="4">
        <f t="shared" si="0"/>
        <v>26</v>
      </c>
      <c r="G20" s="22">
        <v>86.4</v>
      </c>
      <c r="H20" s="4">
        <f t="shared" si="1"/>
        <v>26</v>
      </c>
      <c r="I20" s="22">
        <v>2.7</v>
      </c>
      <c r="J20" s="4">
        <f t="shared" si="2"/>
        <v>28</v>
      </c>
      <c r="K20" s="56">
        <v>0.513</v>
      </c>
      <c r="L20" s="4">
        <f t="shared" si="3"/>
        <v>18</v>
      </c>
      <c r="M20" s="22">
        <v>198.5</v>
      </c>
      <c r="N20" s="4">
        <f t="shared" si="6"/>
        <v>2</v>
      </c>
      <c r="O20" s="22">
        <v>109.7</v>
      </c>
      <c r="P20" s="4">
        <f t="shared" si="6"/>
        <v>2</v>
      </c>
      <c r="Q20" s="22">
        <v>142.7</v>
      </c>
      <c r="R20" s="4">
        <f t="shared" si="4"/>
        <v>19</v>
      </c>
      <c r="S20" s="11"/>
    </row>
    <row r="21" spans="2:19" ht="17.25">
      <c r="B21" s="48" t="s">
        <v>19</v>
      </c>
      <c r="C21" s="22">
        <v>6.1</v>
      </c>
      <c r="D21" s="2">
        <f t="shared" si="5"/>
        <v>8</v>
      </c>
      <c r="E21" s="22">
        <v>89.9</v>
      </c>
      <c r="F21" s="4">
        <f t="shared" si="0"/>
        <v>13</v>
      </c>
      <c r="G21" s="22">
        <v>95.7</v>
      </c>
      <c r="H21" s="4">
        <f t="shared" si="1"/>
        <v>11</v>
      </c>
      <c r="I21" s="22">
        <v>8.1</v>
      </c>
      <c r="J21" s="4">
        <f t="shared" si="2"/>
        <v>25</v>
      </c>
      <c r="K21" s="56">
        <v>0.823</v>
      </c>
      <c r="L21" s="4">
        <f t="shared" si="3"/>
        <v>7</v>
      </c>
      <c r="M21" s="22">
        <v>65.4</v>
      </c>
      <c r="N21" s="4">
        <f t="shared" si="6"/>
        <v>15</v>
      </c>
      <c r="O21" s="22">
        <v>34.9</v>
      </c>
      <c r="P21" s="4">
        <f t="shared" si="6"/>
        <v>16</v>
      </c>
      <c r="Q21" s="22">
        <v>96.2</v>
      </c>
      <c r="R21" s="4">
        <f t="shared" si="4"/>
        <v>28</v>
      </c>
      <c r="S21" s="11"/>
    </row>
    <row r="22" spans="2:19" ht="17.25">
      <c r="B22" s="48" t="s">
        <v>20</v>
      </c>
      <c r="C22" s="22">
        <v>6.4</v>
      </c>
      <c r="D22" s="2">
        <f t="shared" si="5"/>
        <v>7</v>
      </c>
      <c r="E22" s="22">
        <v>83.3</v>
      </c>
      <c r="F22" s="4">
        <f t="shared" si="0"/>
        <v>24</v>
      </c>
      <c r="G22" s="22">
        <v>90</v>
      </c>
      <c r="H22" s="4">
        <f t="shared" si="1"/>
        <v>20</v>
      </c>
      <c r="I22" s="22">
        <v>5.5</v>
      </c>
      <c r="J22" s="4">
        <f t="shared" si="2"/>
        <v>27</v>
      </c>
      <c r="K22" s="56">
        <v>0.785</v>
      </c>
      <c r="L22" s="4">
        <f t="shared" si="3"/>
        <v>8</v>
      </c>
      <c r="M22" s="22">
        <v>61.8</v>
      </c>
      <c r="N22" s="4">
        <f t="shared" si="6"/>
        <v>17</v>
      </c>
      <c r="O22" s="22">
        <v>35.1</v>
      </c>
      <c r="P22" s="4">
        <f t="shared" si="6"/>
        <v>15</v>
      </c>
      <c r="Q22" s="22">
        <v>98.1</v>
      </c>
      <c r="R22" s="4">
        <f t="shared" si="4"/>
        <v>26</v>
      </c>
      <c r="S22" s="11"/>
    </row>
    <row r="23" spans="2:19" ht="17.25">
      <c r="B23" s="48" t="s">
        <v>22</v>
      </c>
      <c r="C23" s="22">
        <v>7.3</v>
      </c>
      <c r="D23" s="2">
        <f t="shared" si="5"/>
        <v>5</v>
      </c>
      <c r="E23" s="22">
        <v>83.9</v>
      </c>
      <c r="F23" s="4">
        <f t="shared" si="0"/>
        <v>22</v>
      </c>
      <c r="G23" s="22">
        <v>89.6</v>
      </c>
      <c r="H23" s="4">
        <f t="shared" si="1"/>
        <v>21</v>
      </c>
      <c r="I23" s="22">
        <v>7.9</v>
      </c>
      <c r="J23" s="4">
        <f t="shared" si="2"/>
        <v>26</v>
      </c>
      <c r="K23" s="56">
        <v>0.785</v>
      </c>
      <c r="L23" s="4">
        <f t="shared" si="3"/>
        <v>8</v>
      </c>
      <c r="M23" s="22">
        <v>68.9</v>
      </c>
      <c r="N23" s="4">
        <f t="shared" si="6"/>
        <v>13</v>
      </c>
      <c r="O23" s="22">
        <v>38.7</v>
      </c>
      <c r="P23" s="4">
        <f t="shared" si="6"/>
        <v>13</v>
      </c>
      <c r="Q23" s="22">
        <v>144.5</v>
      </c>
      <c r="R23" s="4">
        <f t="shared" si="4"/>
        <v>18</v>
      </c>
      <c r="S23" s="11"/>
    </row>
    <row r="24" spans="2:19" ht="17.25">
      <c r="B24" s="48" t="s">
        <v>23</v>
      </c>
      <c r="C24" s="22">
        <v>8.6</v>
      </c>
      <c r="D24" s="2">
        <f t="shared" si="5"/>
        <v>3</v>
      </c>
      <c r="E24" s="22">
        <v>67.8</v>
      </c>
      <c r="F24" s="4">
        <f t="shared" si="0"/>
        <v>29</v>
      </c>
      <c r="G24" s="22">
        <v>67.8</v>
      </c>
      <c r="H24" s="4">
        <f t="shared" si="1"/>
        <v>29</v>
      </c>
      <c r="I24" s="22">
        <v>0.5</v>
      </c>
      <c r="J24" s="4">
        <f t="shared" si="2"/>
        <v>29</v>
      </c>
      <c r="K24" s="56">
        <v>1.284</v>
      </c>
      <c r="L24" s="4">
        <f t="shared" si="3"/>
        <v>1</v>
      </c>
      <c r="M24" s="22">
        <v>472.7</v>
      </c>
      <c r="N24" s="4">
        <f t="shared" si="6"/>
        <v>1</v>
      </c>
      <c r="O24" s="22">
        <v>189.8</v>
      </c>
      <c r="P24" s="4">
        <f t="shared" si="6"/>
        <v>1</v>
      </c>
      <c r="Q24" s="22">
        <v>9.7</v>
      </c>
      <c r="R24" s="4">
        <f t="shared" si="4"/>
        <v>29</v>
      </c>
      <c r="S24" s="11"/>
    </row>
    <row r="25" spans="2:19" ht="17.25">
      <c r="B25" s="47" t="s">
        <v>25</v>
      </c>
      <c r="C25" s="22">
        <v>4.3</v>
      </c>
      <c r="D25" s="2">
        <f t="shared" si="5"/>
        <v>15</v>
      </c>
      <c r="E25" s="22">
        <v>83.4</v>
      </c>
      <c r="F25" s="4">
        <f t="shared" si="0"/>
        <v>23</v>
      </c>
      <c r="G25" s="22">
        <v>88.4</v>
      </c>
      <c r="H25" s="4">
        <f t="shared" si="1"/>
        <v>23</v>
      </c>
      <c r="I25" s="22">
        <v>12</v>
      </c>
      <c r="J25" s="4">
        <f t="shared" si="2"/>
        <v>18</v>
      </c>
      <c r="K25" s="56">
        <v>0.574</v>
      </c>
      <c r="L25" s="4">
        <f t="shared" si="3"/>
        <v>16</v>
      </c>
      <c r="M25" s="22">
        <v>70.7</v>
      </c>
      <c r="N25" s="4">
        <f t="shared" si="6"/>
        <v>12</v>
      </c>
      <c r="O25" s="22">
        <v>34.2</v>
      </c>
      <c r="P25" s="4">
        <f t="shared" si="6"/>
        <v>17</v>
      </c>
      <c r="Q25" s="22">
        <v>116</v>
      </c>
      <c r="R25" s="4">
        <f t="shared" si="4"/>
        <v>24</v>
      </c>
      <c r="S25" s="11"/>
    </row>
    <row r="26" spans="2:19" ht="17.25">
      <c r="B26" s="48" t="s">
        <v>26</v>
      </c>
      <c r="C26" s="22">
        <v>9.4</v>
      </c>
      <c r="D26" s="2">
        <f t="shared" si="5"/>
        <v>1</v>
      </c>
      <c r="E26" s="22">
        <v>87.4</v>
      </c>
      <c r="F26" s="4">
        <f t="shared" si="0"/>
        <v>20</v>
      </c>
      <c r="G26" s="22">
        <v>93.1</v>
      </c>
      <c r="H26" s="4">
        <f t="shared" si="1"/>
        <v>15</v>
      </c>
      <c r="I26" s="22">
        <v>10.6</v>
      </c>
      <c r="J26" s="4">
        <f t="shared" si="2"/>
        <v>22</v>
      </c>
      <c r="K26" s="56">
        <v>0.57</v>
      </c>
      <c r="L26" s="4">
        <f t="shared" si="3"/>
        <v>17</v>
      </c>
      <c r="M26" s="22">
        <v>36.7</v>
      </c>
      <c r="N26" s="4">
        <f t="shared" si="6"/>
        <v>23</v>
      </c>
      <c r="O26" s="22">
        <v>13.8</v>
      </c>
      <c r="P26" s="4">
        <f t="shared" si="6"/>
        <v>26</v>
      </c>
      <c r="Q26" s="22">
        <v>175.8</v>
      </c>
      <c r="R26" s="4">
        <f t="shared" si="4"/>
        <v>13</v>
      </c>
      <c r="S26" s="11"/>
    </row>
    <row r="27" spans="2:19" ht="17.25">
      <c r="B27" s="47" t="s">
        <v>21</v>
      </c>
      <c r="C27" s="22">
        <v>3.8</v>
      </c>
      <c r="D27" s="2">
        <f t="shared" si="5"/>
        <v>18</v>
      </c>
      <c r="E27" s="22">
        <v>91.3</v>
      </c>
      <c r="F27" s="4">
        <f t="shared" si="0"/>
        <v>12</v>
      </c>
      <c r="G27" s="22">
        <v>95.1</v>
      </c>
      <c r="H27" s="4">
        <f t="shared" si="1"/>
        <v>13</v>
      </c>
      <c r="I27" s="22">
        <v>17</v>
      </c>
      <c r="J27" s="4">
        <f t="shared" si="2"/>
        <v>5</v>
      </c>
      <c r="K27" s="56">
        <v>0.256</v>
      </c>
      <c r="L27" s="4">
        <f t="shared" si="3"/>
        <v>27</v>
      </c>
      <c r="M27" s="22">
        <v>96.8</v>
      </c>
      <c r="N27" s="4">
        <f t="shared" si="6"/>
        <v>8</v>
      </c>
      <c r="O27" s="22">
        <v>54.2</v>
      </c>
      <c r="P27" s="4">
        <f t="shared" si="6"/>
        <v>5</v>
      </c>
      <c r="Q27" s="22">
        <v>199.7</v>
      </c>
      <c r="R27" s="4">
        <f t="shared" si="4"/>
        <v>4</v>
      </c>
      <c r="S27" s="11"/>
    </row>
    <row r="28" spans="2:19" ht="17.25">
      <c r="B28" s="48" t="s">
        <v>28</v>
      </c>
      <c r="C28" s="22">
        <v>3.6</v>
      </c>
      <c r="D28" s="2">
        <f t="shared" si="5"/>
        <v>20</v>
      </c>
      <c r="E28" s="22">
        <v>80.2</v>
      </c>
      <c r="F28" s="4">
        <f t="shared" si="0"/>
        <v>27</v>
      </c>
      <c r="G28" s="22">
        <v>85.5</v>
      </c>
      <c r="H28" s="4">
        <f t="shared" si="1"/>
        <v>27</v>
      </c>
      <c r="I28" s="22">
        <v>9.5</v>
      </c>
      <c r="J28" s="4">
        <f t="shared" si="2"/>
        <v>23</v>
      </c>
      <c r="K28" s="56">
        <v>0.6</v>
      </c>
      <c r="L28" s="4">
        <f t="shared" si="3"/>
        <v>15</v>
      </c>
      <c r="M28" s="22">
        <v>57.9</v>
      </c>
      <c r="N28" s="4">
        <f t="shared" si="6"/>
        <v>19</v>
      </c>
      <c r="O28" s="22">
        <v>42.4</v>
      </c>
      <c r="P28" s="4">
        <f t="shared" si="6"/>
        <v>10</v>
      </c>
      <c r="Q28" s="22">
        <v>126.1</v>
      </c>
      <c r="R28" s="4">
        <f t="shared" si="4"/>
        <v>21</v>
      </c>
      <c r="S28" s="11"/>
    </row>
    <row r="29" spans="2:19" ht="17.25">
      <c r="B29" s="48" t="s">
        <v>27</v>
      </c>
      <c r="C29" s="22">
        <v>3.4</v>
      </c>
      <c r="D29" s="2">
        <f t="shared" si="5"/>
        <v>22</v>
      </c>
      <c r="E29" s="22">
        <v>77.8</v>
      </c>
      <c r="F29" s="4">
        <f t="shared" si="0"/>
        <v>28</v>
      </c>
      <c r="G29" s="22">
        <v>81.4</v>
      </c>
      <c r="H29" s="4">
        <f t="shared" si="1"/>
        <v>28</v>
      </c>
      <c r="I29" s="22">
        <v>9.5</v>
      </c>
      <c r="J29" s="4">
        <f t="shared" si="2"/>
        <v>23</v>
      </c>
      <c r="K29" s="56">
        <v>0.324</v>
      </c>
      <c r="L29" s="4">
        <f t="shared" si="3"/>
        <v>22</v>
      </c>
      <c r="M29" s="22">
        <v>115.6</v>
      </c>
      <c r="N29" s="4">
        <f t="shared" si="6"/>
        <v>4</v>
      </c>
      <c r="O29" s="22">
        <v>55.9</v>
      </c>
      <c r="P29" s="4">
        <f t="shared" si="6"/>
        <v>3</v>
      </c>
      <c r="Q29" s="22">
        <v>124.3</v>
      </c>
      <c r="R29" s="4">
        <f t="shared" si="4"/>
        <v>22</v>
      </c>
      <c r="S29" s="11"/>
    </row>
    <row r="30" spans="2:19" ht="17.25">
      <c r="B30" s="48" t="s">
        <v>32</v>
      </c>
      <c r="C30" s="22">
        <v>6.8</v>
      </c>
      <c r="D30" s="2">
        <f t="shared" si="5"/>
        <v>6</v>
      </c>
      <c r="E30" s="22">
        <v>87.8</v>
      </c>
      <c r="F30" s="4">
        <f t="shared" si="0"/>
        <v>18</v>
      </c>
      <c r="G30" s="22">
        <v>91.2</v>
      </c>
      <c r="H30" s="4">
        <f t="shared" si="1"/>
        <v>19</v>
      </c>
      <c r="I30" s="22">
        <v>19.9</v>
      </c>
      <c r="J30" s="4">
        <f t="shared" si="2"/>
        <v>3</v>
      </c>
      <c r="K30" s="56">
        <v>0.196</v>
      </c>
      <c r="L30" s="4">
        <f t="shared" si="3"/>
        <v>29</v>
      </c>
      <c r="M30" s="22">
        <v>108.6</v>
      </c>
      <c r="N30" s="4">
        <f t="shared" si="6"/>
        <v>5</v>
      </c>
      <c r="O30" s="22">
        <v>47</v>
      </c>
      <c r="P30" s="4">
        <f t="shared" si="6"/>
        <v>8</v>
      </c>
      <c r="Q30" s="22">
        <v>222.7</v>
      </c>
      <c r="R30" s="4">
        <f t="shared" si="4"/>
        <v>1</v>
      </c>
      <c r="S30" s="11"/>
    </row>
    <row r="31" spans="2:19" ht="17.25">
      <c r="B31" s="47" t="s">
        <v>33</v>
      </c>
      <c r="C31" s="22">
        <v>3.5</v>
      </c>
      <c r="D31" s="2">
        <f t="shared" si="5"/>
        <v>21</v>
      </c>
      <c r="E31" s="22">
        <v>91.9</v>
      </c>
      <c r="F31" s="4">
        <f t="shared" si="0"/>
        <v>9</v>
      </c>
      <c r="G31" s="22">
        <v>95.7</v>
      </c>
      <c r="H31" s="4">
        <f t="shared" si="1"/>
        <v>11</v>
      </c>
      <c r="I31" s="22">
        <v>15.8</v>
      </c>
      <c r="J31" s="4">
        <f t="shared" si="2"/>
        <v>10</v>
      </c>
      <c r="K31" s="56">
        <v>0.208</v>
      </c>
      <c r="L31" s="4">
        <f t="shared" si="3"/>
        <v>28</v>
      </c>
      <c r="M31" s="22">
        <v>104.2</v>
      </c>
      <c r="N31" s="4">
        <f t="shared" si="6"/>
        <v>6</v>
      </c>
      <c r="O31" s="22">
        <v>35.9</v>
      </c>
      <c r="P31" s="4">
        <f t="shared" si="6"/>
        <v>14</v>
      </c>
      <c r="Q31" s="22">
        <v>196.1</v>
      </c>
      <c r="R31" s="4">
        <f t="shared" si="4"/>
        <v>6</v>
      </c>
      <c r="S31" s="11"/>
    </row>
    <row r="32" spans="2:19" ht="17.25">
      <c r="B32" s="47" t="s">
        <v>34</v>
      </c>
      <c r="C32" s="22">
        <v>8.8</v>
      </c>
      <c r="D32" s="2">
        <f t="shared" si="5"/>
        <v>2</v>
      </c>
      <c r="E32" s="22">
        <v>82.7</v>
      </c>
      <c r="F32" s="4">
        <f t="shared" si="0"/>
        <v>25</v>
      </c>
      <c r="G32" s="22">
        <v>86.5</v>
      </c>
      <c r="H32" s="4">
        <f t="shared" si="1"/>
        <v>25</v>
      </c>
      <c r="I32" s="22">
        <v>17.5</v>
      </c>
      <c r="J32" s="4">
        <f t="shared" si="2"/>
        <v>4</v>
      </c>
      <c r="K32" s="56">
        <v>0.29</v>
      </c>
      <c r="L32" s="4">
        <f t="shared" si="3"/>
        <v>24</v>
      </c>
      <c r="M32" s="22">
        <v>100.5</v>
      </c>
      <c r="N32" s="4">
        <f t="shared" si="6"/>
        <v>7</v>
      </c>
      <c r="O32" s="22">
        <v>39.7</v>
      </c>
      <c r="P32" s="4">
        <f t="shared" si="6"/>
        <v>12</v>
      </c>
      <c r="Q32" s="22">
        <v>193.8</v>
      </c>
      <c r="R32" s="4">
        <f t="shared" si="4"/>
        <v>9</v>
      </c>
      <c r="S32" s="11"/>
    </row>
    <row r="33" spans="2:19" ht="17.25">
      <c r="B33" s="48" t="s">
        <v>17</v>
      </c>
      <c r="C33" s="22">
        <v>6.1</v>
      </c>
      <c r="D33" s="2">
        <f t="shared" si="5"/>
        <v>8</v>
      </c>
      <c r="E33" s="22">
        <v>94.4</v>
      </c>
      <c r="F33" s="4">
        <f t="shared" si="0"/>
        <v>6</v>
      </c>
      <c r="G33" s="22">
        <v>98.6</v>
      </c>
      <c r="H33" s="4">
        <f t="shared" si="1"/>
        <v>7</v>
      </c>
      <c r="I33" s="22">
        <v>11.6</v>
      </c>
      <c r="J33" s="4">
        <f t="shared" si="2"/>
        <v>19</v>
      </c>
      <c r="K33" s="56">
        <v>0.283</v>
      </c>
      <c r="L33" s="4">
        <f t="shared" si="3"/>
        <v>25</v>
      </c>
      <c r="M33" s="22">
        <v>68.5</v>
      </c>
      <c r="N33" s="4">
        <f t="shared" si="6"/>
        <v>14</v>
      </c>
      <c r="O33" s="22">
        <v>41.1</v>
      </c>
      <c r="P33" s="4">
        <f t="shared" si="6"/>
        <v>11</v>
      </c>
      <c r="Q33" s="22">
        <v>147.7</v>
      </c>
      <c r="R33" s="4">
        <f t="shared" si="4"/>
        <v>17</v>
      </c>
      <c r="S33" s="11"/>
    </row>
    <row r="34" spans="2:19" ht="17.25">
      <c r="B34" s="50" t="s">
        <v>24</v>
      </c>
      <c r="C34" s="24">
        <v>4.9</v>
      </c>
      <c r="D34" s="5">
        <f t="shared" si="5"/>
        <v>11</v>
      </c>
      <c r="E34" s="24">
        <v>91.5</v>
      </c>
      <c r="F34" s="6">
        <f t="shared" si="0"/>
        <v>11</v>
      </c>
      <c r="G34" s="24">
        <v>95.8</v>
      </c>
      <c r="H34" s="6">
        <f t="shared" si="1"/>
        <v>10</v>
      </c>
      <c r="I34" s="24">
        <v>15.9</v>
      </c>
      <c r="J34" s="6">
        <f t="shared" si="2"/>
        <v>9</v>
      </c>
      <c r="K34" s="58">
        <v>0.316</v>
      </c>
      <c r="L34" s="6">
        <f t="shared" si="3"/>
        <v>23</v>
      </c>
      <c r="M34" s="24">
        <v>90</v>
      </c>
      <c r="N34" s="6">
        <f t="shared" si="6"/>
        <v>9</v>
      </c>
      <c r="O34" s="24">
        <v>55.7</v>
      </c>
      <c r="P34" s="6">
        <f t="shared" si="6"/>
        <v>4</v>
      </c>
      <c r="Q34" s="24">
        <v>195.9</v>
      </c>
      <c r="R34" s="6">
        <f t="shared" si="4"/>
        <v>7</v>
      </c>
      <c r="S34" s="11"/>
    </row>
    <row r="35" spans="2:19" ht="17.25">
      <c r="B35" s="51" t="s">
        <v>48</v>
      </c>
      <c r="C35" s="19">
        <f>ROUND(AVERAGE(C6:C19),1)</f>
        <v>3.6</v>
      </c>
      <c r="D35" s="14" t="s">
        <v>0</v>
      </c>
      <c r="E35" s="19">
        <f>ROUND(AVERAGE(E6:E19),1)</f>
        <v>92.4</v>
      </c>
      <c r="F35" s="13"/>
      <c r="G35" s="19">
        <f>ROUND(AVERAGE(G6:G19),1)</f>
        <v>97.3</v>
      </c>
      <c r="H35" s="13"/>
      <c r="I35" s="19">
        <f>ROUND(AVERAGE(I6:I19),1)</f>
        <v>15.1</v>
      </c>
      <c r="J35" s="13"/>
      <c r="K35" s="59">
        <f>ROUND(AVERAGE(K6:K19),3)</f>
        <v>0.671</v>
      </c>
      <c r="L35" s="13"/>
      <c r="M35" s="19">
        <f>ROUND(AVERAGE(M6:M19),1)</f>
        <v>50.9</v>
      </c>
      <c r="N35" s="13"/>
      <c r="O35" s="19">
        <f>ROUND(AVERAGE(O6:O19),1)</f>
        <v>25.2</v>
      </c>
      <c r="P35" s="13"/>
      <c r="Q35" s="19">
        <f>ROUND(AVERAGE(Q6:Q19),1)</f>
        <v>167.1</v>
      </c>
      <c r="R35" s="13"/>
      <c r="S35" s="11"/>
    </row>
    <row r="36" spans="2:19" ht="17.25">
      <c r="B36" s="52" t="s">
        <v>47</v>
      </c>
      <c r="C36" s="20">
        <f>ROUND(AVERAGE(C20:C34),1)</f>
        <v>5.8</v>
      </c>
      <c r="D36" s="15" t="s">
        <v>0</v>
      </c>
      <c r="E36" s="20">
        <f>ROUND(AVERAGE(E20:E34),1)</f>
        <v>85</v>
      </c>
      <c r="F36" s="12"/>
      <c r="G36" s="20">
        <f>ROUND(AVERAGE(G20:G34),1)</f>
        <v>89.4</v>
      </c>
      <c r="H36" s="12"/>
      <c r="I36" s="20">
        <f>ROUND(AVERAGE(I20:I34),1)</f>
        <v>10.9</v>
      </c>
      <c r="J36" s="12"/>
      <c r="K36" s="60">
        <f>ROUND(AVERAGE(K20:K34),3)</f>
        <v>0.52</v>
      </c>
      <c r="L36" s="12"/>
      <c r="M36" s="20">
        <f>ROUND(AVERAGE(M20:M34),1)</f>
        <v>114.5</v>
      </c>
      <c r="N36" s="12"/>
      <c r="O36" s="20">
        <f>ROUND(AVERAGE(O20:O34),1)</f>
        <v>55.2</v>
      </c>
      <c r="P36" s="12"/>
      <c r="Q36" s="20">
        <f>ROUND(AVERAGE(Q20:Q34),1)</f>
        <v>146</v>
      </c>
      <c r="R36" s="12"/>
      <c r="S36" s="11"/>
    </row>
    <row r="37" spans="2:19" ht="17.25">
      <c r="B37" s="52" t="s">
        <v>49</v>
      </c>
      <c r="C37" s="20">
        <f>ROUND(AVERAGE(C6:C34),1)</f>
        <v>4.7</v>
      </c>
      <c r="D37" s="15" t="s">
        <v>0</v>
      </c>
      <c r="E37" s="20">
        <f>ROUND(AVERAGE(E6:E34),1)</f>
        <v>88.6</v>
      </c>
      <c r="F37" s="12"/>
      <c r="G37" s="27">
        <f>ROUND(AVERAGE(G6:G34),1)</f>
        <v>93.2</v>
      </c>
      <c r="H37" s="12"/>
      <c r="I37" s="20">
        <f>ROUND(AVERAGE(I6:I34),1)</f>
        <v>12.9</v>
      </c>
      <c r="J37" s="12"/>
      <c r="K37" s="60">
        <f>ROUND(AVERAGE(K6:K34),3)</f>
        <v>0.593</v>
      </c>
      <c r="L37" s="12"/>
      <c r="M37" s="27">
        <f>ROUND(AVERAGE(M6:M34),1)</f>
        <v>83.8</v>
      </c>
      <c r="N37" s="12"/>
      <c r="O37" s="27">
        <f>ROUND(AVERAGE(O6:O34),1)</f>
        <v>40.7</v>
      </c>
      <c r="P37" s="12"/>
      <c r="Q37" s="27">
        <f>ROUND(AVERAGE(Q6:Q34),1)</f>
        <v>156.1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2.8</v>
      </c>
      <c r="D40" s="18"/>
      <c r="E40" s="19">
        <v>92.6</v>
      </c>
      <c r="F40" s="10"/>
      <c r="G40" s="19">
        <v>96.8</v>
      </c>
      <c r="H40" s="10"/>
      <c r="I40" s="19">
        <v>14.28</v>
      </c>
      <c r="J40" s="11"/>
      <c r="K40" s="62"/>
      <c r="L40" s="61"/>
      <c r="M40" s="19">
        <v>44.6</v>
      </c>
      <c r="O40" s="19">
        <v>23.2</v>
      </c>
      <c r="Q40" s="19">
        <v>150.8</v>
      </c>
    </row>
    <row r="41" spans="2:17" ht="17.25">
      <c r="B41" s="52" t="s">
        <v>47</v>
      </c>
      <c r="C41" s="20">
        <v>6</v>
      </c>
      <c r="D41" s="18"/>
      <c r="E41" s="20">
        <v>85.1</v>
      </c>
      <c r="F41" s="10"/>
      <c r="G41" s="20">
        <v>89.5</v>
      </c>
      <c r="H41" s="10"/>
      <c r="I41" s="20">
        <v>11.2</v>
      </c>
      <c r="J41" s="11"/>
      <c r="K41" s="62"/>
      <c r="L41" s="61"/>
      <c r="M41" s="20">
        <v>110.9</v>
      </c>
      <c r="N41" s="17"/>
      <c r="O41" s="20">
        <v>52.1</v>
      </c>
      <c r="Q41" s="20">
        <v>144.4</v>
      </c>
    </row>
    <row r="42" spans="2:17" ht="17.25">
      <c r="B42" s="52" t="s">
        <v>49</v>
      </c>
      <c r="C42" s="20">
        <v>3.3</v>
      </c>
      <c r="D42" s="18"/>
      <c r="E42" s="20">
        <v>91.4</v>
      </c>
      <c r="F42" s="10"/>
      <c r="G42" s="20">
        <v>95.7</v>
      </c>
      <c r="H42" s="10"/>
      <c r="I42" s="20">
        <v>13.78</v>
      </c>
      <c r="J42" s="11"/>
      <c r="K42" s="62"/>
      <c r="L42" s="61"/>
      <c r="M42" s="20">
        <v>54.9</v>
      </c>
      <c r="N42" s="17"/>
      <c r="O42" s="20">
        <v>27.7</v>
      </c>
      <c r="Q42" s="20">
        <v>149.8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主要指標の状況（２８年度）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B1">
      <pane xSplit="1" ySplit="5" topLeftCell="C1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28" sqref="E28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72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0.9</v>
      </c>
      <c r="D6" s="1">
        <f>RANK(C6,C$6:C$34)</f>
        <v>29</v>
      </c>
      <c r="E6" s="25">
        <v>90.7</v>
      </c>
      <c r="F6" s="7">
        <f aca="true" t="shared" si="0" ref="F6:F34">RANK(E6,E$6:E$34)</f>
        <v>10</v>
      </c>
      <c r="G6" s="25">
        <v>97.2</v>
      </c>
      <c r="H6" s="7">
        <f aca="true" t="shared" si="1" ref="H6:H34">RANK(G6,G$6:G$34)</f>
        <v>9</v>
      </c>
      <c r="I6" s="21">
        <v>12.4</v>
      </c>
      <c r="J6" s="1">
        <f aca="true" t="shared" si="2" ref="J6:J34">RANK(I6,I$6:I$34)</f>
        <v>17</v>
      </c>
      <c r="K6" s="55">
        <v>0.746</v>
      </c>
      <c r="L6" s="1">
        <f aca="true" t="shared" si="3" ref="L6:L34">RANK(K6,K$6:K$34)</f>
        <v>10</v>
      </c>
      <c r="M6" s="21">
        <v>38.8</v>
      </c>
      <c r="N6" s="1">
        <f>RANK(M6,M$6:M$34)</f>
        <v>24</v>
      </c>
      <c r="O6" s="21">
        <v>28.2</v>
      </c>
      <c r="P6" s="1">
        <f>RANK(O6,O$6:O$34)</f>
        <v>19</v>
      </c>
      <c r="Q6" s="21">
        <v>152.8</v>
      </c>
      <c r="R6" s="1">
        <f aca="true" t="shared" si="4" ref="R6:R34">RANK(Q6,Q$6:Q$34)</f>
        <v>15</v>
      </c>
      <c r="S6" s="11"/>
    </row>
    <row r="7" spans="2:19" ht="17.25">
      <c r="B7" s="47" t="s">
        <v>3</v>
      </c>
      <c r="C7" s="22">
        <v>3.7</v>
      </c>
      <c r="D7" s="2">
        <f aca="true" t="shared" si="5" ref="D7:D34">RANK($C7,C$6:C$34)</f>
        <v>23</v>
      </c>
      <c r="E7" s="22">
        <v>85.6</v>
      </c>
      <c r="F7" s="4">
        <f t="shared" si="0"/>
        <v>19</v>
      </c>
      <c r="G7" s="22">
        <v>86.8</v>
      </c>
      <c r="H7" s="4">
        <f t="shared" si="1"/>
        <v>24</v>
      </c>
      <c r="I7" s="22">
        <v>13.4</v>
      </c>
      <c r="J7" s="4">
        <f t="shared" si="2"/>
        <v>16</v>
      </c>
      <c r="K7" s="56">
        <v>0.99</v>
      </c>
      <c r="L7" s="4">
        <f t="shared" si="3"/>
        <v>2</v>
      </c>
      <c r="M7" s="22">
        <v>39.8</v>
      </c>
      <c r="N7" s="4">
        <f aca="true" t="shared" si="6" ref="N7:P34">RANK(M7,M$6:M$34)</f>
        <v>22</v>
      </c>
      <c r="O7" s="22">
        <v>15.9</v>
      </c>
      <c r="P7" s="4">
        <f t="shared" si="6"/>
        <v>26</v>
      </c>
      <c r="Q7" s="22">
        <v>106.2</v>
      </c>
      <c r="R7" s="4">
        <f t="shared" si="4"/>
        <v>25</v>
      </c>
      <c r="S7" s="11"/>
    </row>
    <row r="8" spans="2:19" ht="17.25">
      <c r="B8" s="47" t="s">
        <v>9</v>
      </c>
      <c r="C8" s="22">
        <v>6.7</v>
      </c>
      <c r="D8" s="2">
        <f t="shared" si="5"/>
        <v>13</v>
      </c>
      <c r="E8" s="22">
        <v>87.5</v>
      </c>
      <c r="F8" s="4">
        <f t="shared" si="0"/>
        <v>13</v>
      </c>
      <c r="G8" s="22">
        <v>94.1</v>
      </c>
      <c r="H8" s="4">
        <f t="shared" si="1"/>
        <v>11</v>
      </c>
      <c r="I8" s="22">
        <v>14.8</v>
      </c>
      <c r="J8" s="4">
        <f t="shared" si="2"/>
        <v>13</v>
      </c>
      <c r="K8" s="56">
        <v>0.633</v>
      </c>
      <c r="L8" s="4">
        <f t="shared" si="3"/>
        <v>13</v>
      </c>
      <c r="M8" s="22">
        <v>67.9</v>
      </c>
      <c r="N8" s="4">
        <f t="shared" si="6"/>
        <v>13</v>
      </c>
      <c r="O8" s="22">
        <v>43.8</v>
      </c>
      <c r="P8" s="4">
        <f t="shared" si="6"/>
        <v>8</v>
      </c>
      <c r="Q8" s="22">
        <v>169.2</v>
      </c>
      <c r="R8" s="4">
        <f t="shared" si="4"/>
        <v>14</v>
      </c>
      <c r="S8" s="11"/>
    </row>
    <row r="9" spans="2:19" ht="17.25">
      <c r="B9" s="48" t="s">
        <v>10</v>
      </c>
      <c r="C9" s="22">
        <v>3</v>
      </c>
      <c r="D9" s="2">
        <f t="shared" si="5"/>
        <v>25</v>
      </c>
      <c r="E9" s="22">
        <v>89.6</v>
      </c>
      <c r="F9" s="4">
        <f t="shared" si="0"/>
        <v>11</v>
      </c>
      <c r="G9" s="22">
        <v>92.7</v>
      </c>
      <c r="H9" s="4">
        <f t="shared" si="1"/>
        <v>13</v>
      </c>
      <c r="I9" s="22">
        <v>11.8</v>
      </c>
      <c r="J9" s="4">
        <f t="shared" si="2"/>
        <v>19</v>
      </c>
      <c r="K9" s="56">
        <v>0.63</v>
      </c>
      <c r="L9" s="4">
        <f t="shared" si="3"/>
        <v>14</v>
      </c>
      <c r="M9" s="22">
        <v>35.5</v>
      </c>
      <c r="N9" s="4">
        <f t="shared" si="6"/>
        <v>25</v>
      </c>
      <c r="O9" s="22">
        <v>23.6</v>
      </c>
      <c r="P9" s="4">
        <f t="shared" si="6"/>
        <v>21</v>
      </c>
      <c r="Q9" s="22">
        <v>117.7</v>
      </c>
      <c r="R9" s="4">
        <f t="shared" si="4"/>
        <v>24</v>
      </c>
      <c r="S9" s="11"/>
    </row>
    <row r="10" spans="2:19" ht="17.25">
      <c r="B10" s="48" t="s">
        <v>11</v>
      </c>
      <c r="C10" s="22">
        <v>5.2</v>
      </c>
      <c r="D10" s="2">
        <f t="shared" si="5"/>
        <v>18</v>
      </c>
      <c r="E10" s="22">
        <v>97.1</v>
      </c>
      <c r="F10" s="4">
        <f t="shared" si="0"/>
        <v>3</v>
      </c>
      <c r="G10" s="22">
        <v>105.3</v>
      </c>
      <c r="H10" s="4">
        <f t="shared" si="1"/>
        <v>2</v>
      </c>
      <c r="I10" s="22">
        <v>15.9</v>
      </c>
      <c r="J10" s="4">
        <f t="shared" si="2"/>
        <v>10</v>
      </c>
      <c r="K10" s="56">
        <v>0.856</v>
      </c>
      <c r="L10" s="4">
        <f t="shared" si="3"/>
        <v>5</v>
      </c>
      <c r="M10" s="22">
        <v>26.5</v>
      </c>
      <c r="N10" s="4">
        <f t="shared" si="6"/>
        <v>27</v>
      </c>
      <c r="O10" s="22">
        <v>12.9</v>
      </c>
      <c r="P10" s="4">
        <f t="shared" si="6"/>
        <v>27</v>
      </c>
      <c r="Q10" s="22">
        <v>183.9</v>
      </c>
      <c r="R10" s="4">
        <f t="shared" si="4"/>
        <v>11</v>
      </c>
      <c r="S10" s="11"/>
    </row>
    <row r="11" spans="2:19" ht="17.25">
      <c r="B11" s="48" t="s">
        <v>12</v>
      </c>
      <c r="C11" s="22">
        <v>2.3</v>
      </c>
      <c r="D11" s="2">
        <f t="shared" si="5"/>
        <v>26</v>
      </c>
      <c r="E11" s="22">
        <v>91.9</v>
      </c>
      <c r="F11" s="4">
        <f t="shared" si="0"/>
        <v>8</v>
      </c>
      <c r="G11" s="22">
        <v>98</v>
      </c>
      <c r="H11" s="4">
        <f t="shared" si="1"/>
        <v>6</v>
      </c>
      <c r="I11" s="22">
        <v>11.2</v>
      </c>
      <c r="J11" s="4">
        <f t="shared" si="2"/>
        <v>21</v>
      </c>
      <c r="K11" s="56">
        <v>0.859</v>
      </c>
      <c r="L11" s="4">
        <f t="shared" si="3"/>
        <v>4</v>
      </c>
      <c r="M11" s="22">
        <v>29.6</v>
      </c>
      <c r="N11" s="4">
        <f t="shared" si="6"/>
        <v>26</v>
      </c>
      <c r="O11" s="22">
        <v>18.5</v>
      </c>
      <c r="P11" s="4">
        <f t="shared" si="6"/>
        <v>25</v>
      </c>
      <c r="Q11" s="22">
        <v>121.8</v>
      </c>
      <c r="R11" s="4">
        <f t="shared" si="4"/>
        <v>22</v>
      </c>
      <c r="S11" s="11"/>
    </row>
    <row r="12" spans="2:19" ht="17.25">
      <c r="B12" s="48" t="s">
        <v>13</v>
      </c>
      <c r="C12" s="22">
        <v>2</v>
      </c>
      <c r="D12" s="2">
        <f t="shared" si="5"/>
        <v>27</v>
      </c>
      <c r="E12" s="22">
        <v>98.6</v>
      </c>
      <c r="F12" s="4">
        <f t="shared" si="0"/>
        <v>2</v>
      </c>
      <c r="G12" s="22">
        <v>108.3</v>
      </c>
      <c r="H12" s="4">
        <f t="shared" si="1"/>
        <v>1</v>
      </c>
      <c r="I12" s="22">
        <v>16.5</v>
      </c>
      <c r="J12" s="4">
        <f t="shared" si="2"/>
        <v>7</v>
      </c>
      <c r="K12" s="56">
        <v>0.735</v>
      </c>
      <c r="L12" s="4">
        <f t="shared" si="3"/>
        <v>11</v>
      </c>
      <c r="M12" s="22">
        <v>12.4</v>
      </c>
      <c r="N12" s="4">
        <f t="shared" si="6"/>
        <v>29</v>
      </c>
      <c r="O12" s="22">
        <v>0.4</v>
      </c>
      <c r="P12" s="4">
        <f t="shared" si="6"/>
        <v>29</v>
      </c>
      <c r="Q12" s="22">
        <v>219.3</v>
      </c>
      <c r="R12" s="4">
        <f t="shared" si="4"/>
        <v>1</v>
      </c>
      <c r="S12" s="11"/>
    </row>
    <row r="13" spans="2:19" ht="17.25">
      <c r="B13" s="48" t="s">
        <v>14</v>
      </c>
      <c r="C13" s="22">
        <v>4.2</v>
      </c>
      <c r="D13" s="2">
        <f t="shared" si="5"/>
        <v>22</v>
      </c>
      <c r="E13" s="22">
        <v>95.5</v>
      </c>
      <c r="F13" s="4">
        <f t="shared" si="0"/>
        <v>4</v>
      </c>
      <c r="G13" s="22">
        <v>101.7</v>
      </c>
      <c r="H13" s="4">
        <f t="shared" si="1"/>
        <v>4</v>
      </c>
      <c r="I13" s="22">
        <v>13.8</v>
      </c>
      <c r="J13" s="4">
        <f t="shared" si="2"/>
        <v>15</v>
      </c>
      <c r="K13" s="56">
        <v>0.391</v>
      </c>
      <c r="L13" s="4">
        <f t="shared" si="3"/>
        <v>21</v>
      </c>
      <c r="M13" s="22">
        <v>39.7</v>
      </c>
      <c r="N13" s="4">
        <f t="shared" si="6"/>
        <v>23</v>
      </c>
      <c r="O13" s="22">
        <v>22.5</v>
      </c>
      <c r="P13" s="4">
        <f t="shared" si="6"/>
        <v>22</v>
      </c>
      <c r="Q13" s="22">
        <v>186.2</v>
      </c>
      <c r="R13" s="4">
        <f t="shared" si="4"/>
        <v>10</v>
      </c>
      <c r="S13" s="11"/>
    </row>
    <row r="14" spans="2:19" ht="17.25">
      <c r="B14" s="48" t="s">
        <v>15</v>
      </c>
      <c r="C14" s="22">
        <v>7.5</v>
      </c>
      <c r="D14" s="2">
        <f t="shared" si="5"/>
        <v>10</v>
      </c>
      <c r="E14" s="22">
        <v>86.9</v>
      </c>
      <c r="F14" s="4">
        <f t="shared" si="0"/>
        <v>15</v>
      </c>
      <c r="G14" s="22">
        <v>92.5</v>
      </c>
      <c r="H14" s="4">
        <f t="shared" si="1"/>
        <v>14</v>
      </c>
      <c r="I14" s="22">
        <v>14.2</v>
      </c>
      <c r="J14" s="4">
        <f t="shared" si="2"/>
        <v>14</v>
      </c>
      <c r="K14" s="56">
        <v>0.964</v>
      </c>
      <c r="L14" s="4">
        <f t="shared" si="3"/>
        <v>3</v>
      </c>
      <c r="M14" s="22">
        <v>67.5</v>
      </c>
      <c r="N14" s="4">
        <f t="shared" si="6"/>
        <v>14</v>
      </c>
      <c r="O14" s="22">
        <v>33.3</v>
      </c>
      <c r="P14" s="4">
        <f t="shared" si="6"/>
        <v>17</v>
      </c>
      <c r="Q14" s="22">
        <v>132.6</v>
      </c>
      <c r="R14" s="4">
        <f t="shared" si="4"/>
        <v>18</v>
      </c>
      <c r="S14" s="11"/>
    </row>
    <row r="15" spans="2:19" ht="17.25">
      <c r="B15" s="48" t="s">
        <v>16</v>
      </c>
      <c r="C15" s="22">
        <v>4.8</v>
      </c>
      <c r="D15" s="2">
        <f t="shared" si="5"/>
        <v>20</v>
      </c>
      <c r="E15" s="22">
        <v>85.6</v>
      </c>
      <c r="F15" s="4">
        <f t="shared" si="0"/>
        <v>19</v>
      </c>
      <c r="G15" s="22">
        <v>91.5</v>
      </c>
      <c r="H15" s="4">
        <f t="shared" si="1"/>
        <v>18</v>
      </c>
      <c r="I15" s="22">
        <v>16.1</v>
      </c>
      <c r="J15" s="4">
        <f t="shared" si="2"/>
        <v>9</v>
      </c>
      <c r="K15" s="56">
        <v>0.454</v>
      </c>
      <c r="L15" s="4">
        <f t="shared" si="3"/>
        <v>19</v>
      </c>
      <c r="M15" s="22">
        <v>24.4</v>
      </c>
      <c r="N15" s="4">
        <f t="shared" si="6"/>
        <v>28</v>
      </c>
      <c r="O15" s="22">
        <v>8.8</v>
      </c>
      <c r="P15" s="4">
        <f t="shared" si="6"/>
        <v>28</v>
      </c>
      <c r="Q15" s="22">
        <v>200.9</v>
      </c>
      <c r="R15" s="4">
        <f t="shared" si="4"/>
        <v>3</v>
      </c>
      <c r="S15" s="11"/>
    </row>
    <row r="16" spans="2:19" ht="17.25">
      <c r="B16" s="47" t="s">
        <v>18</v>
      </c>
      <c r="C16" s="22">
        <v>7.8</v>
      </c>
      <c r="D16" s="2">
        <f t="shared" si="5"/>
        <v>8</v>
      </c>
      <c r="E16" s="22">
        <v>85.2</v>
      </c>
      <c r="F16" s="4">
        <f t="shared" si="0"/>
        <v>21</v>
      </c>
      <c r="G16" s="22">
        <v>85.2</v>
      </c>
      <c r="H16" s="4">
        <f t="shared" si="1"/>
        <v>25</v>
      </c>
      <c r="I16" s="22">
        <v>18.9</v>
      </c>
      <c r="J16" s="4">
        <f t="shared" si="2"/>
        <v>5</v>
      </c>
      <c r="K16" s="56">
        <v>0.277</v>
      </c>
      <c r="L16" s="4">
        <f t="shared" si="3"/>
        <v>25</v>
      </c>
      <c r="M16" s="22">
        <v>78.8</v>
      </c>
      <c r="N16" s="4">
        <f t="shared" si="6"/>
        <v>10</v>
      </c>
      <c r="O16" s="22">
        <v>48.3</v>
      </c>
      <c r="P16" s="4">
        <f t="shared" si="6"/>
        <v>6</v>
      </c>
      <c r="Q16" s="22">
        <v>191.6</v>
      </c>
      <c r="R16" s="4">
        <f t="shared" si="4"/>
        <v>8</v>
      </c>
      <c r="S16" s="11"/>
    </row>
    <row r="17" spans="2:19" ht="17.25">
      <c r="B17" s="48" t="s">
        <v>29</v>
      </c>
      <c r="C17" s="22">
        <v>1</v>
      </c>
      <c r="D17" s="2">
        <f t="shared" si="5"/>
        <v>28</v>
      </c>
      <c r="E17" s="22">
        <v>99.9</v>
      </c>
      <c r="F17" s="4">
        <f t="shared" si="0"/>
        <v>1</v>
      </c>
      <c r="G17" s="22">
        <v>105.1</v>
      </c>
      <c r="H17" s="4">
        <f t="shared" si="1"/>
        <v>3</v>
      </c>
      <c r="I17" s="22">
        <v>19.1</v>
      </c>
      <c r="J17" s="4">
        <f t="shared" si="2"/>
        <v>3</v>
      </c>
      <c r="K17" s="56">
        <v>0.849</v>
      </c>
      <c r="L17" s="4">
        <f t="shared" si="3"/>
        <v>6</v>
      </c>
      <c r="M17" s="22">
        <v>106.8</v>
      </c>
      <c r="N17" s="4">
        <f t="shared" si="6"/>
        <v>4</v>
      </c>
      <c r="O17" s="22">
        <v>43.4</v>
      </c>
      <c r="P17" s="4">
        <f t="shared" si="6"/>
        <v>9</v>
      </c>
      <c r="Q17" s="22">
        <v>129.9</v>
      </c>
      <c r="R17" s="4">
        <f t="shared" si="4"/>
        <v>19</v>
      </c>
      <c r="S17" s="11"/>
    </row>
    <row r="18" spans="2:19" ht="17.25">
      <c r="B18" s="48" t="s">
        <v>30</v>
      </c>
      <c r="C18" s="22">
        <v>6.6</v>
      </c>
      <c r="D18" s="2">
        <f t="shared" si="5"/>
        <v>14</v>
      </c>
      <c r="E18" s="22">
        <v>92.4</v>
      </c>
      <c r="F18" s="4">
        <f t="shared" si="0"/>
        <v>6</v>
      </c>
      <c r="G18" s="22">
        <v>97.7</v>
      </c>
      <c r="H18" s="4">
        <f t="shared" si="1"/>
        <v>8</v>
      </c>
      <c r="I18" s="22">
        <v>19.2</v>
      </c>
      <c r="J18" s="4">
        <f t="shared" si="2"/>
        <v>2</v>
      </c>
      <c r="K18" s="56">
        <v>0.423</v>
      </c>
      <c r="L18" s="4">
        <f t="shared" si="3"/>
        <v>20</v>
      </c>
      <c r="M18" s="22">
        <v>56.2</v>
      </c>
      <c r="N18" s="4">
        <f t="shared" si="6"/>
        <v>19</v>
      </c>
      <c r="O18" s="22">
        <v>24.4</v>
      </c>
      <c r="P18" s="4">
        <f t="shared" si="6"/>
        <v>20</v>
      </c>
      <c r="Q18" s="22">
        <v>195.4</v>
      </c>
      <c r="R18" s="4">
        <f t="shared" si="4"/>
        <v>6</v>
      </c>
      <c r="S18" s="11"/>
    </row>
    <row r="19" spans="2:19" ht="17.25">
      <c r="B19" s="49" t="s">
        <v>31</v>
      </c>
      <c r="C19" s="23">
        <v>3.3</v>
      </c>
      <c r="D19" s="3">
        <f t="shared" si="5"/>
        <v>24</v>
      </c>
      <c r="E19" s="26">
        <v>92.4</v>
      </c>
      <c r="F19" s="3">
        <f t="shared" si="0"/>
        <v>6</v>
      </c>
      <c r="G19" s="26">
        <v>99.7</v>
      </c>
      <c r="H19" s="3">
        <f t="shared" si="1"/>
        <v>5</v>
      </c>
      <c r="I19" s="23">
        <v>19.8</v>
      </c>
      <c r="J19" s="3">
        <f t="shared" si="2"/>
        <v>1</v>
      </c>
      <c r="K19" s="57">
        <v>0.65</v>
      </c>
      <c r="L19" s="3">
        <f t="shared" si="3"/>
        <v>12</v>
      </c>
      <c r="M19" s="23">
        <v>50.2</v>
      </c>
      <c r="N19" s="3">
        <f t="shared" si="6"/>
        <v>20</v>
      </c>
      <c r="O19" s="23">
        <v>19.4</v>
      </c>
      <c r="P19" s="3">
        <f t="shared" si="6"/>
        <v>24</v>
      </c>
      <c r="Q19" s="23">
        <v>194.1</v>
      </c>
      <c r="R19" s="3">
        <f t="shared" si="4"/>
        <v>7</v>
      </c>
      <c r="S19" s="11"/>
    </row>
    <row r="20" spans="2:19" ht="17.25">
      <c r="B20" s="48" t="s">
        <v>4</v>
      </c>
      <c r="C20" s="22">
        <v>7.6</v>
      </c>
      <c r="D20" s="2">
        <f t="shared" si="5"/>
        <v>9</v>
      </c>
      <c r="E20" s="22">
        <v>85.7</v>
      </c>
      <c r="F20" s="4">
        <f t="shared" si="0"/>
        <v>18</v>
      </c>
      <c r="G20" s="22">
        <v>91.8</v>
      </c>
      <c r="H20" s="4">
        <f t="shared" si="1"/>
        <v>17</v>
      </c>
      <c r="I20" s="22">
        <v>3.8</v>
      </c>
      <c r="J20" s="4">
        <f t="shared" si="2"/>
        <v>28</v>
      </c>
      <c r="K20" s="56">
        <v>0.503</v>
      </c>
      <c r="L20" s="4">
        <f t="shared" si="3"/>
        <v>18</v>
      </c>
      <c r="M20" s="22">
        <v>202</v>
      </c>
      <c r="N20" s="4">
        <f t="shared" si="6"/>
        <v>2</v>
      </c>
      <c r="O20" s="22">
        <v>102.2</v>
      </c>
      <c r="P20" s="4">
        <f t="shared" si="6"/>
        <v>2</v>
      </c>
      <c r="Q20" s="22">
        <v>86.9</v>
      </c>
      <c r="R20" s="4">
        <f t="shared" si="4"/>
        <v>28</v>
      </c>
      <c r="S20" s="11"/>
    </row>
    <row r="21" spans="2:19" ht="17.25">
      <c r="B21" s="48" t="s">
        <v>19</v>
      </c>
      <c r="C21" s="22">
        <v>8.2</v>
      </c>
      <c r="D21" s="2">
        <f t="shared" si="5"/>
        <v>7</v>
      </c>
      <c r="E21" s="22">
        <v>85.1</v>
      </c>
      <c r="F21" s="4">
        <f t="shared" si="0"/>
        <v>22</v>
      </c>
      <c r="G21" s="22">
        <v>90.3</v>
      </c>
      <c r="H21" s="4">
        <f t="shared" si="1"/>
        <v>19</v>
      </c>
      <c r="I21" s="22">
        <v>7.2</v>
      </c>
      <c r="J21" s="4">
        <f t="shared" si="2"/>
        <v>26</v>
      </c>
      <c r="K21" s="56">
        <v>0.795</v>
      </c>
      <c r="L21" s="4">
        <f t="shared" si="3"/>
        <v>8</v>
      </c>
      <c r="M21" s="22">
        <v>69.4</v>
      </c>
      <c r="N21" s="4">
        <f t="shared" si="6"/>
        <v>12</v>
      </c>
      <c r="O21" s="22">
        <v>37.4</v>
      </c>
      <c r="P21" s="4">
        <f t="shared" si="6"/>
        <v>15</v>
      </c>
      <c r="Q21" s="22">
        <v>96.2</v>
      </c>
      <c r="R21" s="4">
        <f t="shared" si="4"/>
        <v>26</v>
      </c>
      <c r="S21" s="11"/>
    </row>
    <row r="22" spans="2:19" ht="17.25">
      <c r="B22" s="48" t="s">
        <v>20</v>
      </c>
      <c r="C22" s="22">
        <v>7.4</v>
      </c>
      <c r="D22" s="2">
        <f t="shared" si="5"/>
        <v>11</v>
      </c>
      <c r="E22" s="22">
        <v>86.7</v>
      </c>
      <c r="F22" s="4">
        <f t="shared" si="0"/>
        <v>16</v>
      </c>
      <c r="G22" s="22">
        <v>90</v>
      </c>
      <c r="H22" s="4">
        <f t="shared" si="1"/>
        <v>20</v>
      </c>
      <c r="I22" s="22">
        <v>5.5</v>
      </c>
      <c r="J22" s="4">
        <f t="shared" si="2"/>
        <v>27</v>
      </c>
      <c r="K22" s="56">
        <v>0.787</v>
      </c>
      <c r="L22" s="4">
        <f t="shared" si="3"/>
        <v>9</v>
      </c>
      <c r="M22" s="22">
        <v>67.2</v>
      </c>
      <c r="N22" s="4">
        <f t="shared" si="6"/>
        <v>15</v>
      </c>
      <c r="O22" s="22">
        <v>34</v>
      </c>
      <c r="P22" s="4">
        <f t="shared" si="6"/>
        <v>16</v>
      </c>
      <c r="Q22" s="22">
        <v>87</v>
      </c>
      <c r="R22" s="4">
        <f t="shared" si="4"/>
        <v>27</v>
      </c>
      <c r="S22" s="11"/>
    </row>
    <row r="23" spans="2:19" ht="17.25">
      <c r="B23" s="48" t="s">
        <v>22</v>
      </c>
      <c r="C23" s="22">
        <v>9.1</v>
      </c>
      <c r="D23" s="2">
        <f t="shared" si="5"/>
        <v>4</v>
      </c>
      <c r="E23" s="22">
        <v>81.1</v>
      </c>
      <c r="F23" s="4">
        <f t="shared" si="0"/>
        <v>25</v>
      </c>
      <c r="G23" s="22">
        <v>88.3</v>
      </c>
      <c r="H23" s="4">
        <f t="shared" si="1"/>
        <v>21</v>
      </c>
      <c r="I23" s="22">
        <v>7.6</v>
      </c>
      <c r="J23" s="4">
        <f t="shared" si="2"/>
        <v>25</v>
      </c>
      <c r="K23" s="56">
        <v>0.797</v>
      </c>
      <c r="L23" s="4">
        <f t="shared" si="3"/>
        <v>7</v>
      </c>
      <c r="M23" s="22">
        <v>64.9</v>
      </c>
      <c r="N23" s="4">
        <f t="shared" si="6"/>
        <v>16</v>
      </c>
      <c r="O23" s="22">
        <v>38</v>
      </c>
      <c r="P23" s="4">
        <f t="shared" si="6"/>
        <v>14</v>
      </c>
      <c r="Q23" s="22">
        <v>145</v>
      </c>
      <c r="R23" s="4">
        <f t="shared" si="4"/>
        <v>16</v>
      </c>
      <c r="S23" s="11"/>
    </row>
    <row r="24" spans="2:19" ht="17.25">
      <c r="B24" s="48" t="s">
        <v>23</v>
      </c>
      <c r="C24" s="22">
        <v>9.6</v>
      </c>
      <c r="D24" s="2">
        <f t="shared" si="5"/>
        <v>3</v>
      </c>
      <c r="E24" s="22">
        <v>69</v>
      </c>
      <c r="F24" s="4">
        <f t="shared" si="0"/>
        <v>29</v>
      </c>
      <c r="G24" s="22">
        <v>69</v>
      </c>
      <c r="H24" s="4">
        <f t="shared" si="1"/>
        <v>29</v>
      </c>
      <c r="I24" s="22">
        <v>0.8</v>
      </c>
      <c r="J24" s="4">
        <f t="shared" si="2"/>
        <v>29</v>
      </c>
      <c r="K24" s="56">
        <v>1.216</v>
      </c>
      <c r="L24" s="4">
        <f t="shared" si="3"/>
        <v>1</v>
      </c>
      <c r="M24" s="22">
        <v>467.4</v>
      </c>
      <c r="N24" s="4">
        <f t="shared" si="6"/>
        <v>1</v>
      </c>
      <c r="O24" s="22">
        <v>185.1</v>
      </c>
      <c r="P24" s="4">
        <f t="shared" si="6"/>
        <v>1</v>
      </c>
      <c r="Q24" s="22">
        <v>10.4</v>
      </c>
      <c r="R24" s="4">
        <f t="shared" si="4"/>
        <v>29</v>
      </c>
      <c r="S24" s="11"/>
    </row>
    <row r="25" spans="2:19" ht="17.25">
      <c r="B25" s="47" t="s">
        <v>25</v>
      </c>
      <c r="C25" s="22">
        <v>5.2</v>
      </c>
      <c r="D25" s="2">
        <f t="shared" si="5"/>
        <v>18</v>
      </c>
      <c r="E25" s="22">
        <v>82.1</v>
      </c>
      <c r="F25" s="4">
        <f t="shared" si="0"/>
        <v>24</v>
      </c>
      <c r="G25" s="22">
        <v>87</v>
      </c>
      <c r="H25" s="4">
        <f t="shared" si="1"/>
        <v>23</v>
      </c>
      <c r="I25" s="22">
        <v>11.2</v>
      </c>
      <c r="J25" s="4">
        <f t="shared" si="2"/>
        <v>21</v>
      </c>
      <c r="K25" s="56">
        <v>0.586</v>
      </c>
      <c r="L25" s="4">
        <f t="shared" si="3"/>
        <v>16</v>
      </c>
      <c r="M25" s="22">
        <v>72.4</v>
      </c>
      <c r="N25" s="4">
        <f t="shared" si="6"/>
        <v>11</v>
      </c>
      <c r="O25" s="22">
        <v>38.3</v>
      </c>
      <c r="P25" s="4">
        <f t="shared" si="6"/>
        <v>13</v>
      </c>
      <c r="Q25" s="22">
        <v>121.3</v>
      </c>
      <c r="R25" s="4">
        <f t="shared" si="4"/>
        <v>23</v>
      </c>
      <c r="S25" s="11"/>
    </row>
    <row r="26" spans="2:19" ht="17.25">
      <c r="B26" s="48" t="s">
        <v>26</v>
      </c>
      <c r="C26" s="22">
        <v>10.2</v>
      </c>
      <c r="D26" s="2">
        <f t="shared" si="5"/>
        <v>2</v>
      </c>
      <c r="E26" s="22">
        <v>86</v>
      </c>
      <c r="F26" s="4">
        <f t="shared" si="0"/>
        <v>17</v>
      </c>
      <c r="G26" s="22">
        <v>92.5</v>
      </c>
      <c r="H26" s="4">
        <f t="shared" si="1"/>
        <v>14</v>
      </c>
      <c r="I26" s="22">
        <v>11.6</v>
      </c>
      <c r="J26" s="4">
        <f t="shared" si="2"/>
        <v>20</v>
      </c>
      <c r="K26" s="56">
        <v>0.56</v>
      </c>
      <c r="L26" s="4">
        <f t="shared" si="3"/>
        <v>17</v>
      </c>
      <c r="M26" s="22">
        <v>42.1</v>
      </c>
      <c r="N26" s="4">
        <f t="shared" si="6"/>
        <v>21</v>
      </c>
      <c r="O26" s="22">
        <v>21.1</v>
      </c>
      <c r="P26" s="4">
        <f t="shared" si="6"/>
        <v>23</v>
      </c>
      <c r="Q26" s="22">
        <v>170.5</v>
      </c>
      <c r="R26" s="4">
        <f t="shared" si="4"/>
        <v>13</v>
      </c>
      <c r="S26" s="11"/>
    </row>
    <row r="27" spans="2:19" ht="17.25">
      <c r="B27" s="47" t="s">
        <v>21</v>
      </c>
      <c r="C27" s="22">
        <v>5.7</v>
      </c>
      <c r="D27" s="2">
        <f t="shared" si="5"/>
        <v>16</v>
      </c>
      <c r="E27" s="22">
        <v>88.7</v>
      </c>
      <c r="F27" s="4">
        <f t="shared" si="0"/>
        <v>12</v>
      </c>
      <c r="G27" s="22">
        <v>93.4</v>
      </c>
      <c r="H27" s="4">
        <f t="shared" si="1"/>
        <v>12</v>
      </c>
      <c r="I27" s="22">
        <v>14.9</v>
      </c>
      <c r="J27" s="4">
        <f t="shared" si="2"/>
        <v>12</v>
      </c>
      <c r="K27" s="56">
        <v>0.253</v>
      </c>
      <c r="L27" s="4">
        <f t="shared" si="3"/>
        <v>27</v>
      </c>
      <c r="M27" s="22">
        <v>88.8</v>
      </c>
      <c r="N27" s="4">
        <f t="shared" si="6"/>
        <v>8</v>
      </c>
      <c r="O27" s="22">
        <v>49</v>
      </c>
      <c r="P27" s="4">
        <f t="shared" si="6"/>
        <v>4</v>
      </c>
      <c r="Q27" s="22">
        <v>200.4</v>
      </c>
      <c r="R27" s="4">
        <f t="shared" si="4"/>
        <v>4</v>
      </c>
      <c r="S27" s="11"/>
    </row>
    <row r="28" spans="2:19" ht="17.25">
      <c r="B28" s="48" t="s">
        <v>28</v>
      </c>
      <c r="C28" s="22">
        <v>6.2</v>
      </c>
      <c r="D28" s="2">
        <f t="shared" si="5"/>
        <v>15</v>
      </c>
      <c r="E28" s="22">
        <v>76.1</v>
      </c>
      <c r="F28" s="4">
        <f t="shared" si="0"/>
        <v>28</v>
      </c>
      <c r="G28" s="22">
        <v>82</v>
      </c>
      <c r="H28" s="4">
        <f t="shared" si="1"/>
        <v>27</v>
      </c>
      <c r="I28" s="22">
        <v>9.4</v>
      </c>
      <c r="J28" s="4">
        <f t="shared" si="2"/>
        <v>23</v>
      </c>
      <c r="K28" s="56">
        <v>0.594</v>
      </c>
      <c r="L28" s="4">
        <f t="shared" si="3"/>
        <v>15</v>
      </c>
      <c r="M28" s="22">
        <v>57.1</v>
      </c>
      <c r="N28" s="4">
        <f t="shared" si="6"/>
        <v>18</v>
      </c>
      <c r="O28" s="22">
        <v>40.4</v>
      </c>
      <c r="P28" s="4">
        <f t="shared" si="6"/>
        <v>11</v>
      </c>
      <c r="Q28" s="22">
        <v>126</v>
      </c>
      <c r="R28" s="4">
        <f t="shared" si="4"/>
        <v>21</v>
      </c>
      <c r="S28" s="11"/>
    </row>
    <row r="29" spans="2:19" ht="17.25">
      <c r="B29" s="48" t="s">
        <v>27</v>
      </c>
      <c r="C29" s="22">
        <v>4.6</v>
      </c>
      <c r="D29" s="2">
        <f t="shared" si="5"/>
        <v>21</v>
      </c>
      <c r="E29" s="22">
        <v>77.2</v>
      </c>
      <c r="F29" s="4">
        <f t="shared" si="0"/>
        <v>27</v>
      </c>
      <c r="G29" s="22">
        <v>81.6</v>
      </c>
      <c r="H29" s="4">
        <f t="shared" si="1"/>
        <v>28</v>
      </c>
      <c r="I29" s="22">
        <v>8.1</v>
      </c>
      <c r="J29" s="4">
        <f t="shared" si="2"/>
        <v>24</v>
      </c>
      <c r="K29" s="56">
        <v>0.318</v>
      </c>
      <c r="L29" s="4">
        <f t="shared" si="3"/>
        <v>23</v>
      </c>
      <c r="M29" s="22">
        <v>110.7</v>
      </c>
      <c r="N29" s="4">
        <f t="shared" si="6"/>
        <v>3</v>
      </c>
      <c r="O29" s="22">
        <v>54.1</v>
      </c>
      <c r="P29" s="4">
        <f t="shared" si="6"/>
        <v>3</v>
      </c>
      <c r="Q29" s="22">
        <v>129.6</v>
      </c>
      <c r="R29" s="4">
        <f t="shared" si="4"/>
        <v>20</v>
      </c>
      <c r="S29" s="11"/>
    </row>
    <row r="30" spans="2:19" ht="17.25">
      <c r="B30" s="48" t="s">
        <v>32</v>
      </c>
      <c r="C30" s="22">
        <v>7.1</v>
      </c>
      <c r="D30" s="2">
        <f t="shared" si="5"/>
        <v>12</v>
      </c>
      <c r="E30" s="22">
        <v>84.1</v>
      </c>
      <c r="F30" s="4">
        <f t="shared" si="0"/>
        <v>23</v>
      </c>
      <c r="G30" s="22">
        <v>88.3</v>
      </c>
      <c r="H30" s="4">
        <f t="shared" si="1"/>
        <v>21</v>
      </c>
      <c r="I30" s="22">
        <v>19.1</v>
      </c>
      <c r="J30" s="4">
        <f t="shared" si="2"/>
        <v>3</v>
      </c>
      <c r="K30" s="56">
        <v>0.196</v>
      </c>
      <c r="L30" s="4">
        <f t="shared" si="3"/>
        <v>29</v>
      </c>
      <c r="M30" s="22">
        <v>102.7</v>
      </c>
      <c r="N30" s="4">
        <f t="shared" si="6"/>
        <v>5</v>
      </c>
      <c r="O30" s="22">
        <v>45.2</v>
      </c>
      <c r="P30" s="4">
        <f t="shared" si="6"/>
        <v>7</v>
      </c>
      <c r="Q30" s="22">
        <v>209.1</v>
      </c>
      <c r="R30" s="4">
        <f t="shared" si="4"/>
        <v>2</v>
      </c>
      <c r="S30" s="11"/>
    </row>
    <row r="31" spans="2:19" ht="17.25">
      <c r="B31" s="47" t="s">
        <v>33</v>
      </c>
      <c r="C31" s="22">
        <v>5.4</v>
      </c>
      <c r="D31" s="2">
        <f t="shared" si="5"/>
        <v>17</v>
      </c>
      <c r="E31" s="22">
        <v>91.7</v>
      </c>
      <c r="F31" s="4">
        <f t="shared" si="0"/>
        <v>9</v>
      </c>
      <c r="G31" s="22">
        <v>96.5</v>
      </c>
      <c r="H31" s="4">
        <f t="shared" si="1"/>
        <v>10</v>
      </c>
      <c r="I31" s="22">
        <v>16.4</v>
      </c>
      <c r="J31" s="4">
        <f t="shared" si="2"/>
        <v>8</v>
      </c>
      <c r="K31" s="56">
        <v>0.208</v>
      </c>
      <c r="L31" s="4">
        <f t="shared" si="3"/>
        <v>28</v>
      </c>
      <c r="M31" s="22">
        <v>96</v>
      </c>
      <c r="N31" s="4">
        <f t="shared" si="6"/>
        <v>7</v>
      </c>
      <c r="O31" s="22">
        <v>32.7</v>
      </c>
      <c r="P31" s="4">
        <f t="shared" si="6"/>
        <v>18</v>
      </c>
      <c r="Q31" s="22">
        <v>182</v>
      </c>
      <c r="R31" s="4">
        <f t="shared" si="4"/>
        <v>12</v>
      </c>
      <c r="S31" s="11"/>
    </row>
    <row r="32" spans="2:19" ht="17.25">
      <c r="B32" s="47" t="s">
        <v>34</v>
      </c>
      <c r="C32" s="22">
        <v>9</v>
      </c>
      <c r="D32" s="2">
        <f t="shared" si="5"/>
        <v>5</v>
      </c>
      <c r="E32" s="22">
        <v>80.3</v>
      </c>
      <c r="F32" s="4">
        <f t="shared" si="0"/>
        <v>26</v>
      </c>
      <c r="G32" s="22">
        <v>84.8</v>
      </c>
      <c r="H32" s="4">
        <f t="shared" si="1"/>
        <v>26</v>
      </c>
      <c r="I32" s="22">
        <v>18.8</v>
      </c>
      <c r="J32" s="4">
        <f t="shared" si="2"/>
        <v>6</v>
      </c>
      <c r="K32" s="56">
        <v>0.293</v>
      </c>
      <c r="L32" s="4">
        <f t="shared" si="3"/>
        <v>24</v>
      </c>
      <c r="M32" s="22">
        <v>97.8</v>
      </c>
      <c r="N32" s="4">
        <f t="shared" si="6"/>
        <v>6</v>
      </c>
      <c r="O32" s="22">
        <v>42.4</v>
      </c>
      <c r="P32" s="4">
        <f t="shared" si="6"/>
        <v>10</v>
      </c>
      <c r="Q32" s="22">
        <v>191.3</v>
      </c>
      <c r="R32" s="4">
        <f t="shared" si="4"/>
        <v>9</v>
      </c>
      <c r="S32" s="11"/>
    </row>
    <row r="33" spans="2:19" ht="17.25">
      <c r="B33" s="48" t="s">
        <v>17</v>
      </c>
      <c r="C33" s="22">
        <v>8.5</v>
      </c>
      <c r="D33" s="2">
        <f t="shared" si="5"/>
        <v>6</v>
      </c>
      <c r="E33" s="22">
        <v>92.7</v>
      </c>
      <c r="F33" s="4">
        <f t="shared" si="0"/>
        <v>5</v>
      </c>
      <c r="G33" s="22">
        <v>98</v>
      </c>
      <c r="H33" s="4">
        <f t="shared" si="1"/>
        <v>6</v>
      </c>
      <c r="I33" s="22">
        <v>12.3</v>
      </c>
      <c r="J33" s="4">
        <f t="shared" si="2"/>
        <v>18</v>
      </c>
      <c r="K33" s="56">
        <v>0.276</v>
      </c>
      <c r="L33" s="4">
        <f t="shared" si="3"/>
        <v>26</v>
      </c>
      <c r="M33" s="22">
        <v>63.9</v>
      </c>
      <c r="N33" s="4">
        <f t="shared" si="6"/>
        <v>17</v>
      </c>
      <c r="O33" s="22">
        <v>39.2</v>
      </c>
      <c r="P33" s="4">
        <f t="shared" si="6"/>
        <v>12</v>
      </c>
      <c r="Q33" s="22">
        <v>139</v>
      </c>
      <c r="R33" s="4">
        <f t="shared" si="4"/>
        <v>17</v>
      </c>
      <c r="S33" s="11"/>
    </row>
    <row r="34" spans="2:19" ht="17.25">
      <c r="B34" s="50" t="s">
        <v>24</v>
      </c>
      <c r="C34" s="24">
        <v>15.3</v>
      </c>
      <c r="D34" s="5">
        <f t="shared" si="5"/>
        <v>1</v>
      </c>
      <c r="E34" s="24">
        <v>87.4</v>
      </c>
      <c r="F34" s="6">
        <f t="shared" si="0"/>
        <v>14</v>
      </c>
      <c r="G34" s="24">
        <v>92.4</v>
      </c>
      <c r="H34" s="6">
        <f t="shared" si="1"/>
        <v>16</v>
      </c>
      <c r="I34" s="24">
        <v>15.1</v>
      </c>
      <c r="J34" s="6">
        <f t="shared" si="2"/>
        <v>11</v>
      </c>
      <c r="K34" s="58">
        <v>0.329</v>
      </c>
      <c r="L34" s="6">
        <f t="shared" si="3"/>
        <v>22</v>
      </c>
      <c r="M34" s="24">
        <v>82.9</v>
      </c>
      <c r="N34" s="6">
        <f t="shared" si="6"/>
        <v>9</v>
      </c>
      <c r="O34" s="24">
        <v>48.8</v>
      </c>
      <c r="P34" s="6">
        <f t="shared" si="6"/>
        <v>5</v>
      </c>
      <c r="Q34" s="24">
        <v>196.5</v>
      </c>
      <c r="R34" s="6">
        <f t="shared" si="4"/>
        <v>5</v>
      </c>
      <c r="S34" s="11"/>
    </row>
    <row r="35" spans="2:19" ht="17.25">
      <c r="B35" s="51" t="s">
        <v>48</v>
      </c>
      <c r="C35" s="19">
        <f>ROUND(AVERAGE(C6:C19),1)</f>
        <v>4.2</v>
      </c>
      <c r="D35" s="14" t="s">
        <v>0</v>
      </c>
      <c r="E35" s="19">
        <f>ROUND(AVERAGE(E6:E19),1)</f>
        <v>91.4</v>
      </c>
      <c r="F35" s="13"/>
      <c r="G35" s="19">
        <f>ROUND(AVERAGE(G6:G19),1)</f>
        <v>96.8</v>
      </c>
      <c r="H35" s="13"/>
      <c r="I35" s="19">
        <f>ROUND(AVERAGE(I6:I19),1)</f>
        <v>15.5</v>
      </c>
      <c r="J35" s="13"/>
      <c r="K35" s="59">
        <f>ROUND(AVERAGE(K6:K19),3)</f>
        <v>0.676</v>
      </c>
      <c r="L35" s="13"/>
      <c r="M35" s="19">
        <f>ROUND(AVERAGE(M6:M19),1)</f>
        <v>48.2</v>
      </c>
      <c r="N35" s="13"/>
      <c r="O35" s="19">
        <f>ROUND(AVERAGE(O6:O19),1)</f>
        <v>24.5</v>
      </c>
      <c r="P35" s="13"/>
      <c r="Q35" s="19">
        <f>ROUND(AVERAGE(Q6:Q19),1)</f>
        <v>164.4</v>
      </c>
      <c r="R35" s="13"/>
      <c r="S35" s="11"/>
    </row>
    <row r="36" spans="2:19" ht="17.25">
      <c r="B36" s="52" t="s">
        <v>47</v>
      </c>
      <c r="C36" s="20">
        <f>ROUND(AVERAGE(C20:C34),1)</f>
        <v>7.9</v>
      </c>
      <c r="D36" s="15" t="s">
        <v>0</v>
      </c>
      <c r="E36" s="20">
        <f>ROUND(AVERAGE(E20:E34),1)</f>
        <v>83.6</v>
      </c>
      <c r="F36" s="12"/>
      <c r="G36" s="20">
        <f>ROUND(AVERAGE(G20:G34),1)</f>
        <v>88.4</v>
      </c>
      <c r="H36" s="12"/>
      <c r="I36" s="20">
        <f>ROUND(AVERAGE(I20:I34),1)</f>
        <v>10.8</v>
      </c>
      <c r="J36" s="12"/>
      <c r="K36" s="60">
        <f>ROUND(AVERAGE(K20:K34),3)</f>
        <v>0.514</v>
      </c>
      <c r="L36" s="12"/>
      <c r="M36" s="20">
        <f>ROUND(AVERAGE(M20:M34),1)</f>
        <v>112.4</v>
      </c>
      <c r="N36" s="12"/>
      <c r="O36" s="20">
        <f>ROUND(AVERAGE(O20:O34),1)</f>
        <v>53.9</v>
      </c>
      <c r="P36" s="12"/>
      <c r="Q36" s="20">
        <f>ROUND(AVERAGE(Q20:Q34),1)</f>
        <v>139.4</v>
      </c>
      <c r="R36" s="12"/>
      <c r="S36" s="11"/>
    </row>
    <row r="37" spans="2:19" ht="17.25">
      <c r="B37" s="52" t="s">
        <v>49</v>
      </c>
      <c r="C37" s="20">
        <f>ROUND(AVERAGE(C6:C34),1)</f>
        <v>6.1</v>
      </c>
      <c r="D37" s="15" t="s">
        <v>0</v>
      </c>
      <c r="E37" s="20">
        <f>ROUND(AVERAGE(E6:E34),1)</f>
        <v>87.3</v>
      </c>
      <c r="F37" s="12"/>
      <c r="G37" s="27">
        <f>ROUND(AVERAGE(G6:G34),1)</f>
        <v>92.5</v>
      </c>
      <c r="H37" s="12"/>
      <c r="I37" s="20">
        <f>ROUND(AVERAGE(I6:I34),1)</f>
        <v>13.1</v>
      </c>
      <c r="J37" s="12"/>
      <c r="K37" s="60">
        <f>ROUND(AVERAGE(K6:K34),3)</f>
        <v>0.592</v>
      </c>
      <c r="L37" s="12"/>
      <c r="M37" s="27">
        <f>ROUND(AVERAGE(M6:M34),1)</f>
        <v>81.4</v>
      </c>
      <c r="N37" s="12"/>
      <c r="O37" s="27">
        <f>ROUND(AVERAGE(O6:O34),1)</f>
        <v>39.7</v>
      </c>
      <c r="P37" s="12"/>
      <c r="Q37" s="27">
        <f>ROUND(AVERAGE(Q6:Q34),1)</f>
        <v>151.5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3.5</v>
      </c>
      <c r="D40" s="18"/>
      <c r="E40" s="19">
        <v>90.6</v>
      </c>
      <c r="F40" s="10"/>
      <c r="G40" s="19">
        <v>95.8</v>
      </c>
      <c r="H40" s="10"/>
      <c r="I40" s="19">
        <v>14.4</v>
      </c>
      <c r="J40" s="11"/>
      <c r="K40" s="62"/>
      <c r="L40" s="61"/>
      <c r="M40" s="19">
        <v>43.7</v>
      </c>
      <c r="O40" s="19">
        <v>23.3</v>
      </c>
      <c r="Q40" s="19">
        <v>149.6</v>
      </c>
    </row>
    <row r="41" spans="2:17" ht="17.25">
      <c r="B41" s="52" t="s">
        <v>47</v>
      </c>
      <c r="C41" s="20">
        <v>7.9</v>
      </c>
      <c r="D41" s="18"/>
      <c r="E41" s="20">
        <v>83.9</v>
      </c>
      <c r="F41" s="10"/>
      <c r="G41" s="20">
        <v>88.4</v>
      </c>
      <c r="H41" s="10"/>
      <c r="I41" s="20">
        <v>11.2</v>
      </c>
      <c r="J41" s="11"/>
      <c r="K41" s="62"/>
      <c r="L41" s="61"/>
      <c r="M41" s="20">
        <v>108.4</v>
      </c>
      <c r="N41" s="17"/>
      <c r="O41" s="20">
        <v>50.9</v>
      </c>
      <c r="Q41" s="20">
        <v>140</v>
      </c>
    </row>
    <row r="42" spans="2:17" ht="17.25">
      <c r="B42" s="52" t="s">
        <v>49</v>
      </c>
      <c r="C42" s="20">
        <v>4.2</v>
      </c>
      <c r="D42" s="18"/>
      <c r="E42" s="20">
        <v>89.6</v>
      </c>
      <c r="F42" s="10"/>
      <c r="G42" s="20">
        <v>94.6</v>
      </c>
      <c r="H42" s="10"/>
      <c r="I42" s="20">
        <v>13.9</v>
      </c>
      <c r="J42" s="11"/>
      <c r="K42" s="62"/>
      <c r="L42" s="61"/>
      <c r="M42" s="20">
        <v>53.7</v>
      </c>
      <c r="N42" s="17"/>
      <c r="O42" s="20">
        <v>27.6</v>
      </c>
      <c r="Q42" s="20">
        <v>148.1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主要指標の状況（２７年度）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G28" sqref="G28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69</v>
      </c>
      <c r="J4" s="69" t="s">
        <v>2</v>
      </c>
      <c r="K4" s="32"/>
      <c r="L4" s="69" t="s">
        <v>2</v>
      </c>
      <c r="M4" s="32" t="s">
        <v>58</v>
      </c>
      <c r="N4" s="69" t="s">
        <v>2</v>
      </c>
      <c r="O4" s="34" t="s">
        <v>59</v>
      </c>
      <c r="P4" s="35"/>
      <c r="Q4" s="38" t="s">
        <v>58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60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61</v>
      </c>
      <c r="P5" s="70" t="s">
        <v>62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-0.7</v>
      </c>
      <c r="D6" s="71"/>
      <c r="E6" s="25">
        <f>'当年度'!E6-'前年度'!E6</f>
        <v>3.299999999999997</v>
      </c>
      <c r="F6" s="71"/>
      <c r="G6" s="25">
        <f>'当年度'!G6-'前年度'!G6</f>
        <v>2.700000000000003</v>
      </c>
      <c r="H6" s="71"/>
      <c r="I6" s="21">
        <f>'当年度'!I6-'前年度'!I6</f>
        <v>0.5</v>
      </c>
      <c r="J6" s="71"/>
      <c r="K6" s="63">
        <f>'当年度'!K6-'前年度'!K6</f>
        <v>-0.009000000000000008</v>
      </c>
      <c r="L6" s="71"/>
      <c r="M6" s="21">
        <f>'当年度'!M6-'前年度'!M6</f>
        <v>-3.3999999999999986</v>
      </c>
      <c r="N6" s="71"/>
      <c r="O6" s="21">
        <f>'当年度'!O6-'前年度'!O6</f>
        <v>-3.3000000000000007</v>
      </c>
      <c r="P6" s="71"/>
      <c r="Q6" s="21">
        <f>'当年度'!Q6-'前年度'!Q6</f>
        <v>6.5</v>
      </c>
      <c r="R6" s="71"/>
      <c r="S6" s="11"/>
    </row>
    <row r="7" spans="2:19" ht="17.25">
      <c r="B7" s="47" t="s">
        <v>3</v>
      </c>
      <c r="C7" s="22">
        <f>'当年度'!C7-'前年度'!C7</f>
        <v>-1.4000000000000004</v>
      </c>
      <c r="D7" s="72"/>
      <c r="E7" s="22">
        <f>'当年度'!E7-'前年度'!E7</f>
        <v>2.8000000000000114</v>
      </c>
      <c r="F7" s="78"/>
      <c r="G7" s="22">
        <f>'当年度'!G7-'前年度'!G7</f>
        <v>1.6000000000000085</v>
      </c>
      <c r="H7" s="78"/>
      <c r="I7" s="22">
        <f>'当年度'!I7-'前年度'!I7</f>
        <v>-1.0999999999999996</v>
      </c>
      <c r="J7" s="78"/>
      <c r="K7" s="64">
        <f>'当年度'!K7-'前年度'!K7</f>
        <v>0.010999999999999899</v>
      </c>
      <c r="L7" s="78"/>
      <c r="M7" s="22">
        <f>'当年度'!M7-'前年度'!M7</f>
        <v>0.6000000000000014</v>
      </c>
      <c r="N7" s="78"/>
      <c r="O7" s="22">
        <f>'当年度'!O7-'前年度'!O7</f>
        <v>-1.3000000000000007</v>
      </c>
      <c r="P7" s="78"/>
      <c r="Q7" s="22">
        <f>'当年度'!Q7-'前年度'!Q7</f>
        <v>-8.400000000000006</v>
      </c>
      <c r="R7" s="78"/>
      <c r="S7" s="11"/>
    </row>
    <row r="8" spans="2:19" ht="17.25">
      <c r="B8" s="47" t="s">
        <v>9</v>
      </c>
      <c r="C8" s="22">
        <f>'当年度'!C8-'前年度'!C8</f>
        <v>-3.8000000000000003</v>
      </c>
      <c r="D8" s="72"/>
      <c r="E8" s="22">
        <f>'当年度'!E8-'前年度'!E8</f>
        <v>4.299999999999997</v>
      </c>
      <c r="F8" s="78"/>
      <c r="G8" s="22">
        <f>'当年度'!G8-'前年度'!G8</f>
        <v>3.700000000000003</v>
      </c>
      <c r="H8" s="78"/>
      <c r="I8" s="22">
        <f>'当年度'!I8-'前年度'!I8</f>
        <v>0.5999999999999996</v>
      </c>
      <c r="J8" s="78"/>
      <c r="K8" s="64">
        <f>'当年度'!K8-'前年度'!K8</f>
        <v>-0.0030000000000000027</v>
      </c>
      <c r="L8" s="78"/>
      <c r="M8" s="22">
        <f>'当年度'!M8-'前年度'!M8</f>
        <v>4.8999999999999915</v>
      </c>
      <c r="N8" s="78"/>
      <c r="O8" s="22">
        <f>'当年度'!O8-'前年度'!O8</f>
        <v>4.5</v>
      </c>
      <c r="P8" s="78"/>
      <c r="Q8" s="22">
        <f>'当年度'!Q8-'前年度'!Q8</f>
        <v>6.600000000000023</v>
      </c>
      <c r="R8" s="78"/>
      <c r="S8" s="11"/>
    </row>
    <row r="9" spans="2:19" ht="17.25">
      <c r="B9" s="48" t="s">
        <v>10</v>
      </c>
      <c r="C9" s="22">
        <f>'当年度'!C9-'前年度'!C9</f>
        <v>1</v>
      </c>
      <c r="D9" s="72"/>
      <c r="E9" s="22">
        <f>'当年度'!E9-'前年度'!E9</f>
        <v>0.20000000000000284</v>
      </c>
      <c r="F9" s="78"/>
      <c r="G9" s="22">
        <f>'当年度'!G9-'前年度'!G9</f>
        <v>-0.9000000000000057</v>
      </c>
      <c r="H9" s="78"/>
      <c r="I9" s="22">
        <f>'当年度'!I9-'前年度'!I9</f>
        <v>-0.20000000000000107</v>
      </c>
      <c r="J9" s="78"/>
      <c r="K9" s="64">
        <f>'当年度'!K9-'前年度'!K9</f>
        <v>-0.0030000000000000027</v>
      </c>
      <c r="L9" s="78"/>
      <c r="M9" s="22">
        <f>'当年度'!M9-'前年度'!M9</f>
        <v>-0.29999999999999716</v>
      </c>
      <c r="N9" s="78"/>
      <c r="O9" s="22">
        <f>'当年度'!O9-'前年度'!O9</f>
        <v>0.8999999999999986</v>
      </c>
      <c r="P9" s="78"/>
      <c r="Q9" s="22">
        <f>'当年度'!Q9-'前年度'!Q9</f>
        <v>-3.200000000000003</v>
      </c>
      <c r="R9" s="78"/>
      <c r="S9" s="11"/>
    </row>
    <row r="10" spans="2:19" ht="17.25">
      <c r="B10" s="48" t="s">
        <v>11</v>
      </c>
      <c r="C10" s="22">
        <f>'当年度'!C10-'前年度'!C10</f>
        <v>0.5</v>
      </c>
      <c r="D10" s="72"/>
      <c r="E10" s="22">
        <f>'当年度'!E10-'前年度'!E10</f>
        <v>2.1000000000000085</v>
      </c>
      <c r="F10" s="78"/>
      <c r="G10" s="22">
        <f>'当年度'!G10-'前年度'!G10</f>
        <v>0.29999999999999716</v>
      </c>
      <c r="H10" s="78"/>
      <c r="I10" s="22">
        <f>'当年度'!I10-'前年度'!I10</f>
        <v>0.09999999999999964</v>
      </c>
      <c r="J10" s="78"/>
      <c r="K10" s="64">
        <f>'当年度'!K10-'前年度'!K10</f>
        <v>-0.0030000000000000027</v>
      </c>
      <c r="L10" s="78"/>
      <c r="M10" s="22">
        <f>'当年度'!M10-'前年度'!M10</f>
        <v>0.5</v>
      </c>
      <c r="N10" s="78"/>
      <c r="O10" s="22">
        <f>'当年度'!O10-'前年度'!O10</f>
        <v>-1.5999999999999996</v>
      </c>
      <c r="P10" s="78"/>
      <c r="Q10" s="22">
        <f>'当年度'!Q10-'前年度'!Q10</f>
        <v>8.099999999999994</v>
      </c>
      <c r="R10" s="78"/>
      <c r="S10" s="11"/>
    </row>
    <row r="11" spans="2:19" ht="17.25">
      <c r="B11" s="48" t="s">
        <v>12</v>
      </c>
      <c r="C11" s="22">
        <f>'当年度'!C11-'前年度'!C11</f>
        <v>0.6000000000000001</v>
      </c>
      <c r="D11" s="72"/>
      <c r="E11" s="22">
        <f>'当年度'!E11-'前年度'!E11</f>
        <v>0.5999999999999943</v>
      </c>
      <c r="F11" s="78"/>
      <c r="G11" s="22">
        <f>'当年度'!G11-'前年度'!G11</f>
        <v>0.20000000000000284</v>
      </c>
      <c r="H11" s="78"/>
      <c r="I11" s="22">
        <f>'当年度'!I11-'前年度'!I11</f>
        <v>-0.3999999999999986</v>
      </c>
      <c r="J11" s="78"/>
      <c r="K11" s="64">
        <f>'当年度'!K11-'前年度'!K11</f>
        <v>0.009000000000000008</v>
      </c>
      <c r="L11" s="78"/>
      <c r="M11" s="22">
        <f>'当年度'!M11-'前年度'!M11</f>
        <v>1.3999999999999986</v>
      </c>
      <c r="N11" s="78"/>
      <c r="O11" s="22">
        <f>'当年度'!O11-'前年度'!O11</f>
        <v>0.8000000000000007</v>
      </c>
      <c r="P11" s="78"/>
      <c r="Q11" s="22">
        <f>'当年度'!Q11-'前年度'!Q11</f>
        <v>-2</v>
      </c>
      <c r="R11" s="78"/>
      <c r="S11" s="11"/>
    </row>
    <row r="12" spans="2:19" ht="17.25">
      <c r="B12" s="48" t="s">
        <v>13</v>
      </c>
      <c r="C12" s="22">
        <f>'当年度'!C12-'前年度'!C12</f>
        <v>-0.19999999999999996</v>
      </c>
      <c r="D12" s="72"/>
      <c r="E12" s="22">
        <f>'当年度'!E12-'前年度'!E12</f>
        <v>1.1000000000000085</v>
      </c>
      <c r="F12" s="78"/>
      <c r="G12" s="22">
        <f>'当年度'!G12-'前年度'!G12</f>
        <v>-0.20000000000000284</v>
      </c>
      <c r="H12" s="78"/>
      <c r="I12" s="22">
        <f>'当年度'!I12-'前年度'!I12</f>
        <v>0.3999999999999986</v>
      </c>
      <c r="J12" s="78"/>
      <c r="K12" s="64">
        <f>'当年度'!K12-'前年度'!K12</f>
        <v>-0.0030000000000000027</v>
      </c>
      <c r="L12" s="78"/>
      <c r="M12" s="22">
        <f>'当年度'!M12-'前年度'!M12</f>
        <v>1.799999999999999</v>
      </c>
      <c r="N12" s="78"/>
      <c r="O12" s="22">
        <f>'当年度'!O12-'前年度'!O12</f>
        <v>1.2999999999999998</v>
      </c>
      <c r="P12" s="78"/>
      <c r="Q12" s="22">
        <f>'当年度'!Q12-'前年度'!Q12</f>
        <v>2.0999999999999943</v>
      </c>
      <c r="R12" s="78"/>
      <c r="S12" s="11"/>
    </row>
    <row r="13" spans="2:19" ht="17.25">
      <c r="B13" s="48" t="s">
        <v>14</v>
      </c>
      <c r="C13" s="22">
        <f>'当年度'!C13-'前年度'!C13</f>
        <v>0.2999999999999998</v>
      </c>
      <c r="D13" s="72"/>
      <c r="E13" s="22">
        <f>'当年度'!E13-'前年度'!E13</f>
        <v>0.9000000000000057</v>
      </c>
      <c r="F13" s="78"/>
      <c r="G13" s="22">
        <f>'当年度'!G13-'前年度'!G13</f>
        <v>-0.29999999999999716</v>
      </c>
      <c r="H13" s="78"/>
      <c r="I13" s="22">
        <f>'当年度'!I13-'前年度'!I13</f>
        <v>-0.20000000000000107</v>
      </c>
      <c r="J13" s="78"/>
      <c r="K13" s="64">
        <f>'当年度'!K13-'前年度'!K13</f>
        <v>0.0010000000000000009</v>
      </c>
      <c r="L13" s="78"/>
      <c r="M13" s="22">
        <f>'当年度'!M13-'前年度'!M13</f>
        <v>-0.30000000000000426</v>
      </c>
      <c r="N13" s="78"/>
      <c r="O13" s="22">
        <f>'当年度'!O13-'前年度'!O13</f>
        <v>-0.6000000000000014</v>
      </c>
      <c r="P13" s="78"/>
      <c r="Q13" s="22">
        <f>'当年度'!Q13-'前年度'!Q13</f>
        <v>0.6000000000000227</v>
      </c>
      <c r="R13" s="78"/>
      <c r="S13" s="11"/>
    </row>
    <row r="14" spans="2:19" ht="17.25">
      <c r="B14" s="48" t="s">
        <v>15</v>
      </c>
      <c r="C14" s="22">
        <f>'当年度'!C14-'前年度'!C14</f>
        <v>-4.9</v>
      </c>
      <c r="D14" s="72"/>
      <c r="E14" s="22">
        <f>'当年度'!E14-'前年度'!E14</f>
        <v>2.1999999999999886</v>
      </c>
      <c r="F14" s="78"/>
      <c r="G14" s="22">
        <f>'当年度'!G14-'前年度'!G14</f>
        <v>-0.7999999999999972</v>
      </c>
      <c r="H14" s="78"/>
      <c r="I14" s="22">
        <f>'当年度'!I14-'前年度'!I14</f>
        <v>0.40000000000000036</v>
      </c>
      <c r="J14" s="78"/>
      <c r="K14" s="64">
        <f>'当年度'!K14-'前年度'!K14</f>
        <v>-0.016000000000000014</v>
      </c>
      <c r="L14" s="78"/>
      <c r="M14" s="22">
        <f>'当年度'!M14-'前年度'!M14</f>
        <v>-2.200000000000003</v>
      </c>
      <c r="N14" s="78"/>
      <c r="O14" s="22">
        <f>'当年度'!O14-'前年度'!O14</f>
        <v>-2.3999999999999986</v>
      </c>
      <c r="P14" s="78"/>
      <c r="Q14" s="22">
        <f>'当年度'!Q14-'前年度'!Q14</f>
        <v>-5.699999999999989</v>
      </c>
      <c r="R14" s="78"/>
      <c r="S14" s="11"/>
    </row>
    <row r="15" spans="2:19" ht="17.25">
      <c r="B15" s="48" t="s">
        <v>16</v>
      </c>
      <c r="C15" s="22">
        <f>'当年度'!C15-'前年度'!C15</f>
        <v>-0.5</v>
      </c>
      <c r="D15" s="72"/>
      <c r="E15" s="22">
        <f>'当年度'!E15-'前年度'!E15</f>
        <v>2.700000000000003</v>
      </c>
      <c r="F15" s="78"/>
      <c r="G15" s="22">
        <f>'当年度'!G15-'前年度'!G15</f>
        <v>1.9000000000000057</v>
      </c>
      <c r="H15" s="78"/>
      <c r="I15" s="22">
        <f>'当年度'!I15-'前年度'!I15</f>
        <v>0.7999999999999972</v>
      </c>
      <c r="J15" s="78"/>
      <c r="K15" s="64">
        <f>'当年度'!K15-'前年度'!K15</f>
        <v>-0.0020000000000000018</v>
      </c>
      <c r="L15" s="78"/>
      <c r="M15" s="22">
        <f>'当年度'!M15-'前年度'!M15</f>
        <v>5</v>
      </c>
      <c r="N15" s="78"/>
      <c r="O15" s="22">
        <f>'当年度'!O15-'前年度'!O15</f>
        <v>2.5999999999999996</v>
      </c>
      <c r="P15" s="78"/>
      <c r="Q15" s="22">
        <f>'当年度'!Q15-'前年度'!Q15</f>
        <v>1.4000000000000057</v>
      </c>
      <c r="R15" s="78"/>
      <c r="S15" s="11"/>
    </row>
    <row r="16" spans="2:19" ht="17.25">
      <c r="B16" s="47" t="s">
        <v>18</v>
      </c>
      <c r="C16" s="22">
        <f>'当年度'!C16-'前年度'!C16</f>
        <v>-0.20000000000000018</v>
      </c>
      <c r="D16" s="72"/>
      <c r="E16" s="22">
        <f>'当年度'!E16-'前年度'!E16</f>
        <v>-0.6000000000000085</v>
      </c>
      <c r="F16" s="78"/>
      <c r="G16" s="22">
        <f>'当年度'!G16-'前年度'!G16</f>
        <v>3.299999999999997</v>
      </c>
      <c r="H16" s="78"/>
      <c r="I16" s="22">
        <f>'当年度'!I16-'前年度'!I16</f>
        <v>-3.6999999999999993</v>
      </c>
      <c r="J16" s="78"/>
      <c r="K16" s="64">
        <f>'当年度'!K16-'前年度'!K16</f>
        <v>-0.0050000000000000044</v>
      </c>
      <c r="L16" s="78"/>
      <c r="M16" s="22">
        <f>'当年度'!M16-'前年度'!M16</f>
        <v>10.400000000000006</v>
      </c>
      <c r="N16" s="78"/>
      <c r="O16" s="22">
        <f>'当年度'!O16-'前年度'!O16</f>
        <v>2</v>
      </c>
      <c r="P16" s="78"/>
      <c r="Q16" s="22">
        <f>'当年度'!Q16-'前年度'!Q16</f>
        <v>2.9000000000000057</v>
      </c>
      <c r="R16" s="78"/>
      <c r="S16" s="11"/>
    </row>
    <row r="17" spans="2:19" ht="17.25">
      <c r="B17" s="48" t="s">
        <v>29</v>
      </c>
      <c r="C17" s="22">
        <f>'当年度'!C17-'前年度'!C17</f>
        <v>3.4000000000000004</v>
      </c>
      <c r="D17" s="72"/>
      <c r="E17" s="22">
        <f>'当年度'!E17-'前年度'!E17</f>
        <v>-12.100000000000009</v>
      </c>
      <c r="F17" s="78"/>
      <c r="G17" s="22">
        <f>'当年度'!G17-'前年度'!G17</f>
        <v>-12.099999999999994</v>
      </c>
      <c r="H17" s="78"/>
      <c r="I17" s="22">
        <f>'当年度'!I17-'前年度'!I17</f>
        <v>-6.900000000000002</v>
      </c>
      <c r="J17" s="78"/>
      <c r="K17" s="64">
        <f>'当年度'!K17-'前年度'!K17</f>
        <v>-0.017000000000000015</v>
      </c>
      <c r="L17" s="78"/>
      <c r="M17" s="22">
        <f>'当年度'!M17-'前年度'!M17</f>
        <v>11.5</v>
      </c>
      <c r="N17" s="78"/>
      <c r="O17" s="22">
        <f>'当年度'!O17-'前年度'!O17</f>
        <v>0.10000000000000142</v>
      </c>
      <c r="P17" s="78"/>
      <c r="Q17" s="22">
        <f>'当年度'!Q17-'前年度'!Q17</f>
        <v>33.19999999999999</v>
      </c>
      <c r="R17" s="78"/>
      <c r="S17" s="11"/>
    </row>
    <row r="18" spans="2:19" ht="17.25">
      <c r="B18" s="48" t="s">
        <v>30</v>
      </c>
      <c r="C18" s="22">
        <f>'当年度'!C18-'前年度'!C18</f>
        <v>-2.8</v>
      </c>
      <c r="D18" s="72"/>
      <c r="E18" s="22">
        <f>'当年度'!E18-'前年度'!E18</f>
        <v>2.799999999999997</v>
      </c>
      <c r="F18" s="78"/>
      <c r="G18" s="22">
        <f>'当年度'!G18-'前年度'!G18</f>
        <v>2.5</v>
      </c>
      <c r="H18" s="78"/>
      <c r="I18" s="22">
        <f>'当年度'!I18-'前年度'!I18</f>
        <v>2.5</v>
      </c>
      <c r="J18" s="78"/>
      <c r="K18" s="64">
        <f>'当年度'!K18-'前年度'!K18</f>
        <v>-0.015000000000000013</v>
      </c>
      <c r="L18" s="78"/>
      <c r="M18" s="22">
        <f>'当年度'!M18-'前年度'!M18</f>
        <v>4.899999999999999</v>
      </c>
      <c r="N18" s="78"/>
      <c r="O18" s="22">
        <f>'当年度'!O18-'前年度'!O18</f>
        <v>4.100000000000001</v>
      </c>
      <c r="P18" s="78"/>
      <c r="Q18" s="22">
        <f>'当年度'!Q18-'前年度'!Q18</f>
        <v>-9.800000000000011</v>
      </c>
      <c r="R18" s="78"/>
      <c r="S18" s="11"/>
    </row>
    <row r="19" spans="2:19" ht="17.25">
      <c r="B19" s="49" t="s">
        <v>31</v>
      </c>
      <c r="C19" s="23">
        <f>'当年度'!C19-'前年度'!C19</f>
        <v>-0.3999999999999999</v>
      </c>
      <c r="D19" s="73"/>
      <c r="E19" s="26">
        <f>'当年度'!E19-'前年度'!E19</f>
        <v>5</v>
      </c>
      <c r="F19" s="73"/>
      <c r="G19" s="26">
        <f>'当年度'!G19-'前年度'!G19</f>
        <v>4</v>
      </c>
      <c r="H19" s="73"/>
      <c r="I19" s="23">
        <f>'当年度'!I19-'前年度'!I19</f>
        <v>1.3999999999999986</v>
      </c>
      <c r="J19" s="73"/>
      <c r="K19" s="65">
        <f>'当年度'!K19-'前年度'!K19</f>
        <v>-0.01100000000000001</v>
      </c>
      <c r="L19" s="73"/>
      <c r="M19" s="23">
        <f>'当年度'!M19-'前年度'!M19</f>
        <v>3.1999999999999957</v>
      </c>
      <c r="N19" s="73"/>
      <c r="O19" s="23">
        <f>'当年度'!O19-'前年度'!O19</f>
        <v>2.200000000000003</v>
      </c>
      <c r="P19" s="73"/>
      <c r="Q19" s="23">
        <f>'当年度'!Q19-'前年度'!Q19</f>
        <v>5</v>
      </c>
      <c r="R19" s="73"/>
      <c r="S19" s="11"/>
    </row>
    <row r="20" spans="2:19" ht="17.25">
      <c r="B20" s="48" t="s">
        <v>4</v>
      </c>
      <c r="C20" s="22">
        <f>'当年度'!C20-'前年度'!C20</f>
        <v>-3.0999999999999996</v>
      </c>
      <c r="D20" s="72"/>
      <c r="E20" s="22">
        <f>'当年度'!E20-'前年度'!E20</f>
        <v>-3.9000000000000057</v>
      </c>
      <c r="F20" s="78"/>
      <c r="G20" s="22">
        <f>'当年度'!G20-'前年度'!G20</f>
        <v>-5.3999999999999915</v>
      </c>
      <c r="H20" s="78"/>
      <c r="I20" s="22">
        <f>'当年度'!I20-'前年度'!I20</f>
        <v>-1.0999999999999996</v>
      </c>
      <c r="J20" s="78"/>
      <c r="K20" s="64">
        <f>'当年度'!K20-'前年度'!K20</f>
        <v>0.010000000000000009</v>
      </c>
      <c r="L20" s="78"/>
      <c r="M20" s="22">
        <f>'当年度'!M20-'前年度'!M20</f>
        <v>-3.5</v>
      </c>
      <c r="N20" s="78"/>
      <c r="O20" s="22">
        <f>'当年度'!O20-'前年度'!O20</f>
        <v>7.5</v>
      </c>
      <c r="P20" s="78"/>
      <c r="Q20" s="22">
        <f>'当年度'!Q20-'前年度'!Q20</f>
        <v>55.79999999999998</v>
      </c>
      <c r="R20" s="78"/>
      <c r="S20" s="11"/>
    </row>
    <row r="21" spans="2:19" ht="17.25">
      <c r="B21" s="48" t="s">
        <v>19</v>
      </c>
      <c r="C21" s="22">
        <f>'当年度'!C21-'前年度'!C21</f>
        <v>-2.0999999999999996</v>
      </c>
      <c r="D21" s="72"/>
      <c r="E21" s="22">
        <f>'当年度'!E21-'前年度'!E21</f>
        <v>4.800000000000011</v>
      </c>
      <c r="F21" s="78"/>
      <c r="G21" s="22">
        <f>'当年度'!G21-'前年度'!G21</f>
        <v>5.400000000000006</v>
      </c>
      <c r="H21" s="78"/>
      <c r="I21" s="22">
        <f>'当年度'!I21-'前年度'!I21</f>
        <v>0.8999999999999995</v>
      </c>
      <c r="J21" s="78"/>
      <c r="K21" s="64">
        <f>'当年度'!K21-'前年度'!K21</f>
        <v>0.027999999999999914</v>
      </c>
      <c r="L21" s="78"/>
      <c r="M21" s="22">
        <f>'当年度'!M21-'前年度'!M21</f>
        <v>-4</v>
      </c>
      <c r="N21" s="78"/>
      <c r="O21" s="22">
        <f>'当年度'!O21-'前年度'!O21</f>
        <v>-2.5</v>
      </c>
      <c r="P21" s="78"/>
      <c r="Q21" s="22">
        <f>'当年度'!Q21-'前年度'!Q21</f>
        <v>0</v>
      </c>
      <c r="R21" s="78"/>
      <c r="S21" s="11"/>
    </row>
    <row r="22" spans="2:19" ht="17.25">
      <c r="B22" s="48" t="s">
        <v>20</v>
      </c>
      <c r="C22" s="22">
        <f>'当年度'!C22-'前年度'!C22</f>
        <v>-1</v>
      </c>
      <c r="D22" s="72"/>
      <c r="E22" s="22">
        <f>'当年度'!E22-'前年度'!E22</f>
        <v>-3.4000000000000057</v>
      </c>
      <c r="F22" s="78"/>
      <c r="G22" s="22">
        <f>'当年度'!G22-'前年度'!G22</f>
        <v>0</v>
      </c>
      <c r="H22" s="78"/>
      <c r="I22" s="22">
        <f>'当年度'!I22-'前年度'!I22</f>
        <v>0</v>
      </c>
      <c r="J22" s="78"/>
      <c r="K22" s="64">
        <f>'当年度'!K22-'前年度'!K22</f>
        <v>-0.0020000000000000018</v>
      </c>
      <c r="L22" s="78"/>
      <c r="M22" s="22">
        <f>'当年度'!M22-'前年度'!M22</f>
        <v>-5.400000000000006</v>
      </c>
      <c r="N22" s="78"/>
      <c r="O22" s="22">
        <f>'当年度'!O22-'前年度'!O22</f>
        <v>1.1000000000000014</v>
      </c>
      <c r="P22" s="78"/>
      <c r="Q22" s="22">
        <f>'当年度'!Q22-'前年度'!Q22</f>
        <v>11.099999999999994</v>
      </c>
      <c r="R22" s="78"/>
      <c r="S22" s="11"/>
    </row>
    <row r="23" spans="2:19" ht="17.25">
      <c r="B23" s="48" t="s">
        <v>22</v>
      </c>
      <c r="C23" s="22">
        <f>'当年度'!C23-'前年度'!C23</f>
        <v>-1.7999999999999998</v>
      </c>
      <c r="D23" s="72"/>
      <c r="E23" s="22">
        <f>'当年度'!E23-'前年度'!E23</f>
        <v>2.8000000000000114</v>
      </c>
      <c r="F23" s="78"/>
      <c r="G23" s="22">
        <f>'当年度'!G23-'前年度'!G23</f>
        <v>1.2999999999999972</v>
      </c>
      <c r="H23" s="78"/>
      <c r="I23" s="22">
        <f>'当年度'!I23-'前年度'!I23</f>
        <v>0.3000000000000007</v>
      </c>
      <c r="J23" s="78"/>
      <c r="K23" s="64">
        <f>'当年度'!K23-'前年度'!K23</f>
        <v>-0.01200000000000001</v>
      </c>
      <c r="L23" s="78"/>
      <c r="M23" s="22">
        <f>'当年度'!M23-'前年度'!M23</f>
        <v>4</v>
      </c>
      <c r="N23" s="78"/>
      <c r="O23" s="22">
        <f>'当年度'!O23-'前年度'!O23</f>
        <v>0.7000000000000028</v>
      </c>
      <c r="P23" s="78"/>
      <c r="Q23" s="22">
        <f>'当年度'!Q23-'前年度'!Q23</f>
        <v>-0.5</v>
      </c>
      <c r="R23" s="78"/>
      <c r="S23" s="11"/>
    </row>
    <row r="24" spans="2:19" ht="17.25">
      <c r="B24" s="48" t="s">
        <v>23</v>
      </c>
      <c r="C24" s="22">
        <f>'当年度'!C24-'前年度'!C24</f>
        <v>-1</v>
      </c>
      <c r="D24" s="72"/>
      <c r="E24" s="22">
        <f>'当年度'!E24-'前年度'!E24</f>
        <v>-1.2000000000000028</v>
      </c>
      <c r="F24" s="78"/>
      <c r="G24" s="22">
        <f>'当年度'!G24-'前年度'!G24</f>
        <v>-1.2000000000000028</v>
      </c>
      <c r="H24" s="78"/>
      <c r="I24" s="22">
        <f>'当年度'!I24-'前年度'!I24</f>
        <v>-0.30000000000000004</v>
      </c>
      <c r="J24" s="78"/>
      <c r="K24" s="64">
        <f>'当年度'!K24-'前年度'!K24</f>
        <v>0.06800000000000006</v>
      </c>
      <c r="L24" s="78"/>
      <c r="M24" s="22">
        <f>'当年度'!M24-'前年度'!M24</f>
        <v>5.300000000000011</v>
      </c>
      <c r="N24" s="78"/>
      <c r="O24" s="22">
        <f>'当年度'!O24-'前年度'!O24</f>
        <v>4.700000000000017</v>
      </c>
      <c r="P24" s="78"/>
      <c r="Q24" s="22">
        <f>'当年度'!Q24-'前年度'!Q24</f>
        <v>-0.7000000000000011</v>
      </c>
      <c r="R24" s="78"/>
      <c r="S24" s="11"/>
    </row>
    <row r="25" spans="2:19" ht="17.25">
      <c r="B25" s="47" t="s">
        <v>25</v>
      </c>
      <c r="C25" s="22">
        <f>'当年度'!C25-'前年度'!C25</f>
        <v>-0.9000000000000004</v>
      </c>
      <c r="D25" s="72"/>
      <c r="E25" s="22">
        <f>'当年度'!E25-'前年度'!E25</f>
        <v>1.3000000000000114</v>
      </c>
      <c r="F25" s="78"/>
      <c r="G25" s="22">
        <f>'当年度'!G25-'前年度'!G25</f>
        <v>1.4000000000000057</v>
      </c>
      <c r="H25" s="78"/>
      <c r="I25" s="22">
        <f>'当年度'!I25-'前年度'!I25</f>
        <v>0.8000000000000007</v>
      </c>
      <c r="J25" s="78"/>
      <c r="K25" s="64">
        <f>'当年度'!K25-'前年度'!K25</f>
        <v>-0.01200000000000001</v>
      </c>
      <c r="L25" s="78"/>
      <c r="M25" s="22">
        <f>'当年度'!M25-'前年度'!M25</f>
        <v>-1.7000000000000028</v>
      </c>
      <c r="N25" s="78"/>
      <c r="O25" s="22">
        <f>'当年度'!O25-'前年度'!O25</f>
        <v>-4.099999999999994</v>
      </c>
      <c r="P25" s="78"/>
      <c r="Q25" s="22">
        <f>'当年度'!Q25-'前年度'!Q25</f>
        <v>-5.299999999999997</v>
      </c>
      <c r="R25" s="78"/>
      <c r="S25" s="11"/>
    </row>
    <row r="26" spans="2:19" ht="17.25">
      <c r="B26" s="48" t="s">
        <v>26</v>
      </c>
      <c r="C26" s="22">
        <f>'当年度'!C26-'前年度'!C26</f>
        <v>-0.7999999999999989</v>
      </c>
      <c r="D26" s="72"/>
      <c r="E26" s="22">
        <f>'当年度'!E26-'前年度'!E26</f>
        <v>1.4000000000000057</v>
      </c>
      <c r="F26" s="78"/>
      <c r="G26" s="22">
        <f>'当年度'!G26-'前年度'!G26</f>
        <v>0.5999999999999943</v>
      </c>
      <c r="H26" s="78"/>
      <c r="I26" s="22">
        <f>'当年度'!I26-'前年度'!I26</f>
        <v>-1</v>
      </c>
      <c r="J26" s="78"/>
      <c r="K26" s="64">
        <f>'当年度'!K26-'前年度'!K26</f>
        <v>0.009999999999999898</v>
      </c>
      <c r="L26" s="78"/>
      <c r="M26" s="22">
        <f>'当年度'!M26-'前年度'!M26</f>
        <v>-5.399999999999999</v>
      </c>
      <c r="N26" s="78"/>
      <c r="O26" s="22">
        <f>'当年度'!O26-'前年度'!O26</f>
        <v>-7.300000000000001</v>
      </c>
      <c r="P26" s="78"/>
      <c r="Q26" s="22">
        <f>'当年度'!Q26-'前年度'!Q26</f>
        <v>5.300000000000011</v>
      </c>
      <c r="R26" s="78"/>
      <c r="S26" s="11"/>
    </row>
    <row r="27" spans="2:19" ht="17.25">
      <c r="B27" s="47" t="s">
        <v>21</v>
      </c>
      <c r="C27" s="22">
        <f>'当年度'!C27-'前年度'!C27</f>
        <v>-1.9000000000000004</v>
      </c>
      <c r="D27" s="72"/>
      <c r="E27" s="22">
        <f>'当年度'!E27-'前年度'!E27</f>
        <v>2.5999999999999943</v>
      </c>
      <c r="F27" s="78"/>
      <c r="G27" s="22">
        <f>'当年度'!G27-'前年度'!G27</f>
        <v>1.6999999999999886</v>
      </c>
      <c r="H27" s="78"/>
      <c r="I27" s="22">
        <f>'当年度'!I27-'前年度'!I27</f>
        <v>2.0999999999999996</v>
      </c>
      <c r="J27" s="78"/>
      <c r="K27" s="64">
        <f>'当年度'!K27-'前年度'!K27</f>
        <v>0.0030000000000000027</v>
      </c>
      <c r="L27" s="78"/>
      <c r="M27" s="22">
        <f>'当年度'!M27-'前年度'!M27</f>
        <v>8</v>
      </c>
      <c r="N27" s="78"/>
      <c r="O27" s="22">
        <f>'当年度'!O27-'前年度'!O27</f>
        <v>5.200000000000003</v>
      </c>
      <c r="P27" s="78"/>
      <c r="Q27" s="22">
        <f>'当年度'!Q27-'前年度'!Q27</f>
        <v>-0.700000000000017</v>
      </c>
      <c r="R27" s="78"/>
      <c r="S27" s="11"/>
    </row>
    <row r="28" spans="2:19" ht="17.25">
      <c r="B28" s="48" t="s">
        <v>28</v>
      </c>
      <c r="C28" s="22">
        <f>'当年度'!C28-'前年度'!C28</f>
        <v>-2.6</v>
      </c>
      <c r="D28" s="72"/>
      <c r="E28" s="22">
        <f>'当年度'!E28-'前年度'!E28</f>
        <v>4.1000000000000085</v>
      </c>
      <c r="F28" s="78"/>
      <c r="G28" s="22">
        <f>'当年度'!G28-'前年度'!G28</f>
        <v>3.5</v>
      </c>
      <c r="H28" s="78"/>
      <c r="I28" s="22">
        <f>'当年度'!I28-'前年度'!I28</f>
        <v>0.09999999999999964</v>
      </c>
      <c r="J28" s="78"/>
      <c r="K28" s="64">
        <f>'当年度'!K28-'前年度'!K28</f>
        <v>0.006000000000000005</v>
      </c>
      <c r="L28" s="78"/>
      <c r="M28" s="22">
        <f>'当年度'!M28-'前年度'!M28</f>
        <v>0.7999999999999972</v>
      </c>
      <c r="N28" s="78"/>
      <c r="O28" s="22">
        <f>'当年度'!O28-'前年度'!O28</f>
        <v>2</v>
      </c>
      <c r="P28" s="78"/>
      <c r="Q28" s="22">
        <f>'当年度'!Q28-'前年度'!Q28</f>
        <v>0.09999999999999432</v>
      </c>
      <c r="R28" s="78"/>
      <c r="S28" s="11"/>
    </row>
    <row r="29" spans="2:19" ht="17.25">
      <c r="B29" s="48" t="s">
        <v>27</v>
      </c>
      <c r="C29" s="22">
        <f>'当年度'!C29-'前年度'!C29</f>
        <v>-1.1999999999999997</v>
      </c>
      <c r="D29" s="72"/>
      <c r="E29" s="22">
        <f>'当年度'!E29-'前年度'!E29</f>
        <v>0.5999999999999943</v>
      </c>
      <c r="F29" s="78"/>
      <c r="G29" s="22">
        <f>'当年度'!G29-'前年度'!G29</f>
        <v>-0.19999999999998863</v>
      </c>
      <c r="H29" s="78"/>
      <c r="I29" s="22">
        <f>'当年度'!I29-'前年度'!I29</f>
        <v>1.4000000000000004</v>
      </c>
      <c r="J29" s="78"/>
      <c r="K29" s="64">
        <f>'当年度'!K29-'前年度'!K29</f>
        <v>0.006000000000000005</v>
      </c>
      <c r="L29" s="78"/>
      <c r="M29" s="22">
        <f>'当年度'!M29-'前年度'!M29</f>
        <v>4.8999999999999915</v>
      </c>
      <c r="N29" s="78"/>
      <c r="O29" s="22">
        <f>'当年度'!O29-'前年度'!O29</f>
        <v>1.7999999999999972</v>
      </c>
      <c r="P29" s="78"/>
      <c r="Q29" s="22">
        <f>'当年度'!Q29-'前年度'!Q29</f>
        <v>-5.299999999999997</v>
      </c>
      <c r="R29" s="78"/>
      <c r="S29" s="11"/>
    </row>
    <row r="30" spans="2:19" ht="17.25">
      <c r="B30" s="48" t="s">
        <v>32</v>
      </c>
      <c r="C30" s="22">
        <f>'当年度'!C30-'前年度'!C30</f>
        <v>-0.2999999999999998</v>
      </c>
      <c r="D30" s="72"/>
      <c r="E30" s="22">
        <f>'当年度'!E30-'前年度'!E30</f>
        <v>3.700000000000003</v>
      </c>
      <c r="F30" s="78"/>
      <c r="G30" s="22">
        <f>'当年度'!G30-'前年度'!G30</f>
        <v>2.9000000000000057</v>
      </c>
      <c r="H30" s="78"/>
      <c r="I30" s="22">
        <f>'当年度'!I30-'前年度'!I30</f>
        <v>0.7999999999999972</v>
      </c>
      <c r="J30" s="78"/>
      <c r="K30" s="64">
        <f>'当年度'!K30-'前年度'!K30</f>
        <v>0</v>
      </c>
      <c r="L30" s="78"/>
      <c r="M30" s="22">
        <f>'当年度'!M30-'前年度'!M30</f>
        <v>5.8999999999999915</v>
      </c>
      <c r="N30" s="78"/>
      <c r="O30" s="22">
        <f>'当年度'!O30-'前年度'!O30</f>
        <v>1.7999999999999972</v>
      </c>
      <c r="P30" s="78"/>
      <c r="Q30" s="22">
        <f>'当年度'!Q30-'前年度'!Q30</f>
        <v>13.599999999999994</v>
      </c>
      <c r="R30" s="78"/>
      <c r="S30" s="11"/>
    </row>
    <row r="31" spans="2:19" ht="17.25">
      <c r="B31" s="47" t="s">
        <v>33</v>
      </c>
      <c r="C31" s="22">
        <f>'当年度'!C31-'前年度'!C31</f>
        <v>-1.9000000000000004</v>
      </c>
      <c r="D31" s="72"/>
      <c r="E31" s="22">
        <f>'当年度'!E31-'前年度'!E31</f>
        <v>0.20000000000000284</v>
      </c>
      <c r="F31" s="78"/>
      <c r="G31" s="22">
        <f>'当年度'!G31-'前年度'!G31</f>
        <v>-0.7999999999999972</v>
      </c>
      <c r="H31" s="78"/>
      <c r="I31" s="22">
        <f>'当年度'!I31-'前年度'!I31</f>
        <v>-0.5999999999999979</v>
      </c>
      <c r="J31" s="78"/>
      <c r="K31" s="64">
        <f>'当年度'!K31-'前年度'!K31</f>
        <v>0</v>
      </c>
      <c r="L31" s="78"/>
      <c r="M31" s="22">
        <f>'当年度'!M31-'前年度'!M31</f>
        <v>8.200000000000003</v>
      </c>
      <c r="N31" s="78"/>
      <c r="O31" s="22">
        <f>'当年度'!O31-'前年度'!O31</f>
        <v>3.1999999999999957</v>
      </c>
      <c r="P31" s="78"/>
      <c r="Q31" s="22">
        <f>'当年度'!Q31-'前年度'!Q31</f>
        <v>14.099999999999994</v>
      </c>
      <c r="R31" s="78"/>
      <c r="S31" s="11"/>
    </row>
    <row r="32" spans="2:19" ht="17.25">
      <c r="B32" s="47" t="s">
        <v>34</v>
      </c>
      <c r="C32" s="22">
        <f>'当年度'!C32-'前年度'!C32</f>
        <v>-0.1999999999999993</v>
      </c>
      <c r="D32" s="72"/>
      <c r="E32" s="22">
        <f>'当年度'!E32-'前年度'!E32</f>
        <v>2.4000000000000057</v>
      </c>
      <c r="F32" s="78"/>
      <c r="G32" s="22">
        <f>'当年度'!G32-'前年度'!G32</f>
        <v>1.7000000000000028</v>
      </c>
      <c r="H32" s="78"/>
      <c r="I32" s="22">
        <f>'当年度'!I32-'前年度'!I32</f>
        <v>-1.3000000000000007</v>
      </c>
      <c r="J32" s="78"/>
      <c r="K32" s="64">
        <f>'当年度'!K32-'前年度'!K32</f>
        <v>-0.0030000000000000027</v>
      </c>
      <c r="L32" s="78"/>
      <c r="M32" s="22">
        <f>'当年度'!M32-'前年度'!M32</f>
        <v>2.700000000000003</v>
      </c>
      <c r="N32" s="78"/>
      <c r="O32" s="22">
        <f>'当年度'!O32-'前年度'!O32</f>
        <v>-2.6999999999999957</v>
      </c>
      <c r="P32" s="78"/>
      <c r="Q32" s="22">
        <f>'当年度'!Q32-'前年度'!Q32</f>
        <v>2.5</v>
      </c>
      <c r="R32" s="78"/>
      <c r="S32" s="11"/>
    </row>
    <row r="33" spans="2:19" ht="17.25">
      <c r="B33" s="48" t="s">
        <v>17</v>
      </c>
      <c r="C33" s="22">
        <f>'当年度'!C33-'前年度'!C33</f>
        <v>-2.4000000000000004</v>
      </c>
      <c r="D33" s="72"/>
      <c r="E33" s="22">
        <f>'当年度'!E33-'前年度'!E33</f>
        <v>1.7000000000000028</v>
      </c>
      <c r="F33" s="78"/>
      <c r="G33" s="22">
        <f>'当年度'!G33-'前年度'!G33</f>
        <v>0.5999999999999943</v>
      </c>
      <c r="H33" s="78"/>
      <c r="I33" s="22">
        <f>'当年度'!I33-'前年度'!I33</f>
        <v>-0.7000000000000011</v>
      </c>
      <c r="J33" s="78"/>
      <c r="K33" s="64">
        <f>'当年度'!K33-'前年度'!K33</f>
        <v>0.006999999999999951</v>
      </c>
      <c r="L33" s="78"/>
      <c r="M33" s="22">
        <f>'当年度'!M33-'前年度'!M33</f>
        <v>4.600000000000001</v>
      </c>
      <c r="N33" s="78"/>
      <c r="O33" s="22">
        <f>'当年度'!O33-'前年度'!O33</f>
        <v>1.8999999999999986</v>
      </c>
      <c r="P33" s="78"/>
      <c r="Q33" s="22">
        <f>'当年度'!Q33-'前年度'!Q33</f>
        <v>8.699999999999989</v>
      </c>
      <c r="R33" s="78"/>
      <c r="S33" s="11"/>
    </row>
    <row r="34" spans="2:19" ht="17.25">
      <c r="B34" s="50" t="s">
        <v>24</v>
      </c>
      <c r="C34" s="24">
        <f>'当年度'!C34-'前年度'!C34</f>
        <v>-10.4</v>
      </c>
      <c r="D34" s="74"/>
      <c r="E34" s="24">
        <f>'当年度'!E34-'前年度'!E34</f>
        <v>4.099999999999994</v>
      </c>
      <c r="F34" s="79"/>
      <c r="G34" s="24">
        <f>'当年度'!G34-'前年度'!G34</f>
        <v>3.3999999999999915</v>
      </c>
      <c r="H34" s="79"/>
      <c r="I34" s="24">
        <f>'当年度'!I34-'前年度'!I34</f>
        <v>0.8000000000000007</v>
      </c>
      <c r="J34" s="79"/>
      <c r="K34" s="66">
        <f>'当年度'!K34-'前年度'!K34</f>
        <v>-0.013000000000000012</v>
      </c>
      <c r="L34" s="79"/>
      <c r="M34" s="24">
        <f>'当年度'!M34-'前年度'!M34</f>
        <v>7.099999999999994</v>
      </c>
      <c r="N34" s="79"/>
      <c r="O34" s="24">
        <f>'当年度'!O34-'前年度'!O34</f>
        <v>6.900000000000006</v>
      </c>
      <c r="P34" s="79"/>
      <c r="Q34" s="24">
        <f>'当年度'!Q34-'前年度'!Q34</f>
        <v>-0.5999999999999943</v>
      </c>
      <c r="R34" s="79"/>
      <c r="S34" s="11"/>
    </row>
    <row r="35" spans="2:19" ht="17.25">
      <c r="B35" s="51" t="s">
        <v>63</v>
      </c>
      <c r="C35" s="19">
        <f>'当年度'!C35-'前年度'!C35</f>
        <v>-0.6000000000000001</v>
      </c>
      <c r="D35" s="75" t="s">
        <v>0</v>
      </c>
      <c r="E35" s="19">
        <f>'当年度'!E35-'前年度'!E35</f>
        <v>1</v>
      </c>
      <c r="F35" s="80"/>
      <c r="G35" s="19">
        <f>'当年度'!G35-'前年度'!G35</f>
        <v>0.5</v>
      </c>
      <c r="H35" s="80"/>
      <c r="I35" s="19">
        <f>'当年度'!I35-'前年度'!I35</f>
        <v>-0.40000000000000036</v>
      </c>
      <c r="J35" s="80"/>
      <c r="K35" s="67">
        <f>'当年度'!K35-'前年度'!K35</f>
        <v>-0.0050000000000000044</v>
      </c>
      <c r="L35" s="80"/>
      <c r="M35" s="19">
        <f>'当年度'!M35-'前年度'!M35</f>
        <v>2.6999999999999957</v>
      </c>
      <c r="N35" s="80"/>
      <c r="O35" s="19">
        <f>'当年度'!O35-'前年度'!O35</f>
        <v>0.6999999999999993</v>
      </c>
      <c r="P35" s="80"/>
      <c r="Q35" s="19">
        <f>'当年度'!Q35-'前年度'!Q35</f>
        <v>2.6999999999999886</v>
      </c>
      <c r="R35" s="80"/>
      <c r="S35" s="11"/>
    </row>
    <row r="36" spans="2:19" ht="17.25">
      <c r="B36" s="52" t="s">
        <v>64</v>
      </c>
      <c r="C36" s="20">
        <f>'当年度'!C36-'前年度'!C36</f>
        <v>-2.1000000000000005</v>
      </c>
      <c r="D36" s="76" t="s">
        <v>0</v>
      </c>
      <c r="E36" s="20">
        <f>'当年度'!E36-'前年度'!E36</f>
        <v>1.4000000000000057</v>
      </c>
      <c r="F36" s="81"/>
      <c r="G36" s="20">
        <f>'当年度'!G36-'前年度'!G36</f>
        <v>1</v>
      </c>
      <c r="H36" s="81"/>
      <c r="I36" s="20">
        <f>'当年度'!I36-'前年度'!I36</f>
        <v>0.09999999999999964</v>
      </c>
      <c r="J36" s="81"/>
      <c r="K36" s="68">
        <f>'当年度'!K36-'前年度'!K36</f>
        <v>0.006000000000000005</v>
      </c>
      <c r="L36" s="81"/>
      <c r="M36" s="20">
        <f>'当年度'!M36-'前年度'!M36</f>
        <v>2.0999999999999943</v>
      </c>
      <c r="N36" s="81"/>
      <c r="O36" s="20">
        <f>'当年度'!O36-'前年度'!O36</f>
        <v>1.3000000000000043</v>
      </c>
      <c r="P36" s="81"/>
      <c r="Q36" s="20">
        <f>'当年度'!Q36-'前年度'!Q36</f>
        <v>6.599999999999994</v>
      </c>
      <c r="R36" s="81"/>
      <c r="S36" s="11"/>
    </row>
    <row r="37" spans="2:19" ht="17.25">
      <c r="B37" s="52" t="s">
        <v>65</v>
      </c>
      <c r="C37" s="20">
        <f>'当年度'!C37-'前年度'!C37</f>
        <v>-1.3999999999999995</v>
      </c>
      <c r="D37" s="76" t="s">
        <v>0</v>
      </c>
      <c r="E37" s="20">
        <f>'当年度'!E37-'前年度'!E37</f>
        <v>1.2999999999999972</v>
      </c>
      <c r="F37" s="81"/>
      <c r="G37" s="27">
        <f>'当年度'!G37-'前年度'!G37</f>
        <v>0.7000000000000028</v>
      </c>
      <c r="H37" s="81"/>
      <c r="I37" s="20">
        <f>'当年度'!I37-'前年度'!I37</f>
        <v>-0.1999999999999993</v>
      </c>
      <c r="J37" s="81"/>
      <c r="K37" s="68">
        <f>'当年度'!K37-'前年度'!K37</f>
        <v>0.0010000000000000009</v>
      </c>
      <c r="L37" s="81"/>
      <c r="M37" s="27">
        <f>'当年度'!M37-'前年度'!M37</f>
        <v>2.3999999999999915</v>
      </c>
      <c r="N37" s="81"/>
      <c r="O37" s="27">
        <f>'当年度'!O37-'前年度'!O37</f>
        <v>1</v>
      </c>
      <c r="P37" s="81"/>
      <c r="Q37" s="27">
        <f>'当年度'!Q37-'前年度'!Q37</f>
        <v>4.599999999999994</v>
      </c>
      <c r="R37" s="81"/>
      <c r="S37" s="11"/>
    </row>
    <row r="38" spans="2:13" ht="17.25">
      <c r="B38" s="53" t="s">
        <v>66</v>
      </c>
      <c r="C38" s="16"/>
      <c r="K38" s="16"/>
      <c r="M38" s="16"/>
    </row>
    <row r="39" ht="17.25">
      <c r="B39" s="28" t="s">
        <v>67</v>
      </c>
    </row>
    <row r="40" spans="2:17" ht="17.25">
      <c r="B40" s="51" t="s">
        <v>63</v>
      </c>
      <c r="C40" s="19">
        <f>'当年度'!C40-'前年度'!C40</f>
        <v>-0.7000000000000002</v>
      </c>
      <c r="D40" s="18" t="s">
        <v>0</v>
      </c>
      <c r="E40" s="19">
        <f>'当年度'!E40-'前年度'!E40</f>
        <v>2</v>
      </c>
      <c r="F40" s="10"/>
      <c r="G40" s="19">
        <f>'当年度'!G40-'前年度'!G40</f>
        <v>1</v>
      </c>
      <c r="H40" s="10"/>
      <c r="I40" s="19">
        <f>'当年度'!I40-'前年度'!I40</f>
        <v>-0.120000000000001</v>
      </c>
      <c r="J40" s="11"/>
      <c r="K40" s="62"/>
      <c r="L40" s="61"/>
      <c r="M40" s="19">
        <f>'当年度'!M40-'前年度'!M40</f>
        <v>0.8999999999999986</v>
      </c>
      <c r="O40" s="19">
        <f>'当年度'!O40-'前年度'!O40</f>
        <v>-0.10000000000000142</v>
      </c>
      <c r="Q40" s="19">
        <f>'当年度'!Q40-'前年度'!Q40</f>
        <v>1.200000000000017</v>
      </c>
    </row>
    <row r="41" spans="2:17" ht="17.25">
      <c r="B41" s="52" t="s">
        <v>64</v>
      </c>
      <c r="C41" s="20">
        <f>'当年度'!C41-'前年度'!C41</f>
        <v>-1.9000000000000004</v>
      </c>
      <c r="D41" s="18" t="s">
        <v>0</v>
      </c>
      <c r="E41" s="20">
        <f>'当年度'!E41-'前年度'!E41</f>
        <v>1.1999999999999886</v>
      </c>
      <c r="F41" s="10"/>
      <c r="G41" s="20">
        <f>'当年度'!G41-'前年度'!G41</f>
        <v>1.0999999999999943</v>
      </c>
      <c r="H41" s="10"/>
      <c r="I41" s="20">
        <f>'当年度'!I41-'前年度'!I41</f>
        <v>0</v>
      </c>
      <c r="J41" s="11"/>
      <c r="K41" s="62"/>
      <c r="L41" s="61"/>
      <c r="M41" s="20">
        <f>'当年度'!M41-'前年度'!M41</f>
        <v>2.5</v>
      </c>
      <c r="N41" s="17" t="s">
        <v>68</v>
      </c>
      <c r="O41" s="20">
        <f>'当年度'!O41-'前年度'!O41</f>
        <v>1.2000000000000028</v>
      </c>
      <c r="Q41" s="20">
        <f>'当年度'!Q41-'前年度'!Q41</f>
        <v>4.400000000000006</v>
      </c>
    </row>
    <row r="42" spans="2:17" ht="17.25">
      <c r="B42" s="52" t="s">
        <v>65</v>
      </c>
      <c r="C42" s="20">
        <f>'当年度'!C42-'前年度'!C42</f>
        <v>-0.9000000000000004</v>
      </c>
      <c r="D42" s="18" t="s">
        <v>0</v>
      </c>
      <c r="E42" s="20">
        <f>'当年度'!E42-'前年度'!E42</f>
        <v>1.8000000000000114</v>
      </c>
      <c r="F42" s="10"/>
      <c r="G42" s="20">
        <f>'当年度'!G42-'前年度'!G42</f>
        <v>1.1000000000000085</v>
      </c>
      <c r="H42" s="10"/>
      <c r="I42" s="20">
        <f>'当年度'!I42-'前年度'!I42</f>
        <v>-0.120000000000001</v>
      </c>
      <c r="J42" s="11"/>
      <c r="K42" s="62"/>
      <c r="L42" s="61"/>
      <c r="M42" s="20">
        <f>'当年度'!M42-'前年度'!M42</f>
        <v>1.1999999999999957</v>
      </c>
      <c r="N42" s="17" t="s">
        <v>68</v>
      </c>
      <c r="O42" s="20">
        <f>'当年度'!O42-'前年度'!O42</f>
        <v>0.09999999999999787</v>
      </c>
      <c r="Q42" s="20">
        <f>'当年度'!Q42-'前年度'!Q42</f>
        <v>1.700000000000017</v>
      </c>
    </row>
    <row r="43" ht="17.25">
      <c r="N43" s="17" t="s">
        <v>68</v>
      </c>
    </row>
    <row r="44" ht="17.25">
      <c r="N44" s="17" t="s">
        <v>68</v>
      </c>
    </row>
    <row r="45" ht="17.25">
      <c r="N45" s="17" t="s">
        <v>68</v>
      </c>
    </row>
    <row r="46" ht="17.25">
      <c r="N46" s="17" t="s">
        <v>68</v>
      </c>
    </row>
    <row r="47" ht="17.25">
      <c r="N47" s="17" t="s">
        <v>68</v>
      </c>
    </row>
    <row r="48" ht="17.25">
      <c r="N48" s="17" t="s">
        <v>68</v>
      </c>
    </row>
    <row r="49" ht="17.25">
      <c r="N49" s="17" t="s">
        <v>68</v>
      </c>
    </row>
    <row r="50" ht="17.25">
      <c r="N50" s="17" t="s">
        <v>68</v>
      </c>
    </row>
    <row r="51" ht="17.25">
      <c r="N51" s="17" t="s">
        <v>68</v>
      </c>
    </row>
    <row r="52" ht="17.25">
      <c r="N52" s="17" t="s">
        <v>68</v>
      </c>
    </row>
    <row r="53" ht="17.25">
      <c r="N53" s="17" t="s">
        <v>68</v>
      </c>
    </row>
    <row r="54" ht="17.25">
      <c r="N54" s="17" t="s">
        <v>68</v>
      </c>
    </row>
    <row r="55" ht="17.25">
      <c r="N55" s="17" t="s">
        <v>68</v>
      </c>
    </row>
    <row r="56" ht="17.25">
      <c r="N56" s="17" t="s">
        <v>68</v>
      </c>
    </row>
    <row r="57" ht="17.25">
      <c r="N57" s="17" t="s">
        <v>68</v>
      </c>
    </row>
    <row r="58" ht="17.25">
      <c r="N58" s="17" t="s">
        <v>68</v>
      </c>
    </row>
    <row r="59" ht="17.25">
      <c r="N59" s="17" t="s">
        <v>68</v>
      </c>
    </row>
    <row r="60" ht="17.25">
      <c r="N60" s="17" t="s">
        <v>68</v>
      </c>
    </row>
    <row r="61" ht="17.25">
      <c r="N61" s="17" t="s">
        <v>68</v>
      </c>
    </row>
    <row r="62" ht="17.25">
      <c r="N62" s="17" t="s">
        <v>68</v>
      </c>
    </row>
    <row r="63" ht="17.25">
      <c r="N63" s="17" t="s">
        <v>68</v>
      </c>
    </row>
    <row r="64" ht="17.25">
      <c r="N64" s="17" t="s">
        <v>68</v>
      </c>
    </row>
    <row r="65" ht="17.25">
      <c r="N65" s="17" t="s">
        <v>68</v>
      </c>
    </row>
    <row r="66" ht="17.25">
      <c r="N66" s="17" t="s">
        <v>68</v>
      </c>
    </row>
    <row r="67" ht="17.25">
      <c r="N67" s="17" t="s">
        <v>68</v>
      </c>
    </row>
    <row r="68" ht="17.25">
      <c r="N68" s="17" t="s">
        <v>68</v>
      </c>
    </row>
    <row r="69" ht="17.25">
      <c r="N69" s="17" t="s">
        <v>68</v>
      </c>
    </row>
    <row r="70" ht="17.25">
      <c r="N70" s="17" t="s">
        <v>68</v>
      </c>
    </row>
    <row r="71" ht="17.25">
      <c r="N71" s="17" t="s">
        <v>68</v>
      </c>
    </row>
    <row r="72" ht="17.25">
      <c r="N72" s="17" t="s">
        <v>68</v>
      </c>
    </row>
    <row r="73" ht="17.25">
      <c r="N73" s="17" t="s">
        <v>68</v>
      </c>
    </row>
    <row r="74" ht="17.25">
      <c r="N74" s="17" t="s">
        <v>68</v>
      </c>
    </row>
    <row r="75" ht="17.25">
      <c r="N75" s="17" t="s">
        <v>68</v>
      </c>
    </row>
    <row r="76" ht="17.25">
      <c r="N76" s="17" t="s">
        <v>68</v>
      </c>
    </row>
    <row r="77" ht="17.25">
      <c r="N77" s="17" t="s">
        <v>68</v>
      </c>
    </row>
    <row r="78" ht="17.25">
      <c r="N78" s="17" t="s">
        <v>68</v>
      </c>
    </row>
    <row r="79" ht="17.25">
      <c r="N79" s="17" t="s">
        <v>68</v>
      </c>
    </row>
    <row r="80" ht="17.25">
      <c r="N80" s="17" t="s">
        <v>68</v>
      </c>
    </row>
    <row r="81" ht="17.25">
      <c r="N81" s="17" t="s">
        <v>68</v>
      </c>
    </row>
    <row r="82" ht="17.25">
      <c r="N82" s="17" t="s">
        <v>68</v>
      </c>
    </row>
    <row r="83" ht="17.25">
      <c r="N83" s="17" t="s">
        <v>68</v>
      </c>
    </row>
    <row r="84" ht="17.25">
      <c r="N84" s="17" t="s">
        <v>68</v>
      </c>
    </row>
    <row r="85" ht="17.25">
      <c r="N85" s="17" t="s">
        <v>68</v>
      </c>
    </row>
    <row r="86" ht="17.25">
      <c r="N86" s="17" t="s">
        <v>68</v>
      </c>
    </row>
    <row r="87" ht="17.25">
      <c r="N87" s="17" t="s">
        <v>68</v>
      </c>
    </row>
    <row r="88" ht="17.25">
      <c r="N88" s="17" t="s">
        <v>68</v>
      </c>
    </row>
    <row r="89" ht="17.25">
      <c r="N89" s="17" t="s">
        <v>68</v>
      </c>
    </row>
    <row r="90" ht="17.25">
      <c r="N90" s="17" t="s">
        <v>68</v>
      </c>
    </row>
    <row r="91" ht="17.25">
      <c r="N91" s="17" t="s">
        <v>68</v>
      </c>
    </row>
    <row r="92" ht="17.25">
      <c r="N92" s="17" t="s">
        <v>68</v>
      </c>
    </row>
    <row r="93" ht="17.25">
      <c r="N93" s="17" t="s">
        <v>68</v>
      </c>
    </row>
    <row r="94" ht="17.25">
      <c r="N94" s="17" t="s">
        <v>68</v>
      </c>
    </row>
    <row r="95" ht="17.25">
      <c r="N95" s="17" t="s">
        <v>68</v>
      </c>
    </row>
    <row r="96" ht="17.25">
      <c r="N96" s="17" t="s">
        <v>68</v>
      </c>
    </row>
    <row r="97" ht="17.25">
      <c r="N97" s="17" t="s">
        <v>68</v>
      </c>
    </row>
    <row r="98" ht="17.25">
      <c r="N98" s="17" t="s">
        <v>68</v>
      </c>
    </row>
    <row r="99" ht="17.25">
      <c r="N99" s="17" t="s">
        <v>68</v>
      </c>
    </row>
    <row r="100" ht="17.25">
      <c r="N100" s="17" t="s">
        <v>68</v>
      </c>
    </row>
    <row r="101" ht="17.25">
      <c r="N101" s="17" t="s">
        <v>68</v>
      </c>
    </row>
    <row r="102" ht="17.25">
      <c r="N102" s="17" t="s">
        <v>68</v>
      </c>
    </row>
    <row r="103" ht="17.25">
      <c r="N103" s="17" t="s">
        <v>68</v>
      </c>
    </row>
    <row r="104" ht="17.25">
      <c r="N104" s="17" t="s">
        <v>68</v>
      </c>
    </row>
    <row r="105" ht="17.25">
      <c r="N105" s="17" t="s">
        <v>68</v>
      </c>
    </row>
    <row r="106" ht="17.25">
      <c r="N106" s="17" t="s">
        <v>68</v>
      </c>
    </row>
    <row r="107" ht="17.25">
      <c r="N107" s="17" t="s">
        <v>68</v>
      </c>
    </row>
    <row r="108" ht="17.25">
      <c r="N108" s="17" t="s">
        <v>68</v>
      </c>
    </row>
    <row r="109" ht="17.25">
      <c r="N109" s="17" t="s">
        <v>68</v>
      </c>
    </row>
    <row r="110" spans="1:14" ht="17.25">
      <c r="A110" s="8" t="s">
        <v>68</v>
      </c>
      <c r="N110" s="17" t="s">
        <v>68</v>
      </c>
    </row>
    <row r="111" spans="1:14" ht="17.25">
      <c r="A111" s="8" t="s">
        <v>68</v>
      </c>
      <c r="N111" s="17" t="s">
        <v>68</v>
      </c>
    </row>
    <row r="112" spans="1:14" ht="17.25">
      <c r="A112" s="8" t="s">
        <v>68</v>
      </c>
      <c r="N112" s="17" t="s">
        <v>68</v>
      </c>
    </row>
    <row r="113" spans="1:14" ht="17.25">
      <c r="A113" s="8" t="s">
        <v>68</v>
      </c>
      <c r="N113" s="17" t="s">
        <v>68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2017-09-13T13:12:42Z</cp:lastPrinted>
  <dcterms:created xsi:type="dcterms:W3CDTF">2000-01-27T11:30:38Z</dcterms:created>
  <dcterms:modified xsi:type="dcterms:W3CDTF">2017-09-13T13:13:00Z</dcterms:modified>
  <cp:category/>
  <cp:version/>
  <cp:contentType/>
  <cp:contentStatus/>
</cp:coreProperties>
</file>