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4520" windowHeight="6390" tabRatio="599" activeTab="0"/>
  </bookViews>
  <sheets>
    <sheet name="決算規模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<sst xmlns="http://schemas.openxmlformats.org/spreadsheetml/2006/main" count="53" uniqueCount="44">
  <si>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</si>
  <si>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</si>
  <si>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</si>
  <si>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</si>
  <si>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</si>
  <si>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</si>
  <si>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</si>
  <si>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</si>
  <si>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</si>
  <si>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</si>
  <si>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</si>
  <si>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</si>
  <si>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</si>
  <si>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</si>
  <si>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</si>
  <si>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</si>
  <si>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</si>
  <si>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</si>
  <si>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</si>
  <si>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</si>
  <si>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</si>
  <si>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</si>
  <si>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</si>
  <si>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　(単位：百万円，％)</t>
  </si>
  <si>
    <t>電    気</t>
  </si>
  <si>
    <t>合　計</t>
  </si>
  <si>
    <t>第３表　決算規模の推移</t>
  </si>
  <si>
    <t xml:space="preserve">    年  度</t>
  </si>
  <si>
    <t>下水道（農集）</t>
  </si>
  <si>
    <t>介護サービス</t>
  </si>
  <si>
    <t>２　各項目の数値は、表示単位未満を四捨五入したもので、その内訳を合計した数値は合計欄の数値と一致しない場合がある。</t>
  </si>
  <si>
    <t>簡易水道</t>
  </si>
  <si>
    <t>その他（ｸﾞﾙｰﾌﾟﾎｰﾑ）</t>
  </si>
  <si>
    <t>※</t>
  </si>
  <si>
    <t>１　法適用事業決算規模　＝総費用(税込)－減価償却費＋資本的支出　　　</t>
  </si>
  <si>
    <t>　　法非適用事業決算規模＝総費用＋資本的支出＋積立金＋前年度繰上充用金</t>
  </si>
  <si>
    <t>23年度</t>
  </si>
  <si>
    <t>24年度</t>
  </si>
  <si>
    <t>25年度</t>
  </si>
  <si>
    <t>26年度</t>
  </si>
  <si>
    <t>27年度</t>
  </si>
  <si>
    <t>対 前 年 度 増 加 率</t>
  </si>
  <si>
    <t>28年度</t>
  </si>
  <si>
    <t>伸 長 指 数（H23=100）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</si>
</sst>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0.000%"/>
    <numFmt numFmtId="194" formatCode="0.0000%"/>
  </numFmts>
  <fonts count="43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theme="1"/>
      </bottom>
    </border>
    <border>
      <left style="thin">
        <color indexed="8"/>
      </left>
      <right>
        <color indexed="63"/>
      </right>
      <top style="hair">
        <color theme="1"/>
      </top>
      <bottom style="hair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theme="1"/>
      </bottom>
    </border>
    <border>
      <left style="thin">
        <color indexed="8"/>
      </left>
      <right style="thin"/>
      <top style="hair">
        <color theme="1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hair">
        <color indexed="8"/>
      </top>
      <bottom style="thin"/>
    </border>
    <border>
      <left style="thin"/>
      <right style="medium"/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hair">
        <color indexed="8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>
        <color indexed="8"/>
      </top>
      <bottom style="hair">
        <color indexed="8"/>
      </bottom>
    </border>
    <border>
      <left style="medium"/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12">
    <xf numFmtId="37" fontId="0" fillId="0" borderId="0" xfId="0" applyAlignment="1">
      <alignment/>
    </xf>
    <xf numFmtId="0" fontId="4" fillId="0" borderId="0" xfId="61" applyFont="1" applyFill="1" applyProtection="1">
      <alignment/>
      <protection/>
    </xf>
    <xf numFmtId="0" fontId="3" fillId="0" borderId="0" xfId="61" applyFont="1" applyFill="1" applyProtection="1">
      <alignment/>
      <protection/>
    </xf>
    <xf numFmtId="0" fontId="3" fillId="0" borderId="10" xfId="61" applyFont="1" applyFill="1" applyBorder="1" applyProtection="1">
      <alignment/>
      <protection/>
    </xf>
    <xf numFmtId="0" fontId="3" fillId="0" borderId="0" xfId="61" applyFont="1" applyFill="1" applyBorder="1" applyProtection="1">
      <alignment/>
      <protection/>
    </xf>
    <xf numFmtId="0" fontId="3" fillId="0" borderId="11" xfId="61" applyFont="1" applyFill="1" applyBorder="1" applyProtection="1">
      <alignment/>
      <protection/>
    </xf>
    <xf numFmtId="0" fontId="3" fillId="0" borderId="12" xfId="61" applyFont="1" applyFill="1" applyBorder="1" applyAlignment="1" applyProtection="1">
      <alignment horizontal="center"/>
      <protection/>
    </xf>
    <xf numFmtId="0" fontId="3" fillId="0" borderId="13" xfId="61" applyFont="1" applyFill="1" applyBorder="1" applyProtection="1">
      <alignment/>
      <protection/>
    </xf>
    <xf numFmtId="0" fontId="3" fillId="0" borderId="12" xfId="61" applyFont="1" applyFill="1" applyBorder="1" applyProtection="1">
      <alignment/>
      <protection/>
    </xf>
    <xf numFmtId="0" fontId="3" fillId="0" borderId="14" xfId="61" applyFont="1" applyFill="1" applyBorder="1" applyProtection="1">
      <alignment/>
      <protection/>
    </xf>
    <xf numFmtId="0" fontId="3" fillId="0" borderId="13" xfId="61" applyFont="1" applyFill="1" applyBorder="1" applyAlignment="1" applyProtection="1">
      <alignment horizontal="center"/>
      <protection/>
    </xf>
    <xf numFmtId="0" fontId="3" fillId="0" borderId="15" xfId="61" applyFont="1" applyFill="1" applyBorder="1" applyAlignment="1" applyProtection="1">
      <alignment horizontal="center"/>
      <protection/>
    </xf>
    <xf numFmtId="0" fontId="3" fillId="0" borderId="11" xfId="61" applyFont="1" applyFill="1" applyBorder="1" applyAlignment="1" applyProtection="1">
      <alignment horizontal="center"/>
      <protection/>
    </xf>
    <xf numFmtId="0" fontId="3" fillId="0" borderId="0" xfId="61" applyFont="1" applyFill="1" applyBorder="1" applyAlignment="1" applyProtection="1">
      <alignment horizontal="center"/>
      <protection/>
    </xf>
    <xf numFmtId="0" fontId="3" fillId="0" borderId="16" xfId="61" applyFont="1" applyFill="1" applyBorder="1" applyProtection="1">
      <alignment/>
      <protection/>
    </xf>
    <xf numFmtId="0" fontId="3" fillId="0" borderId="17" xfId="61" applyFont="1" applyFill="1" applyBorder="1" applyAlignment="1" applyProtection="1">
      <alignment horizontal="center"/>
      <protection/>
    </xf>
    <xf numFmtId="0" fontId="3" fillId="0" borderId="18" xfId="61" applyFont="1" applyFill="1" applyBorder="1" applyAlignment="1" applyProtection="1">
      <alignment horizontal="center"/>
      <protection/>
    </xf>
    <xf numFmtId="0" fontId="3" fillId="0" borderId="19" xfId="61" applyFont="1" applyFill="1" applyBorder="1" applyAlignment="1" applyProtection="1">
      <alignment horizontal="center"/>
      <protection/>
    </xf>
    <xf numFmtId="0" fontId="2" fillId="0" borderId="20" xfId="61" applyFont="1" applyFill="1" applyBorder="1" applyAlignment="1" applyProtection="1" quotePrefix="1">
      <alignment horizontal="center"/>
      <protection/>
    </xf>
    <xf numFmtId="0" fontId="3" fillId="0" borderId="21" xfId="61" applyFont="1" applyFill="1" applyBorder="1" applyProtection="1">
      <alignment/>
      <protection/>
    </xf>
    <xf numFmtId="0" fontId="3" fillId="0" borderId="22" xfId="61" applyFont="1" applyFill="1" applyBorder="1" applyAlignment="1" applyProtection="1">
      <alignment horizontal="center"/>
      <protection/>
    </xf>
    <xf numFmtId="0" fontId="3" fillId="0" borderId="23" xfId="61" applyFont="1" applyFill="1" applyBorder="1" applyAlignment="1" applyProtection="1">
      <alignment horizontal="center"/>
      <protection/>
    </xf>
    <xf numFmtId="0" fontId="3" fillId="0" borderId="24" xfId="61" applyFont="1" applyFill="1" applyBorder="1" applyProtection="1">
      <alignment/>
      <protection/>
    </xf>
    <xf numFmtId="0" fontId="3" fillId="0" borderId="25" xfId="61" applyFont="1" applyFill="1" applyBorder="1" applyAlignment="1" applyProtection="1">
      <alignment horizontal="center"/>
      <protection/>
    </xf>
    <xf numFmtId="0" fontId="3" fillId="0" borderId="0" xfId="61" applyFont="1" applyFill="1" applyAlignment="1" applyProtection="1">
      <alignment shrinkToFit="1"/>
      <protection/>
    </xf>
    <xf numFmtId="0" fontId="3" fillId="0" borderId="0" xfId="61" applyFont="1" applyFill="1" applyAlignment="1" applyProtection="1" quotePrefix="1">
      <alignment horizontal="left"/>
      <protection/>
    </xf>
    <xf numFmtId="0" fontId="5" fillId="0" borderId="0" xfId="61" applyFont="1" applyFill="1" applyProtection="1">
      <alignment/>
      <protection/>
    </xf>
    <xf numFmtId="179" fontId="3" fillId="0" borderId="26" xfId="61" applyNumberFormat="1" applyFont="1" applyFill="1" applyBorder="1" applyProtection="1">
      <alignment/>
      <protection/>
    </xf>
    <xf numFmtId="179" fontId="3" fillId="0" borderId="27" xfId="61" applyNumberFormat="1" applyFont="1" applyFill="1" applyBorder="1" applyProtection="1">
      <alignment/>
      <protection/>
    </xf>
    <xf numFmtId="179" fontId="3" fillId="0" borderId="28" xfId="61" applyNumberFormat="1" applyFont="1" applyFill="1" applyBorder="1" applyProtection="1">
      <alignment/>
      <protection/>
    </xf>
    <xf numFmtId="179" fontId="3" fillId="0" borderId="29" xfId="61" applyNumberFormat="1" applyFont="1" applyFill="1" applyBorder="1" applyProtection="1">
      <alignment/>
      <protection/>
    </xf>
    <xf numFmtId="179" fontId="3" fillId="0" borderId="30" xfId="61" applyNumberFormat="1" applyFont="1" applyFill="1" applyBorder="1" applyProtection="1">
      <alignment/>
      <protection/>
    </xf>
    <xf numFmtId="179" fontId="3" fillId="0" borderId="16" xfId="61" applyNumberFormat="1" applyFont="1" applyFill="1" applyBorder="1" applyProtection="1">
      <alignment/>
      <protection/>
    </xf>
    <xf numFmtId="179" fontId="3" fillId="0" borderId="10" xfId="61" applyNumberFormat="1" applyFont="1" applyFill="1" applyBorder="1" applyProtection="1">
      <alignment/>
      <protection/>
    </xf>
    <xf numFmtId="179" fontId="3" fillId="0" borderId="13" xfId="61" applyNumberFormat="1" applyFont="1" applyFill="1" applyBorder="1" applyProtection="1">
      <alignment/>
      <protection/>
    </xf>
    <xf numFmtId="179" fontId="3" fillId="0" borderId="0" xfId="61" applyNumberFormat="1" applyFont="1" applyFill="1" applyBorder="1" applyProtection="1">
      <alignment/>
      <protection/>
    </xf>
    <xf numFmtId="179" fontId="3" fillId="0" borderId="31" xfId="61" applyNumberFormat="1" applyFont="1" applyFill="1" applyBorder="1" applyProtection="1">
      <alignment/>
      <protection/>
    </xf>
    <xf numFmtId="179" fontId="3" fillId="0" borderId="32" xfId="61" applyNumberFormat="1" applyFont="1" applyFill="1" applyBorder="1" applyProtection="1">
      <alignment/>
      <protection/>
    </xf>
    <xf numFmtId="0" fontId="3" fillId="0" borderId="33" xfId="61" applyFont="1" applyFill="1" applyBorder="1" applyProtection="1">
      <alignment/>
      <protection/>
    </xf>
    <xf numFmtId="179" fontId="3" fillId="0" borderId="34" xfId="61" applyNumberFormat="1" applyFont="1" applyFill="1" applyBorder="1" applyProtection="1">
      <alignment/>
      <protection/>
    </xf>
    <xf numFmtId="179" fontId="3" fillId="0" borderId="35" xfId="61" applyNumberFormat="1" applyFont="1" applyFill="1" applyBorder="1" applyProtection="1">
      <alignment/>
      <protection/>
    </xf>
    <xf numFmtId="0" fontId="2" fillId="0" borderId="20" xfId="61" applyFont="1" applyFill="1" applyBorder="1" applyAlignment="1" applyProtection="1">
      <alignment horizontal="center" shrinkToFit="1"/>
      <protection/>
    </xf>
    <xf numFmtId="0" fontId="3" fillId="0" borderId="36" xfId="61" applyFont="1" applyFill="1" applyBorder="1" applyProtection="1">
      <alignment/>
      <protection/>
    </xf>
    <xf numFmtId="0" fontId="3" fillId="0" borderId="37" xfId="61" applyFont="1" applyFill="1" applyBorder="1" applyAlignment="1" applyProtection="1">
      <alignment horizontal="center"/>
      <protection/>
    </xf>
    <xf numFmtId="179" fontId="3" fillId="0" borderId="38" xfId="61" applyNumberFormat="1" applyFont="1" applyFill="1" applyBorder="1" applyProtection="1">
      <alignment/>
      <protection/>
    </xf>
    <xf numFmtId="179" fontId="3" fillId="0" borderId="39" xfId="61" applyNumberFormat="1" applyFont="1" applyFill="1" applyBorder="1" applyProtection="1">
      <alignment/>
      <protection/>
    </xf>
    <xf numFmtId="0" fontId="3" fillId="0" borderId="40" xfId="61" applyFont="1" applyFill="1" applyBorder="1" applyProtection="1">
      <alignment/>
      <protection/>
    </xf>
    <xf numFmtId="0" fontId="3" fillId="0" borderId="41" xfId="61" applyFont="1" applyFill="1" applyBorder="1" applyAlignment="1" applyProtection="1">
      <alignment horizontal="center"/>
      <protection/>
    </xf>
    <xf numFmtId="0" fontId="3" fillId="0" borderId="42" xfId="61" applyFont="1" applyFill="1" applyBorder="1" applyProtection="1">
      <alignment/>
      <protection/>
    </xf>
    <xf numFmtId="179" fontId="3" fillId="0" borderId="43" xfId="61" applyNumberFormat="1" applyFont="1" applyFill="1" applyBorder="1" applyProtection="1">
      <alignment/>
      <protection/>
    </xf>
    <xf numFmtId="179" fontId="3" fillId="0" borderId="44" xfId="61" applyNumberFormat="1" applyFont="1" applyFill="1" applyBorder="1" applyProtection="1">
      <alignment/>
      <protection/>
    </xf>
    <xf numFmtId="179" fontId="3" fillId="0" borderId="45" xfId="61" applyNumberFormat="1" applyFont="1" applyFill="1" applyBorder="1" applyProtection="1">
      <alignment/>
      <protection/>
    </xf>
    <xf numFmtId="179" fontId="3" fillId="0" borderId="46" xfId="61" applyNumberFormat="1" applyFont="1" applyFill="1" applyBorder="1" applyProtection="1">
      <alignment/>
      <protection/>
    </xf>
    <xf numFmtId="179" fontId="3" fillId="0" borderId="47" xfId="61" applyNumberFormat="1" applyFont="1" applyFill="1" applyBorder="1" applyProtection="1">
      <alignment/>
      <protection/>
    </xf>
    <xf numFmtId="179" fontId="3" fillId="0" borderId="42" xfId="61" applyNumberFormat="1" applyFont="1" applyFill="1" applyBorder="1" applyProtection="1">
      <alignment/>
      <protection/>
    </xf>
    <xf numFmtId="179" fontId="3" fillId="0" borderId="48" xfId="61" applyNumberFormat="1" applyFont="1" applyFill="1" applyBorder="1" applyProtection="1">
      <alignment/>
      <protection/>
    </xf>
    <xf numFmtId="0" fontId="3" fillId="0" borderId="49" xfId="61" applyFont="1" applyFill="1" applyBorder="1" applyProtection="1">
      <alignment/>
      <protection/>
    </xf>
    <xf numFmtId="0" fontId="3" fillId="0" borderId="50" xfId="61" applyFont="1" applyFill="1" applyBorder="1" applyAlignment="1" applyProtection="1">
      <alignment horizontal="center"/>
      <protection/>
    </xf>
    <xf numFmtId="0" fontId="3" fillId="0" borderId="51" xfId="61" applyFont="1" applyFill="1" applyBorder="1" applyProtection="1">
      <alignment/>
      <protection/>
    </xf>
    <xf numFmtId="179" fontId="3" fillId="0" borderId="52" xfId="61" applyNumberFormat="1" applyFont="1" applyFill="1" applyBorder="1" applyProtection="1">
      <alignment/>
      <protection/>
    </xf>
    <xf numFmtId="179" fontId="3" fillId="0" borderId="53" xfId="61" applyNumberFormat="1" applyFont="1" applyFill="1" applyBorder="1" applyProtection="1">
      <alignment/>
      <protection/>
    </xf>
    <xf numFmtId="179" fontId="3" fillId="0" borderId="51" xfId="61" applyNumberFormat="1" applyFont="1" applyFill="1" applyBorder="1" applyProtection="1">
      <alignment/>
      <protection/>
    </xf>
    <xf numFmtId="179" fontId="3" fillId="0" borderId="54" xfId="61" applyNumberFormat="1" applyFont="1" applyFill="1" applyBorder="1" applyProtection="1">
      <alignment/>
      <protection/>
    </xf>
    <xf numFmtId="179" fontId="3" fillId="0" borderId="55" xfId="61" applyNumberFormat="1" applyFont="1" applyFill="1" applyBorder="1" applyProtection="1">
      <alignment/>
      <protection/>
    </xf>
    <xf numFmtId="179" fontId="3" fillId="0" borderId="56" xfId="61" applyNumberFormat="1" applyFont="1" applyFill="1" applyBorder="1" applyAlignment="1" applyProtection="1">
      <alignment horizontal="right"/>
      <protection/>
    </xf>
    <xf numFmtId="179" fontId="3" fillId="0" borderId="57" xfId="61" applyNumberFormat="1" applyFont="1" applyFill="1" applyBorder="1" applyAlignment="1" applyProtection="1">
      <alignment horizontal="right"/>
      <protection/>
    </xf>
    <xf numFmtId="179" fontId="3" fillId="0" borderId="58" xfId="61" applyNumberFormat="1" applyFont="1" applyFill="1" applyBorder="1" applyAlignment="1" applyProtection="1">
      <alignment horizontal="right"/>
      <protection/>
    </xf>
    <xf numFmtId="179" fontId="3" fillId="0" borderId="59" xfId="61" applyNumberFormat="1" applyFont="1" applyFill="1" applyBorder="1" applyAlignment="1" applyProtection="1">
      <alignment horizontal="right"/>
      <protection/>
    </xf>
    <xf numFmtId="184" fontId="3" fillId="0" borderId="28" xfId="61" applyNumberFormat="1" applyFont="1" applyFill="1" applyBorder="1" applyAlignment="1" applyProtection="1">
      <alignment horizontal="right"/>
      <protection/>
    </xf>
    <xf numFmtId="184" fontId="3" fillId="0" borderId="60" xfId="61" applyNumberFormat="1" applyFont="1" applyFill="1" applyBorder="1" applyAlignment="1" applyProtection="1">
      <alignment horizontal="right"/>
      <protection/>
    </xf>
    <xf numFmtId="184" fontId="3" fillId="0" borderId="61" xfId="61" applyNumberFormat="1" applyFont="1" applyFill="1" applyBorder="1" applyAlignment="1" applyProtection="1">
      <alignment horizontal="right"/>
      <protection/>
    </xf>
    <xf numFmtId="184" fontId="3" fillId="0" borderId="44" xfId="61" applyNumberFormat="1" applyFont="1" applyFill="1" applyBorder="1" applyAlignment="1" applyProtection="1">
      <alignment horizontal="right"/>
      <protection/>
    </xf>
    <xf numFmtId="184" fontId="3" fillId="0" borderId="62" xfId="61" applyNumberFormat="1" applyFont="1" applyFill="1" applyBorder="1" applyAlignment="1" applyProtection="1">
      <alignment horizontal="right"/>
      <protection/>
    </xf>
    <xf numFmtId="184" fontId="3" fillId="0" borderId="56" xfId="61" applyNumberFormat="1" applyFont="1" applyFill="1" applyBorder="1" applyAlignment="1" applyProtection="1">
      <alignment horizontal="right"/>
      <protection/>
    </xf>
    <xf numFmtId="184" fontId="3" fillId="0" borderId="63" xfId="61" applyNumberFormat="1" applyFont="1" applyFill="1" applyBorder="1" applyAlignment="1" applyProtection="1">
      <alignment horizontal="right"/>
      <protection/>
    </xf>
    <xf numFmtId="184" fontId="3" fillId="0" borderId="64" xfId="61" applyNumberFormat="1" applyFont="1" applyFill="1" applyBorder="1" applyAlignment="1" applyProtection="1">
      <alignment horizontal="right"/>
      <protection/>
    </xf>
    <xf numFmtId="184" fontId="3" fillId="0" borderId="65" xfId="61" applyNumberFormat="1" applyFont="1" applyFill="1" applyBorder="1" applyAlignment="1" applyProtection="1">
      <alignment horizontal="right"/>
      <protection/>
    </xf>
    <xf numFmtId="184" fontId="3" fillId="0" borderId="66" xfId="61" applyNumberFormat="1" applyFont="1" applyFill="1" applyBorder="1" applyAlignment="1" applyProtection="1">
      <alignment horizontal="right"/>
      <protection/>
    </xf>
    <xf numFmtId="184" fontId="3" fillId="0" borderId="67" xfId="61" applyNumberFormat="1" applyFont="1" applyFill="1" applyBorder="1" applyAlignment="1" applyProtection="1">
      <alignment horizontal="right"/>
      <protection/>
    </xf>
    <xf numFmtId="184" fontId="3" fillId="0" borderId="68" xfId="61" applyNumberFormat="1" applyFont="1" applyFill="1" applyBorder="1" applyAlignment="1" applyProtection="1">
      <alignment horizontal="right"/>
      <protection/>
    </xf>
    <xf numFmtId="0" fontId="3" fillId="0" borderId="69" xfId="61" applyFont="1" applyFill="1" applyBorder="1" applyAlignment="1" applyProtection="1">
      <alignment horizontal="center"/>
      <protection/>
    </xf>
    <xf numFmtId="0" fontId="3" fillId="0" borderId="70" xfId="61" applyFont="1" applyFill="1" applyBorder="1" applyAlignment="1" applyProtection="1">
      <alignment horizontal="center"/>
      <protection/>
    </xf>
    <xf numFmtId="184" fontId="3" fillId="0" borderId="71" xfId="61" applyNumberFormat="1" applyFont="1" applyFill="1" applyBorder="1" applyAlignment="1" applyProtection="1">
      <alignment horizontal="right"/>
      <protection/>
    </xf>
    <xf numFmtId="184" fontId="3" fillId="0" borderId="57" xfId="61" applyNumberFormat="1" applyFont="1" applyFill="1" applyBorder="1" applyAlignment="1" applyProtection="1">
      <alignment horizontal="right"/>
      <protection/>
    </xf>
    <xf numFmtId="184" fontId="3" fillId="0" borderId="58" xfId="61" applyNumberFormat="1" applyFont="1" applyFill="1" applyBorder="1" applyAlignment="1" applyProtection="1">
      <alignment horizontal="right"/>
      <protection/>
    </xf>
    <xf numFmtId="184" fontId="3" fillId="0" borderId="72" xfId="61" applyNumberFormat="1" applyFont="1" applyFill="1" applyBorder="1" applyAlignment="1" applyProtection="1">
      <alignment horizontal="right"/>
      <protection/>
    </xf>
    <xf numFmtId="179" fontId="3" fillId="0" borderId="28" xfId="61" applyNumberFormat="1" applyFont="1" applyFill="1" applyBorder="1" applyAlignment="1" applyProtection="1">
      <alignment horizontal="right"/>
      <protection/>
    </xf>
    <xf numFmtId="179" fontId="3" fillId="0" borderId="63" xfId="61" applyNumberFormat="1" applyFont="1" applyFill="1" applyBorder="1" applyAlignment="1" applyProtection="1">
      <alignment horizontal="right"/>
      <protection/>
    </xf>
    <xf numFmtId="179" fontId="3" fillId="0" borderId="73" xfId="61" applyNumberFormat="1" applyFont="1" applyFill="1" applyBorder="1" applyAlignment="1" applyProtection="1">
      <alignment horizontal="right"/>
      <protection/>
    </xf>
    <xf numFmtId="179" fontId="3" fillId="0" borderId="74" xfId="61" applyNumberFormat="1" applyFont="1" applyFill="1" applyBorder="1" applyAlignment="1" applyProtection="1">
      <alignment horizontal="right"/>
      <protection/>
    </xf>
    <xf numFmtId="0" fontId="3" fillId="0" borderId="75" xfId="61" applyFont="1" applyFill="1" applyBorder="1" applyProtection="1">
      <alignment/>
      <protection/>
    </xf>
    <xf numFmtId="0" fontId="3" fillId="0" borderId="76" xfId="61" applyFont="1" applyFill="1" applyBorder="1" applyProtection="1">
      <alignment/>
      <protection/>
    </xf>
    <xf numFmtId="0" fontId="3" fillId="0" borderId="77" xfId="61" applyFont="1" applyFill="1" applyBorder="1" applyProtection="1">
      <alignment/>
      <protection/>
    </xf>
    <xf numFmtId="0" fontId="3" fillId="0" borderId="78" xfId="61" applyFont="1" applyFill="1" applyBorder="1" applyAlignment="1" applyProtection="1">
      <alignment horizontal="center"/>
      <protection/>
    </xf>
    <xf numFmtId="0" fontId="3" fillId="0" borderId="79" xfId="61" applyFont="1" applyFill="1" applyBorder="1" applyAlignment="1" applyProtection="1">
      <alignment horizontal="center"/>
      <protection/>
    </xf>
    <xf numFmtId="184" fontId="3" fillId="0" borderId="80" xfId="61" applyNumberFormat="1" applyFont="1" applyFill="1" applyBorder="1" applyAlignment="1" applyProtection="1">
      <alignment horizontal="right"/>
      <protection/>
    </xf>
    <xf numFmtId="184" fontId="3" fillId="0" borderId="81" xfId="61" applyNumberFormat="1" applyFont="1" applyFill="1" applyBorder="1" applyAlignment="1" applyProtection="1">
      <alignment horizontal="right"/>
      <protection/>
    </xf>
    <xf numFmtId="184" fontId="3" fillId="0" borderId="82" xfId="61" applyNumberFormat="1" applyFont="1" applyFill="1" applyBorder="1" applyAlignment="1" applyProtection="1">
      <alignment horizontal="right"/>
      <protection/>
    </xf>
    <xf numFmtId="184" fontId="3" fillId="0" borderId="83" xfId="61" applyNumberFormat="1" applyFont="1" applyFill="1" applyBorder="1" applyAlignment="1" applyProtection="1">
      <alignment horizontal="right"/>
      <protection/>
    </xf>
    <xf numFmtId="0" fontId="3" fillId="0" borderId="84" xfId="61" applyFont="1" applyFill="1" applyBorder="1" applyAlignment="1" applyProtection="1">
      <alignment horizontal="center"/>
      <protection/>
    </xf>
    <xf numFmtId="179" fontId="3" fillId="0" borderId="65" xfId="61" applyNumberFormat="1" applyFont="1" applyFill="1" applyBorder="1" applyAlignment="1" applyProtection="1">
      <alignment horizontal="right"/>
      <protection/>
    </xf>
    <xf numFmtId="179" fontId="3" fillId="0" borderId="60" xfId="61" applyNumberFormat="1" applyFont="1" applyFill="1" applyBorder="1" applyAlignment="1" applyProtection="1">
      <alignment horizontal="right"/>
      <protection/>
    </xf>
    <xf numFmtId="179" fontId="3" fillId="0" borderId="61" xfId="61" applyNumberFormat="1" applyFont="1" applyFill="1" applyBorder="1" applyAlignment="1" applyProtection="1">
      <alignment horizontal="right"/>
      <protection/>
    </xf>
    <xf numFmtId="179" fontId="3" fillId="0" borderId="62" xfId="61" applyNumberFormat="1" applyFont="1" applyFill="1" applyBorder="1" applyAlignment="1" applyProtection="1">
      <alignment horizontal="right"/>
      <protection/>
    </xf>
    <xf numFmtId="179" fontId="3" fillId="0" borderId="71" xfId="61" applyNumberFormat="1" applyFont="1" applyFill="1" applyBorder="1" applyAlignment="1" applyProtection="1">
      <alignment horizontal="right"/>
      <protection/>
    </xf>
    <xf numFmtId="179" fontId="3" fillId="0" borderId="72" xfId="61" applyNumberFormat="1" applyFont="1" applyFill="1" applyBorder="1" applyAlignment="1" applyProtection="1">
      <alignment horizontal="right"/>
      <protection/>
    </xf>
    <xf numFmtId="0" fontId="3" fillId="0" borderId="21" xfId="61" applyFont="1" applyFill="1" applyBorder="1" applyAlignment="1" applyProtection="1">
      <alignment horizontal="left"/>
      <protection/>
    </xf>
    <xf numFmtId="0" fontId="3" fillId="0" borderId="85" xfId="61" applyFont="1" applyFill="1" applyBorder="1" applyAlignment="1" applyProtection="1">
      <alignment horizontal="left"/>
      <protection/>
    </xf>
    <xf numFmtId="0" fontId="3" fillId="0" borderId="86" xfId="61" applyFont="1" applyFill="1" applyBorder="1" applyAlignment="1" applyProtection="1">
      <alignment horizontal="center"/>
      <protection/>
    </xf>
    <xf numFmtId="0" fontId="3" fillId="0" borderId="87" xfId="61" applyFont="1" applyFill="1" applyBorder="1" applyAlignment="1" applyProtection="1">
      <alignment horizontal="center"/>
      <protection/>
    </xf>
    <xf numFmtId="0" fontId="3" fillId="0" borderId="30" xfId="61" applyFont="1" applyFill="1" applyBorder="1" applyAlignment="1" applyProtection="1">
      <alignment horizontal="center"/>
      <protection/>
    </xf>
    <xf numFmtId="0" fontId="3" fillId="0" borderId="88" xfId="61" applyFont="1" applyFill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you03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9"/>
  <sheetViews>
    <sheetView showGridLines="0" showZeros="0" tabSelected="1" zoomScalePageLayoutView="0" workbookViewId="0" topLeftCell="A1">
      <pane xSplit="3" ySplit="5" topLeftCell="D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5" sqref="O5"/>
    </sheetView>
  </sheetViews>
  <sheetFormatPr defaultColWidth="7.16015625" defaultRowHeight="18"/>
  <cols>
    <col min="1" max="1" width="1.328125" style="26" customWidth="1"/>
    <col min="2" max="2" width="3.08203125" style="26" customWidth="1"/>
    <col min="3" max="3" width="12.91015625" style="26" customWidth="1"/>
    <col min="4" max="9" width="7.16015625" style="26" customWidth="1"/>
    <col min="10" max="19" width="6.08203125" style="26" customWidth="1"/>
    <col min="20" max="20" width="3.16015625" style="26" customWidth="1"/>
    <col min="21" max="16384" width="7.16015625" style="26" customWidth="1"/>
  </cols>
  <sheetData>
    <row r="1" spans="2:20" ht="13.5">
      <c r="B1" s="1" t="s">
        <v>26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25" thickBot="1"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Q2" s="3"/>
      <c r="R2" s="3" t="s">
        <v>23</v>
      </c>
      <c r="S2" s="4"/>
      <c r="T2" s="2"/>
    </row>
    <row r="3" spans="2:20" ht="13.5">
      <c r="B3" s="5"/>
      <c r="C3" s="6" t="s">
        <v>27</v>
      </c>
      <c r="D3" s="7"/>
      <c r="E3" s="38"/>
      <c r="F3" s="38"/>
      <c r="G3" s="38"/>
      <c r="H3" s="46"/>
      <c r="I3" s="56"/>
      <c r="J3" s="90"/>
      <c r="K3" s="91"/>
      <c r="L3" s="91"/>
      <c r="M3" s="91"/>
      <c r="N3" s="92"/>
      <c r="O3" s="42"/>
      <c r="P3" s="42"/>
      <c r="Q3" s="42"/>
      <c r="R3" s="42"/>
      <c r="S3" s="8"/>
      <c r="T3" s="5"/>
    </row>
    <row r="4" spans="2:20" ht="17.25" customHeight="1">
      <c r="B4" s="5"/>
      <c r="C4" s="9"/>
      <c r="D4" s="11" t="s">
        <v>36</v>
      </c>
      <c r="E4" s="13" t="s">
        <v>37</v>
      </c>
      <c r="F4" s="10" t="s">
        <v>38</v>
      </c>
      <c r="G4" s="10" t="s">
        <v>39</v>
      </c>
      <c r="H4" s="47" t="s">
        <v>40</v>
      </c>
      <c r="I4" s="57" t="s">
        <v>42</v>
      </c>
      <c r="J4" s="110" t="s">
        <v>41</v>
      </c>
      <c r="K4" s="110"/>
      <c r="L4" s="110"/>
      <c r="M4" s="110"/>
      <c r="N4" s="111"/>
      <c r="O4" s="110" t="s">
        <v>43</v>
      </c>
      <c r="P4" s="110"/>
      <c r="Q4" s="110"/>
      <c r="R4" s="110"/>
      <c r="S4" s="111"/>
      <c r="T4" s="5"/>
    </row>
    <row r="5" spans="2:20" ht="18" customHeight="1" thickBot="1">
      <c r="B5" s="106" t="s">
        <v>0</v>
      </c>
      <c r="C5" s="107"/>
      <c r="D5" s="3"/>
      <c r="E5" s="14"/>
      <c r="F5" s="14"/>
      <c r="G5" s="14"/>
      <c r="H5" s="48"/>
      <c r="I5" s="58"/>
      <c r="J5" s="93">
        <v>24</v>
      </c>
      <c r="K5" s="15">
        <v>25</v>
      </c>
      <c r="L5" s="80">
        <v>26</v>
      </c>
      <c r="M5" s="81">
        <v>27</v>
      </c>
      <c r="N5" s="94">
        <v>28</v>
      </c>
      <c r="O5" s="99">
        <v>24</v>
      </c>
      <c r="P5" s="81">
        <v>25</v>
      </c>
      <c r="Q5" s="81">
        <v>26</v>
      </c>
      <c r="R5" s="81">
        <v>27</v>
      </c>
      <c r="S5" s="43">
        <v>28</v>
      </c>
      <c r="T5" s="5"/>
    </row>
    <row r="6" spans="2:20" ht="13.5">
      <c r="B6" s="5"/>
      <c r="C6" s="16" t="s">
        <v>1</v>
      </c>
      <c r="D6" s="28">
        <v>46689</v>
      </c>
      <c r="E6" s="39">
        <v>49965</v>
      </c>
      <c r="F6" s="39">
        <v>49675</v>
      </c>
      <c r="G6" s="39">
        <v>54019</v>
      </c>
      <c r="H6" s="49">
        <v>49741</v>
      </c>
      <c r="I6" s="59">
        <v>51113</v>
      </c>
      <c r="J6" s="75">
        <f>IF(AND(D6=0,E6&gt;0),"皆増　",IF(AND(D6&gt;0,E6=0),"皆減　",IF(AND(D6=0,E6=0),"",ROUND((E6-D6)/D6*100,1))))</f>
        <v>7</v>
      </c>
      <c r="K6" s="68">
        <f>IF(AND(E6=0,F6&gt;0),"皆増　",IF(AND(E6&gt;0,F6=0),"皆減　",IF(AND(E6=0,F6=0),"",ROUND((F6-E6)/E6*100,1))))</f>
        <v>-0.6</v>
      </c>
      <c r="L6" s="71">
        <f>IF(AND(F6=0,G6&gt;0),"皆増　",IF(AND(F6&gt;0,G6=0),"皆減　",IF(AND(F6=0,G6=0),"",ROUND((G6-F6)/F6*100,1))))</f>
        <v>8.7</v>
      </c>
      <c r="M6" s="82">
        <f>IF(AND(G6=0,H6&gt;0),"皆増　",IF(AND(G6&gt;0,H6=0),"皆減　",IF(AND(G6=0,H6=0),"",ROUND((H6-G6)/G6*100,1))))</f>
        <v>-7.9</v>
      </c>
      <c r="N6" s="95">
        <f>IF(AND(H6=0,I6&gt;0),"皆増　",IF(AND(H6&gt;0,I6=0),"皆減　",IF(AND(H6=0,I6=0),"",ROUND((I6-H6)/H6*100,1))))</f>
        <v>2.8</v>
      </c>
      <c r="O6" s="100">
        <f>IF(AND($D6=0,E6&gt;0),"皆増　",IF(AND($D6&gt;0,E6=0),"皆減　",IF(AND($D6=0,E6=0),"",ROUND(E6/$D6*100,0))))</f>
        <v>107</v>
      </c>
      <c r="P6" s="104">
        <f>IF(AND($D6=0,F6&gt;0),"皆増　",IF(AND($D6&gt;0,F6=0),"皆減　",IF(AND($D6=0,F6=0),"",ROUND(F6/$D6*100,0))))</f>
        <v>106</v>
      </c>
      <c r="Q6" s="104">
        <f>IF(AND($D6=0,G6&gt;0),"皆増　",IF(AND($D6&gt;0,G6=0),"皆減　",IF(AND($D6=0,G6=0),"",ROUND(G6/$D6*100,0))))</f>
        <v>116</v>
      </c>
      <c r="R6" s="104">
        <f>IF(AND($D6=0,H6&gt;0),"皆増　",IF(AND($D6&gt;0,H6=0),"皆減　",IF(AND($D6=0,H6=0),"",ROUND(H6/$D6*100,0))))</f>
        <v>107</v>
      </c>
      <c r="S6" s="86">
        <f>IF(AND($D6=0,I6&gt;0),"皆増　",IF(AND($D6&gt;0,I6=0),"皆減　",IF(AND($D6=0,I6=0),"",ROUND(I6/$D6*100,0))))</f>
        <v>109</v>
      </c>
      <c r="T6" s="5"/>
    </row>
    <row r="7" spans="2:20" ht="13.5">
      <c r="B7" s="5"/>
      <c r="C7" s="17" t="s">
        <v>31</v>
      </c>
      <c r="D7" s="29"/>
      <c r="E7" s="27"/>
      <c r="F7" s="27"/>
      <c r="G7" s="27"/>
      <c r="H7" s="50"/>
      <c r="I7" s="59"/>
      <c r="J7" s="76">
        <f aca="true" t="shared" si="0" ref="J7:N35">IF(AND(D7=0,E7&gt;0),"皆増　",IF(AND(D7&gt;0,E7=0),"皆減　",IF(AND(D7=0,E7=0),"",ROUND((E7-D7)/D7*100,1))))</f>
      </c>
      <c r="K7" s="68">
        <f t="shared" si="0"/>
      </c>
      <c r="L7" s="71">
        <f t="shared" si="0"/>
      </c>
      <c r="M7" s="82">
        <f t="shared" si="0"/>
      </c>
      <c r="N7" s="95">
        <f t="shared" si="0"/>
      </c>
      <c r="O7" s="100">
        <f aca="true" t="shared" si="1" ref="O7:S35">IF(AND($D7=0,E7&gt;0),"皆増　",IF(AND($D7&gt;0,E7=0),"皆減　",IF(AND($D7=0,E7=0),"",ROUND(E7/$D7*100,0))))</f>
      </c>
      <c r="P7" s="104">
        <f t="shared" si="1"/>
      </c>
      <c r="Q7" s="104">
        <f t="shared" si="1"/>
      </c>
      <c r="R7" s="104">
        <f t="shared" si="1"/>
      </c>
      <c r="S7" s="86">
        <f t="shared" si="1"/>
      </c>
      <c r="T7" s="5"/>
    </row>
    <row r="8" spans="2:20" ht="13.5">
      <c r="B8" s="5"/>
      <c r="C8" s="17" t="s">
        <v>3</v>
      </c>
      <c r="D8" s="29">
        <v>118</v>
      </c>
      <c r="E8" s="27">
        <v>166</v>
      </c>
      <c r="F8" s="27">
        <v>113</v>
      </c>
      <c r="G8" s="27">
        <v>152</v>
      </c>
      <c r="H8" s="50">
        <v>271</v>
      </c>
      <c r="I8" s="59">
        <v>483</v>
      </c>
      <c r="J8" s="76">
        <f t="shared" si="0"/>
        <v>40.7</v>
      </c>
      <c r="K8" s="68">
        <f t="shared" si="0"/>
        <v>-31.9</v>
      </c>
      <c r="L8" s="71">
        <f t="shared" si="0"/>
        <v>34.5</v>
      </c>
      <c r="M8" s="82">
        <f t="shared" si="0"/>
        <v>78.3</v>
      </c>
      <c r="N8" s="95">
        <f t="shared" si="0"/>
        <v>78.2</v>
      </c>
      <c r="O8" s="100">
        <f t="shared" si="1"/>
        <v>141</v>
      </c>
      <c r="P8" s="104">
        <f t="shared" si="1"/>
        <v>96</v>
      </c>
      <c r="Q8" s="104">
        <f t="shared" si="1"/>
        <v>129</v>
      </c>
      <c r="R8" s="104">
        <f t="shared" si="1"/>
        <v>230</v>
      </c>
      <c r="S8" s="86">
        <f t="shared" si="1"/>
        <v>409</v>
      </c>
      <c r="T8" s="5"/>
    </row>
    <row r="9" spans="2:20" ht="13.5">
      <c r="B9" s="12" t="s">
        <v>4</v>
      </c>
      <c r="C9" s="17" t="s">
        <v>5</v>
      </c>
      <c r="D9" s="29"/>
      <c r="E9" s="27"/>
      <c r="F9" s="27"/>
      <c r="G9" s="27"/>
      <c r="H9" s="50"/>
      <c r="I9" s="59"/>
      <c r="J9" s="76">
        <f t="shared" si="0"/>
      </c>
      <c r="K9" s="68">
        <f t="shared" si="0"/>
      </c>
      <c r="L9" s="71">
        <f t="shared" si="0"/>
      </c>
      <c r="M9" s="82">
        <f t="shared" si="0"/>
      </c>
      <c r="N9" s="95">
        <f t="shared" si="0"/>
      </c>
      <c r="O9" s="100">
        <f t="shared" si="1"/>
      </c>
      <c r="P9" s="104">
        <f t="shared" si="1"/>
      </c>
      <c r="Q9" s="104">
        <f t="shared" si="1"/>
      </c>
      <c r="R9" s="104">
        <f t="shared" si="1"/>
      </c>
      <c r="S9" s="86">
        <f t="shared" si="1"/>
      </c>
      <c r="T9" s="5"/>
    </row>
    <row r="10" spans="2:20" ht="13.5">
      <c r="B10" s="5"/>
      <c r="C10" s="17" t="s">
        <v>6</v>
      </c>
      <c r="D10" s="29">
        <v>60146</v>
      </c>
      <c r="E10" s="40">
        <v>59704</v>
      </c>
      <c r="F10" s="40">
        <v>58243</v>
      </c>
      <c r="G10" s="44">
        <v>66891</v>
      </c>
      <c r="H10" s="51">
        <v>62234</v>
      </c>
      <c r="I10" s="63">
        <v>64513</v>
      </c>
      <c r="J10" s="76">
        <f t="shared" si="0"/>
        <v>-0.7</v>
      </c>
      <c r="K10" s="68">
        <f t="shared" si="0"/>
        <v>-2.4</v>
      </c>
      <c r="L10" s="71">
        <f t="shared" si="0"/>
        <v>14.8</v>
      </c>
      <c r="M10" s="82">
        <f t="shared" si="0"/>
        <v>-7</v>
      </c>
      <c r="N10" s="95">
        <f t="shared" si="0"/>
        <v>3.7</v>
      </c>
      <c r="O10" s="100">
        <f t="shared" si="1"/>
        <v>99</v>
      </c>
      <c r="P10" s="104">
        <f t="shared" si="1"/>
        <v>97</v>
      </c>
      <c r="Q10" s="104">
        <f t="shared" si="1"/>
        <v>111</v>
      </c>
      <c r="R10" s="104">
        <f t="shared" si="1"/>
        <v>103</v>
      </c>
      <c r="S10" s="86">
        <f t="shared" si="1"/>
        <v>107</v>
      </c>
      <c r="T10" s="5"/>
    </row>
    <row r="11" spans="2:20" ht="13.5">
      <c r="B11" s="5"/>
      <c r="C11" s="17" t="s">
        <v>7</v>
      </c>
      <c r="D11" s="29">
        <v>32965</v>
      </c>
      <c r="E11" s="27">
        <v>38380</v>
      </c>
      <c r="F11" s="27">
        <v>42456.033</v>
      </c>
      <c r="G11" s="45">
        <v>43824</v>
      </c>
      <c r="H11" s="52">
        <v>56271</v>
      </c>
      <c r="I11" s="59">
        <v>56966</v>
      </c>
      <c r="J11" s="76">
        <f t="shared" si="0"/>
        <v>16.4</v>
      </c>
      <c r="K11" s="68">
        <f t="shared" si="0"/>
        <v>10.6</v>
      </c>
      <c r="L11" s="71">
        <f t="shared" si="0"/>
        <v>3.2</v>
      </c>
      <c r="M11" s="82">
        <f t="shared" si="0"/>
        <v>28.4</v>
      </c>
      <c r="N11" s="95">
        <f t="shared" si="0"/>
        <v>1.2</v>
      </c>
      <c r="O11" s="100">
        <f t="shared" si="1"/>
        <v>116</v>
      </c>
      <c r="P11" s="104">
        <f t="shared" si="1"/>
        <v>129</v>
      </c>
      <c r="Q11" s="104">
        <f t="shared" si="1"/>
        <v>133</v>
      </c>
      <c r="R11" s="104">
        <f t="shared" si="1"/>
        <v>171</v>
      </c>
      <c r="S11" s="86">
        <f t="shared" si="1"/>
        <v>173</v>
      </c>
      <c r="T11" s="5"/>
    </row>
    <row r="12" spans="2:20" ht="13.5">
      <c r="B12" s="12" t="s">
        <v>8</v>
      </c>
      <c r="C12" s="17" t="s">
        <v>9</v>
      </c>
      <c r="D12" s="29">
        <v>1873</v>
      </c>
      <c r="E12" s="27">
        <v>1339</v>
      </c>
      <c r="F12" s="27">
        <v>1254.768</v>
      </c>
      <c r="G12" s="40">
        <v>1239</v>
      </c>
      <c r="H12" s="52">
        <v>1870</v>
      </c>
      <c r="I12" s="59">
        <v>3296</v>
      </c>
      <c r="J12" s="76">
        <f t="shared" si="0"/>
        <v>-28.5</v>
      </c>
      <c r="K12" s="68">
        <f t="shared" si="0"/>
        <v>-6.3</v>
      </c>
      <c r="L12" s="71">
        <f t="shared" si="0"/>
        <v>-1.3</v>
      </c>
      <c r="M12" s="82">
        <f t="shared" si="0"/>
        <v>50.9</v>
      </c>
      <c r="N12" s="95">
        <f t="shared" si="0"/>
        <v>76.3</v>
      </c>
      <c r="O12" s="100">
        <f t="shared" si="1"/>
        <v>71</v>
      </c>
      <c r="P12" s="104">
        <f t="shared" si="1"/>
        <v>67</v>
      </c>
      <c r="Q12" s="104">
        <f t="shared" si="1"/>
        <v>66</v>
      </c>
      <c r="R12" s="104">
        <f t="shared" si="1"/>
        <v>100</v>
      </c>
      <c r="S12" s="86">
        <f t="shared" si="1"/>
        <v>176</v>
      </c>
      <c r="T12" s="5"/>
    </row>
    <row r="13" spans="2:20" ht="13.5">
      <c r="B13" s="12"/>
      <c r="C13" s="17" t="s">
        <v>28</v>
      </c>
      <c r="D13" s="29"/>
      <c r="E13" s="27">
        <v>1034</v>
      </c>
      <c r="F13" s="27">
        <v>1133.537</v>
      </c>
      <c r="G13" s="27">
        <v>1291</v>
      </c>
      <c r="H13" s="50">
        <v>1396</v>
      </c>
      <c r="I13" s="59">
        <v>1040</v>
      </c>
      <c r="J13" s="76" t="str">
        <f t="shared" si="0"/>
        <v>皆増　</v>
      </c>
      <c r="K13" s="68">
        <f t="shared" si="0"/>
        <v>9.6</v>
      </c>
      <c r="L13" s="71">
        <f t="shared" si="0"/>
        <v>13.9</v>
      </c>
      <c r="M13" s="82">
        <f t="shared" si="0"/>
        <v>8.1</v>
      </c>
      <c r="N13" s="95">
        <f t="shared" si="0"/>
        <v>-25.5</v>
      </c>
      <c r="O13" s="100" t="str">
        <f t="shared" si="1"/>
        <v>皆増　</v>
      </c>
      <c r="P13" s="104" t="str">
        <f t="shared" si="1"/>
        <v>皆増　</v>
      </c>
      <c r="Q13" s="104" t="str">
        <f t="shared" si="1"/>
        <v>皆増　</v>
      </c>
      <c r="R13" s="104" t="str">
        <f t="shared" si="1"/>
        <v>皆増　</v>
      </c>
      <c r="S13" s="86" t="str">
        <f t="shared" si="1"/>
        <v>皆増　</v>
      </c>
      <c r="T13" s="5"/>
    </row>
    <row r="14" spans="2:20" ht="13.5">
      <c r="B14" s="5"/>
      <c r="C14" s="17" t="s">
        <v>10</v>
      </c>
      <c r="D14" s="29">
        <v>143</v>
      </c>
      <c r="E14" s="27">
        <v>149</v>
      </c>
      <c r="F14" s="27">
        <v>103</v>
      </c>
      <c r="G14" s="40">
        <v>0</v>
      </c>
      <c r="H14" s="52"/>
      <c r="I14" s="59"/>
      <c r="J14" s="76">
        <f t="shared" si="0"/>
        <v>4.2</v>
      </c>
      <c r="K14" s="68">
        <f t="shared" si="0"/>
        <v>-30.9</v>
      </c>
      <c r="L14" s="71" t="str">
        <f t="shared" si="0"/>
        <v>皆減　</v>
      </c>
      <c r="M14" s="82">
        <f t="shared" si="0"/>
      </c>
      <c r="N14" s="95">
        <f t="shared" si="0"/>
      </c>
      <c r="O14" s="100">
        <f t="shared" si="1"/>
        <v>104</v>
      </c>
      <c r="P14" s="104">
        <f t="shared" si="1"/>
        <v>72</v>
      </c>
      <c r="Q14" s="104" t="str">
        <f t="shared" si="1"/>
        <v>皆減　</v>
      </c>
      <c r="R14" s="104" t="str">
        <f t="shared" si="1"/>
        <v>皆減　</v>
      </c>
      <c r="S14" s="86" t="str">
        <f t="shared" si="1"/>
        <v>皆減　</v>
      </c>
      <c r="T14" s="5"/>
    </row>
    <row r="15" spans="2:20" ht="13.5">
      <c r="B15" s="12" t="s">
        <v>11</v>
      </c>
      <c r="C15" s="17" t="s">
        <v>12</v>
      </c>
      <c r="D15" s="29">
        <v>207</v>
      </c>
      <c r="E15" s="27">
        <v>182</v>
      </c>
      <c r="F15" s="27">
        <v>530</v>
      </c>
      <c r="G15" s="27">
        <v>245</v>
      </c>
      <c r="H15" s="50">
        <v>219</v>
      </c>
      <c r="I15" s="59">
        <v>208</v>
      </c>
      <c r="J15" s="76">
        <f t="shared" si="0"/>
        <v>-12.1</v>
      </c>
      <c r="K15" s="68">
        <f t="shared" si="0"/>
        <v>191.2</v>
      </c>
      <c r="L15" s="71">
        <f t="shared" si="0"/>
        <v>-53.8</v>
      </c>
      <c r="M15" s="82">
        <f t="shared" si="0"/>
        <v>-10.6</v>
      </c>
      <c r="N15" s="95">
        <f t="shared" si="0"/>
        <v>-5</v>
      </c>
      <c r="O15" s="100">
        <f t="shared" si="1"/>
        <v>88</v>
      </c>
      <c r="P15" s="104">
        <f t="shared" si="1"/>
        <v>256</v>
      </c>
      <c r="Q15" s="104">
        <f t="shared" si="1"/>
        <v>118</v>
      </c>
      <c r="R15" s="104">
        <f t="shared" si="1"/>
        <v>106</v>
      </c>
      <c r="S15" s="86">
        <f t="shared" si="1"/>
        <v>100</v>
      </c>
      <c r="T15" s="5"/>
    </row>
    <row r="16" spans="2:20" ht="13.5">
      <c r="B16" s="5"/>
      <c r="C16" s="17" t="s">
        <v>29</v>
      </c>
      <c r="D16" s="29">
        <v>452</v>
      </c>
      <c r="E16" s="27">
        <v>377</v>
      </c>
      <c r="F16" s="27">
        <v>383</v>
      </c>
      <c r="G16" s="27">
        <v>398</v>
      </c>
      <c r="H16" s="50">
        <v>381</v>
      </c>
      <c r="I16" s="59">
        <v>430</v>
      </c>
      <c r="J16" s="76">
        <f t="shared" si="0"/>
        <v>-16.6</v>
      </c>
      <c r="K16" s="68">
        <f t="shared" si="0"/>
        <v>1.6</v>
      </c>
      <c r="L16" s="71">
        <f t="shared" si="0"/>
        <v>3.9</v>
      </c>
      <c r="M16" s="82">
        <f t="shared" si="0"/>
        <v>-4.3</v>
      </c>
      <c r="N16" s="95">
        <f t="shared" si="0"/>
        <v>12.9</v>
      </c>
      <c r="O16" s="100">
        <f t="shared" si="1"/>
        <v>83</v>
      </c>
      <c r="P16" s="104">
        <f t="shared" si="1"/>
        <v>85</v>
      </c>
      <c r="Q16" s="104">
        <f t="shared" si="1"/>
        <v>88</v>
      </c>
      <c r="R16" s="104">
        <f t="shared" si="1"/>
        <v>84</v>
      </c>
      <c r="S16" s="86">
        <f t="shared" si="1"/>
        <v>95</v>
      </c>
      <c r="T16" s="5"/>
    </row>
    <row r="17" spans="2:20" ht="13.5">
      <c r="B17" s="5"/>
      <c r="C17" s="18" t="s">
        <v>32</v>
      </c>
      <c r="D17" s="31">
        <v>39</v>
      </c>
      <c r="E17" s="30">
        <v>41</v>
      </c>
      <c r="F17" s="30">
        <v>40</v>
      </c>
      <c r="G17" s="30">
        <v>18</v>
      </c>
      <c r="H17" s="53"/>
      <c r="I17" s="60"/>
      <c r="J17" s="69">
        <f t="shared" si="0"/>
        <v>5.1</v>
      </c>
      <c r="K17" s="73">
        <f t="shared" si="0"/>
        <v>-2.4</v>
      </c>
      <c r="L17" s="73">
        <f t="shared" si="0"/>
        <v>-55</v>
      </c>
      <c r="M17" s="83" t="str">
        <f t="shared" si="0"/>
        <v>皆減　</v>
      </c>
      <c r="N17" s="96">
        <f t="shared" si="0"/>
      </c>
      <c r="O17" s="101">
        <f t="shared" si="1"/>
        <v>105</v>
      </c>
      <c r="P17" s="65">
        <f t="shared" si="1"/>
        <v>103</v>
      </c>
      <c r="Q17" s="65">
        <f t="shared" si="1"/>
        <v>46</v>
      </c>
      <c r="R17" s="65" t="str">
        <f t="shared" si="1"/>
        <v>皆減　</v>
      </c>
      <c r="S17" s="64" t="str">
        <f t="shared" si="1"/>
        <v>皆減　</v>
      </c>
      <c r="T17" s="5"/>
    </row>
    <row r="18" spans="2:20" ht="14.25" thickBot="1">
      <c r="B18" s="19"/>
      <c r="C18" s="20" t="s">
        <v>13</v>
      </c>
      <c r="D18" s="33">
        <f aca="true" t="shared" si="2" ref="D18:I18">SUM(D6:D17)</f>
        <v>142632</v>
      </c>
      <c r="E18" s="32">
        <f t="shared" si="2"/>
        <v>151337</v>
      </c>
      <c r="F18" s="32">
        <f t="shared" si="2"/>
        <v>153931.33800000002</v>
      </c>
      <c r="G18" s="32">
        <f t="shared" si="2"/>
        <v>168077</v>
      </c>
      <c r="H18" s="54">
        <f t="shared" si="2"/>
        <v>172383</v>
      </c>
      <c r="I18" s="61">
        <f t="shared" si="2"/>
        <v>178049</v>
      </c>
      <c r="J18" s="70">
        <f t="shared" si="0"/>
        <v>6.1</v>
      </c>
      <c r="K18" s="74">
        <f t="shared" si="0"/>
        <v>1.7</v>
      </c>
      <c r="L18" s="74">
        <f t="shared" si="0"/>
        <v>9.2</v>
      </c>
      <c r="M18" s="84">
        <f t="shared" si="0"/>
        <v>2.6</v>
      </c>
      <c r="N18" s="97">
        <f t="shared" si="0"/>
        <v>3.3</v>
      </c>
      <c r="O18" s="102">
        <f t="shared" si="1"/>
        <v>106</v>
      </c>
      <c r="P18" s="66">
        <f t="shared" si="1"/>
        <v>108</v>
      </c>
      <c r="Q18" s="66">
        <f t="shared" si="1"/>
        <v>118</v>
      </c>
      <c r="R18" s="66">
        <f t="shared" si="1"/>
        <v>121</v>
      </c>
      <c r="S18" s="87">
        <f t="shared" si="1"/>
        <v>125</v>
      </c>
      <c r="T18" s="5"/>
    </row>
    <row r="19" spans="2:20" ht="13.5">
      <c r="B19" s="5"/>
      <c r="C19" s="17" t="s">
        <v>2</v>
      </c>
      <c r="D19" s="29">
        <v>3920</v>
      </c>
      <c r="E19" s="27">
        <v>4935</v>
      </c>
      <c r="F19" s="27">
        <v>4268</v>
      </c>
      <c r="G19" s="27">
        <v>4595</v>
      </c>
      <c r="H19" s="50">
        <v>5094</v>
      </c>
      <c r="I19" s="59">
        <v>3526</v>
      </c>
      <c r="J19" s="79">
        <f t="shared" si="0"/>
        <v>25.9</v>
      </c>
      <c r="K19" s="77">
        <f t="shared" si="0"/>
        <v>-13.5</v>
      </c>
      <c r="L19" s="77">
        <f t="shared" si="0"/>
        <v>7.7</v>
      </c>
      <c r="M19" s="82">
        <f t="shared" si="0"/>
        <v>10.9</v>
      </c>
      <c r="N19" s="95">
        <f t="shared" si="0"/>
        <v>-30.8</v>
      </c>
      <c r="O19" s="100">
        <f t="shared" si="1"/>
        <v>126</v>
      </c>
      <c r="P19" s="104">
        <f t="shared" si="1"/>
        <v>109</v>
      </c>
      <c r="Q19" s="104">
        <f t="shared" si="1"/>
        <v>117</v>
      </c>
      <c r="R19" s="104">
        <f t="shared" si="1"/>
        <v>130</v>
      </c>
      <c r="S19" s="86">
        <f t="shared" si="1"/>
        <v>90</v>
      </c>
      <c r="T19" s="5"/>
    </row>
    <row r="20" spans="2:20" ht="13.5">
      <c r="B20" s="5"/>
      <c r="C20" s="17" t="s">
        <v>14</v>
      </c>
      <c r="D20" s="29">
        <v>569</v>
      </c>
      <c r="E20" s="27">
        <v>560</v>
      </c>
      <c r="F20" s="27">
        <v>583</v>
      </c>
      <c r="G20" s="27">
        <v>604</v>
      </c>
      <c r="H20" s="50">
        <v>862</v>
      </c>
      <c r="I20" s="59">
        <v>547</v>
      </c>
      <c r="J20" s="76">
        <f t="shared" si="0"/>
        <v>-1.6</v>
      </c>
      <c r="K20" s="77">
        <f t="shared" si="0"/>
        <v>4.1</v>
      </c>
      <c r="L20" s="77">
        <f t="shared" si="0"/>
        <v>3.6</v>
      </c>
      <c r="M20" s="82">
        <f t="shared" si="0"/>
        <v>42.7</v>
      </c>
      <c r="N20" s="95">
        <f t="shared" si="0"/>
        <v>-36.5</v>
      </c>
      <c r="O20" s="100">
        <f t="shared" si="1"/>
        <v>98</v>
      </c>
      <c r="P20" s="104">
        <f t="shared" si="1"/>
        <v>102</v>
      </c>
      <c r="Q20" s="104">
        <f t="shared" si="1"/>
        <v>106</v>
      </c>
      <c r="R20" s="104">
        <f t="shared" si="1"/>
        <v>151</v>
      </c>
      <c r="S20" s="86">
        <f t="shared" si="1"/>
        <v>96</v>
      </c>
      <c r="T20" s="5"/>
    </row>
    <row r="21" spans="2:20" ht="13.5">
      <c r="B21" s="5"/>
      <c r="C21" s="17" t="s">
        <v>24</v>
      </c>
      <c r="D21" s="29">
        <v>82</v>
      </c>
      <c r="E21" s="27">
        <v>152</v>
      </c>
      <c r="F21" s="27">
        <v>0</v>
      </c>
      <c r="G21" s="27"/>
      <c r="H21" s="50"/>
      <c r="I21" s="59"/>
      <c r="J21" s="76">
        <f t="shared" si="0"/>
        <v>85.4</v>
      </c>
      <c r="K21" s="77" t="str">
        <f t="shared" si="0"/>
        <v>皆減　</v>
      </c>
      <c r="L21" s="77">
        <f t="shared" si="0"/>
      </c>
      <c r="M21" s="82">
        <f t="shared" si="0"/>
      </c>
      <c r="N21" s="95">
        <f t="shared" si="0"/>
      </c>
      <c r="O21" s="100">
        <f t="shared" si="1"/>
        <v>185</v>
      </c>
      <c r="P21" s="104" t="str">
        <f t="shared" si="1"/>
        <v>皆減　</v>
      </c>
      <c r="Q21" s="104" t="str">
        <f t="shared" si="1"/>
        <v>皆減　</v>
      </c>
      <c r="R21" s="104" t="str">
        <f t="shared" si="1"/>
        <v>皆減　</v>
      </c>
      <c r="S21" s="86" t="str">
        <f t="shared" si="1"/>
        <v>皆減　</v>
      </c>
      <c r="T21" s="5"/>
    </row>
    <row r="22" spans="2:20" ht="13.5">
      <c r="B22" s="5"/>
      <c r="C22" s="17" t="s">
        <v>7</v>
      </c>
      <c r="D22" s="29">
        <v>22630</v>
      </c>
      <c r="E22" s="27">
        <v>16417</v>
      </c>
      <c r="F22" s="27">
        <v>16883</v>
      </c>
      <c r="G22" s="27">
        <v>16553</v>
      </c>
      <c r="H22" s="50">
        <v>7129</v>
      </c>
      <c r="I22" s="59">
        <v>6163</v>
      </c>
      <c r="J22" s="76">
        <f t="shared" si="0"/>
        <v>-27.5</v>
      </c>
      <c r="K22" s="77">
        <f t="shared" si="0"/>
        <v>2.8</v>
      </c>
      <c r="L22" s="77">
        <f t="shared" si="0"/>
        <v>-2</v>
      </c>
      <c r="M22" s="82">
        <f t="shared" si="0"/>
        <v>-56.9</v>
      </c>
      <c r="N22" s="95">
        <f t="shared" si="0"/>
        <v>-13.6</v>
      </c>
      <c r="O22" s="100">
        <f t="shared" si="1"/>
        <v>73</v>
      </c>
      <c r="P22" s="104">
        <f t="shared" si="1"/>
        <v>75</v>
      </c>
      <c r="Q22" s="104">
        <f t="shared" si="1"/>
        <v>73</v>
      </c>
      <c r="R22" s="104">
        <f t="shared" si="1"/>
        <v>32</v>
      </c>
      <c r="S22" s="86">
        <f t="shared" si="1"/>
        <v>27</v>
      </c>
      <c r="T22" s="5"/>
    </row>
    <row r="23" spans="2:20" ht="13.5">
      <c r="B23" s="12" t="s">
        <v>4</v>
      </c>
      <c r="C23" s="17" t="s">
        <v>9</v>
      </c>
      <c r="D23" s="29">
        <v>5278</v>
      </c>
      <c r="E23" s="27">
        <v>4804</v>
      </c>
      <c r="F23" s="27">
        <v>4680</v>
      </c>
      <c r="G23" s="27">
        <v>4910</v>
      </c>
      <c r="H23" s="50">
        <v>3592</v>
      </c>
      <c r="I23" s="59">
        <v>2559</v>
      </c>
      <c r="J23" s="76">
        <f t="shared" si="0"/>
        <v>-9</v>
      </c>
      <c r="K23" s="77">
        <f t="shared" si="0"/>
        <v>-2.6</v>
      </c>
      <c r="L23" s="77">
        <f t="shared" si="0"/>
        <v>4.9</v>
      </c>
      <c r="M23" s="82">
        <f t="shared" si="0"/>
        <v>-26.8</v>
      </c>
      <c r="N23" s="95">
        <f t="shared" si="0"/>
        <v>-28.8</v>
      </c>
      <c r="O23" s="100">
        <f t="shared" si="1"/>
        <v>91</v>
      </c>
      <c r="P23" s="104">
        <f t="shared" si="1"/>
        <v>89</v>
      </c>
      <c r="Q23" s="104">
        <f t="shared" si="1"/>
        <v>93</v>
      </c>
      <c r="R23" s="104">
        <f t="shared" si="1"/>
        <v>68</v>
      </c>
      <c r="S23" s="86">
        <f t="shared" si="1"/>
        <v>48</v>
      </c>
      <c r="T23" s="5"/>
    </row>
    <row r="24" spans="2:20" ht="13.5">
      <c r="B24" s="5"/>
      <c r="C24" s="17" t="s">
        <v>15</v>
      </c>
      <c r="D24" s="29">
        <v>7144</v>
      </c>
      <c r="E24" s="27">
        <v>7219</v>
      </c>
      <c r="F24" s="27">
        <v>7940</v>
      </c>
      <c r="G24" s="27">
        <v>5870</v>
      </c>
      <c r="H24" s="50">
        <v>4497</v>
      </c>
      <c r="I24" s="59">
        <v>4513</v>
      </c>
      <c r="J24" s="76">
        <f t="shared" si="0"/>
        <v>1</v>
      </c>
      <c r="K24" s="77">
        <f t="shared" si="0"/>
        <v>10</v>
      </c>
      <c r="L24" s="77">
        <f t="shared" si="0"/>
        <v>-26.1</v>
      </c>
      <c r="M24" s="82">
        <f t="shared" si="0"/>
        <v>-23.4</v>
      </c>
      <c r="N24" s="95">
        <f t="shared" si="0"/>
        <v>0.4</v>
      </c>
      <c r="O24" s="100">
        <f t="shared" si="1"/>
        <v>101</v>
      </c>
      <c r="P24" s="104">
        <f t="shared" si="1"/>
        <v>111</v>
      </c>
      <c r="Q24" s="104">
        <f t="shared" si="1"/>
        <v>82</v>
      </c>
      <c r="R24" s="104">
        <f t="shared" si="1"/>
        <v>63</v>
      </c>
      <c r="S24" s="86">
        <f t="shared" si="1"/>
        <v>63</v>
      </c>
      <c r="T24" s="5"/>
    </row>
    <row r="25" spans="2:20" ht="13.5">
      <c r="B25" s="12" t="s">
        <v>16</v>
      </c>
      <c r="C25" s="17" t="s">
        <v>17</v>
      </c>
      <c r="D25" s="29">
        <v>1017</v>
      </c>
      <c r="E25" s="27">
        <v>661</v>
      </c>
      <c r="F25" s="27">
        <v>508</v>
      </c>
      <c r="G25" s="27">
        <v>533</v>
      </c>
      <c r="H25" s="50">
        <v>545</v>
      </c>
      <c r="I25" s="59">
        <v>519</v>
      </c>
      <c r="J25" s="76">
        <f t="shared" si="0"/>
        <v>-35</v>
      </c>
      <c r="K25" s="77">
        <f t="shared" si="0"/>
        <v>-23.1</v>
      </c>
      <c r="L25" s="77">
        <f t="shared" si="0"/>
        <v>4.9</v>
      </c>
      <c r="M25" s="82">
        <f t="shared" si="0"/>
        <v>2.3</v>
      </c>
      <c r="N25" s="95">
        <f t="shared" si="0"/>
        <v>-4.8</v>
      </c>
      <c r="O25" s="100">
        <f t="shared" si="1"/>
        <v>65</v>
      </c>
      <c r="P25" s="104">
        <f t="shared" si="1"/>
        <v>50</v>
      </c>
      <c r="Q25" s="104">
        <f t="shared" si="1"/>
        <v>52</v>
      </c>
      <c r="R25" s="104">
        <f t="shared" si="1"/>
        <v>54</v>
      </c>
      <c r="S25" s="86">
        <f t="shared" si="1"/>
        <v>51</v>
      </c>
      <c r="T25" s="5"/>
    </row>
    <row r="26" spans="2:20" ht="13.5">
      <c r="B26" s="5"/>
      <c r="C26" s="17" t="s">
        <v>18</v>
      </c>
      <c r="D26" s="29">
        <v>2</v>
      </c>
      <c r="E26" s="27">
        <v>2</v>
      </c>
      <c r="F26" s="27">
        <v>2</v>
      </c>
      <c r="G26" s="27">
        <v>2</v>
      </c>
      <c r="H26" s="50">
        <v>2</v>
      </c>
      <c r="I26" s="59">
        <v>2</v>
      </c>
      <c r="J26" s="76">
        <f t="shared" si="0"/>
        <v>0</v>
      </c>
      <c r="K26" s="77">
        <f t="shared" si="0"/>
        <v>0</v>
      </c>
      <c r="L26" s="77">
        <f t="shared" si="0"/>
        <v>0</v>
      </c>
      <c r="M26" s="82">
        <f t="shared" si="0"/>
        <v>0</v>
      </c>
      <c r="N26" s="95">
        <f t="shared" si="0"/>
        <v>0</v>
      </c>
      <c r="O26" s="100">
        <f t="shared" si="1"/>
        <v>100</v>
      </c>
      <c r="P26" s="104">
        <f t="shared" si="1"/>
        <v>100</v>
      </c>
      <c r="Q26" s="104">
        <f t="shared" si="1"/>
        <v>100</v>
      </c>
      <c r="R26" s="104">
        <f t="shared" si="1"/>
        <v>100</v>
      </c>
      <c r="S26" s="86">
        <f t="shared" si="1"/>
        <v>100</v>
      </c>
      <c r="T26" s="5"/>
    </row>
    <row r="27" spans="2:20" ht="13.5">
      <c r="B27" s="12" t="s">
        <v>8</v>
      </c>
      <c r="C27" s="17" t="s">
        <v>19</v>
      </c>
      <c r="D27" s="29">
        <v>738</v>
      </c>
      <c r="E27" s="27">
        <v>770</v>
      </c>
      <c r="F27" s="27">
        <v>756</v>
      </c>
      <c r="G27" s="27">
        <v>787</v>
      </c>
      <c r="H27" s="50">
        <v>916</v>
      </c>
      <c r="I27" s="59">
        <v>1055</v>
      </c>
      <c r="J27" s="76">
        <f t="shared" si="0"/>
        <v>4.3</v>
      </c>
      <c r="K27" s="77">
        <f t="shared" si="0"/>
        <v>-1.8</v>
      </c>
      <c r="L27" s="77">
        <f t="shared" si="0"/>
        <v>4.1</v>
      </c>
      <c r="M27" s="82">
        <f t="shared" si="0"/>
        <v>16.4</v>
      </c>
      <c r="N27" s="95">
        <f t="shared" si="0"/>
        <v>15.2</v>
      </c>
      <c r="O27" s="100">
        <f t="shared" si="1"/>
        <v>104</v>
      </c>
      <c r="P27" s="104">
        <f t="shared" si="1"/>
        <v>102</v>
      </c>
      <c r="Q27" s="104">
        <f t="shared" si="1"/>
        <v>107</v>
      </c>
      <c r="R27" s="104">
        <f t="shared" si="1"/>
        <v>124</v>
      </c>
      <c r="S27" s="86">
        <f t="shared" si="1"/>
        <v>143</v>
      </c>
      <c r="T27" s="5"/>
    </row>
    <row r="28" spans="2:20" ht="13.5">
      <c r="B28" s="5"/>
      <c r="C28" s="17" t="s">
        <v>20</v>
      </c>
      <c r="D28" s="29">
        <v>251</v>
      </c>
      <c r="E28" s="27">
        <v>245</v>
      </c>
      <c r="F28" s="27">
        <v>254</v>
      </c>
      <c r="G28" s="27">
        <v>260</v>
      </c>
      <c r="H28" s="50">
        <v>269</v>
      </c>
      <c r="I28" s="59">
        <v>235</v>
      </c>
      <c r="J28" s="76">
        <f t="shared" si="0"/>
        <v>-2.4</v>
      </c>
      <c r="K28" s="77">
        <f t="shared" si="0"/>
        <v>3.7</v>
      </c>
      <c r="L28" s="77">
        <f t="shared" si="0"/>
        <v>2.4</v>
      </c>
      <c r="M28" s="82">
        <f t="shared" si="0"/>
        <v>3.5</v>
      </c>
      <c r="N28" s="95">
        <f t="shared" si="0"/>
        <v>-12.6</v>
      </c>
      <c r="O28" s="100">
        <f t="shared" si="1"/>
        <v>98</v>
      </c>
      <c r="P28" s="104">
        <f t="shared" si="1"/>
        <v>101</v>
      </c>
      <c r="Q28" s="104">
        <f t="shared" si="1"/>
        <v>104</v>
      </c>
      <c r="R28" s="104">
        <f t="shared" si="1"/>
        <v>107</v>
      </c>
      <c r="S28" s="86">
        <f t="shared" si="1"/>
        <v>94</v>
      </c>
      <c r="T28" s="5"/>
    </row>
    <row r="29" spans="2:20" ht="13.5">
      <c r="B29" s="12" t="s">
        <v>11</v>
      </c>
      <c r="C29" s="17" t="s">
        <v>21</v>
      </c>
      <c r="D29" s="29">
        <v>382</v>
      </c>
      <c r="E29" s="27">
        <v>400</v>
      </c>
      <c r="F29" s="27">
        <v>408</v>
      </c>
      <c r="G29" s="27">
        <v>477</v>
      </c>
      <c r="H29" s="50">
        <v>491</v>
      </c>
      <c r="I29" s="59">
        <v>487</v>
      </c>
      <c r="J29" s="76">
        <f t="shared" si="0"/>
        <v>4.7</v>
      </c>
      <c r="K29" s="77">
        <f t="shared" si="0"/>
        <v>2</v>
      </c>
      <c r="L29" s="77">
        <f t="shared" si="0"/>
        <v>16.9</v>
      </c>
      <c r="M29" s="82">
        <f t="shared" si="0"/>
        <v>2.9</v>
      </c>
      <c r="N29" s="95">
        <f t="shared" si="0"/>
        <v>-0.8</v>
      </c>
      <c r="O29" s="100">
        <f t="shared" si="1"/>
        <v>105</v>
      </c>
      <c r="P29" s="104">
        <f t="shared" si="1"/>
        <v>107</v>
      </c>
      <c r="Q29" s="104">
        <f t="shared" si="1"/>
        <v>125</v>
      </c>
      <c r="R29" s="104">
        <f t="shared" si="1"/>
        <v>129</v>
      </c>
      <c r="S29" s="86">
        <f t="shared" si="1"/>
        <v>127</v>
      </c>
      <c r="T29" s="5"/>
    </row>
    <row r="30" spans="2:20" ht="13.5">
      <c r="B30" s="5"/>
      <c r="C30" s="17" t="s">
        <v>10</v>
      </c>
      <c r="D30" s="29">
        <v>5</v>
      </c>
      <c r="E30" s="27">
        <v>5</v>
      </c>
      <c r="F30" s="27">
        <v>6</v>
      </c>
      <c r="G30" s="27">
        <v>5</v>
      </c>
      <c r="H30" s="50">
        <v>5</v>
      </c>
      <c r="I30" s="59">
        <v>5</v>
      </c>
      <c r="J30" s="76">
        <f t="shared" si="0"/>
        <v>0</v>
      </c>
      <c r="K30" s="77">
        <f t="shared" si="0"/>
        <v>20</v>
      </c>
      <c r="L30" s="77">
        <f t="shared" si="0"/>
        <v>-16.7</v>
      </c>
      <c r="M30" s="82">
        <f t="shared" si="0"/>
        <v>0</v>
      </c>
      <c r="N30" s="95">
        <f t="shared" si="0"/>
        <v>0</v>
      </c>
      <c r="O30" s="100">
        <f t="shared" si="1"/>
        <v>100</v>
      </c>
      <c r="P30" s="104">
        <f t="shared" si="1"/>
        <v>120</v>
      </c>
      <c r="Q30" s="104">
        <f t="shared" si="1"/>
        <v>100</v>
      </c>
      <c r="R30" s="104">
        <f t="shared" si="1"/>
        <v>100</v>
      </c>
      <c r="S30" s="86">
        <f t="shared" si="1"/>
        <v>100</v>
      </c>
      <c r="T30" s="5"/>
    </row>
    <row r="31" spans="2:20" ht="13.5">
      <c r="B31" s="5"/>
      <c r="C31" s="17" t="s">
        <v>22</v>
      </c>
      <c r="D31" s="29">
        <v>3241</v>
      </c>
      <c r="E31" s="27">
        <v>1052</v>
      </c>
      <c r="F31" s="27">
        <v>181</v>
      </c>
      <c r="G31" s="27">
        <v>68</v>
      </c>
      <c r="H31" s="50">
        <v>1</v>
      </c>
      <c r="I31" s="59">
        <v>1</v>
      </c>
      <c r="J31" s="76">
        <f t="shared" si="0"/>
        <v>-67.5</v>
      </c>
      <c r="K31" s="77">
        <f t="shared" si="0"/>
        <v>-82.8</v>
      </c>
      <c r="L31" s="77">
        <f t="shared" si="0"/>
        <v>-62.4</v>
      </c>
      <c r="M31" s="82">
        <f t="shared" si="0"/>
        <v>-98.5</v>
      </c>
      <c r="N31" s="95">
        <f t="shared" si="0"/>
        <v>0</v>
      </c>
      <c r="O31" s="100">
        <f t="shared" si="1"/>
        <v>32</v>
      </c>
      <c r="P31" s="104">
        <f t="shared" si="1"/>
        <v>6</v>
      </c>
      <c r="Q31" s="104">
        <f t="shared" si="1"/>
        <v>2</v>
      </c>
      <c r="R31" s="104">
        <f>IF(AND($D31=0,H31&gt;0),"皆増　",IF(AND($D31&gt;0,H31=0),"皆減　",IF(AND($D31=0,H31=0),"",ROUND(H31/$D31*100,0))))</f>
        <v>0</v>
      </c>
      <c r="S31" s="86">
        <f t="shared" si="1"/>
        <v>0</v>
      </c>
      <c r="T31" s="5"/>
    </row>
    <row r="32" spans="2:20" ht="13.5">
      <c r="B32" s="5"/>
      <c r="C32" s="21" t="s">
        <v>12</v>
      </c>
      <c r="D32" s="35">
        <v>427</v>
      </c>
      <c r="E32" s="34">
        <v>624</v>
      </c>
      <c r="F32" s="34">
        <v>623</v>
      </c>
      <c r="G32" s="40">
        <v>713</v>
      </c>
      <c r="H32" s="52">
        <v>743</v>
      </c>
      <c r="I32" s="59">
        <v>739</v>
      </c>
      <c r="J32" s="76">
        <f t="shared" si="0"/>
        <v>46.1</v>
      </c>
      <c r="K32" s="77">
        <f t="shared" si="0"/>
        <v>-0.2</v>
      </c>
      <c r="L32" s="77">
        <f t="shared" si="0"/>
        <v>14.4</v>
      </c>
      <c r="M32" s="82">
        <f t="shared" si="0"/>
        <v>4.2</v>
      </c>
      <c r="N32" s="95">
        <f t="shared" si="0"/>
        <v>-0.5</v>
      </c>
      <c r="O32" s="100">
        <f t="shared" si="1"/>
        <v>146</v>
      </c>
      <c r="P32" s="104">
        <f t="shared" si="1"/>
        <v>146</v>
      </c>
      <c r="Q32" s="104">
        <f t="shared" si="1"/>
        <v>167</v>
      </c>
      <c r="R32" s="104">
        <f t="shared" si="1"/>
        <v>174</v>
      </c>
      <c r="S32" s="86">
        <f t="shared" si="1"/>
        <v>173</v>
      </c>
      <c r="T32" s="5"/>
    </row>
    <row r="33" spans="2:20" ht="13.5">
      <c r="B33" s="5"/>
      <c r="C33" s="41" t="s">
        <v>29</v>
      </c>
      <c r="D33" s="37">
        <v>3391</v>
      </c>
      <c r="E33" s="36">
        <v>3017</v>
      </c>
      <c r="F33" s="36">
        <v>3724</v>
      </c>
      <c r="G33" s="36">
        <v>4084</v>
      </c>
      <c r="H33" s="55">
        <v>3096</v>
      </c>
      <c r="I33" s="62">
        <v>3083</v>
      </c>
      <c r="J33" s="69">
        <f t="shared" si="0"/>
        <v>-11</v>
      </c>
      <c r="K33" s="73">
        <f t="shared" si="0"/>
        <v>23.4</v>
      </c>
      <c r="L33" s="73">
        <f t="shared" si="0"/>
        <v>9.7</v>
      </c>
      <c r="M33" s="83">
        <f t="shared" si="0"/>
        <v>-24.2</v>
      </c>
      <c r="N33" s="96">
        <f t="shared" si="0"/>
        <v>-0.4</v>
      </c>
      <c r="O33" s="101">
        <f t="shared" si="1"/>
        <v>89</v>
      </c>
      <c r="P33" s="65">
        <f t="shared" si="1"/>
        <v>110</v>
      </c>
      <c r="Q33" s="65">
        <f t="shared" si="1"/>
        <v>120</v>
      </c>
      <c r="R33" s="65">
        <f t="shared" si="1"/>
        <v>91</v>
      </c>
      <c r="S33" s="88">
        <f t="shared" si="1"/>
        <v>91</v>
      </c>
      <c r="T33" s="5"/>
    </row>
    <row r="34" spans="2:20" ht="13.5">
      <c r="B34" s="22"/>
      <c r="C34" s="23" t="s">
        <v>13</v>
      </c>
      <c r="D34" s="31">
        <f aca="true" t="shared" si="3" ref="D34:I34">SUM(D19:D33)</f>
        <v>49077</v>
      </c>
      <c r="E34" s="30">
        <f t="shared" si="3"/>
        <v>40863</v>
      </c>
      <c r="F34" s="30">
        <f t="shared" si="3"/>
        <v>40816</v>
      </c>
      <c r="G34" s="30">
        <f t="shared" si="3"/>
        <v>39461</v>
      </c>
      <c r="H34" s="53">
        <f t="shared" si="3"/>
        <v>27242</v>
      </c>
      <c r="I34" s="60">
        <f t="shared" si="3"/>
        <v>23434</v>
      </c>
      <c r="J34" s="72">
        <f t="shared" si="0"/>
        <v>-16.7</v>
      </c>
      <c r="K34" s="78">
        <f t="shared" si="0"/>
        <v>-0.1</v>
      </c>
      <c r="L34" s="78">
        <f t="shared" si="0"/>
        <v>-3.3</v>
      </c>
      <c r="M34" s="85">
        <f t="shared" si="0"/>
        <v>-31</v>
      </c>
      <c r="N34" s="98">
        <f t="shared" si="0"/>
        <v>-14</v>
      </c>
      <c r="O34" s="103">
        <f t="shared" si="1"/>
        <v>83</v>
      </c>
      <c r="P34" s="105">
        <f t="shared" si="1"/>
        <v>83</v>
      </c>
      <c r="Q34" s="105">
        <f t="shared" si="1"/>
        <v>80</v>
      </c>
      <c r="R34" s="105">
        <f t="shared" si="1"/>
        <v>56</v>
      </c>
      <c r="S34" s="89">
        <f t="shared" si="1"/>
        <v>48</v>
      </c>
      <c r="T34" s="5"/>
    </row>
    <row r="35" spans="2:20" ht="14.25" thickBot="1">
      <c r="B35" s="108" t="s">
        <v>25</v>
      </c>
      <c r="C35" s="109"/>
      <c r="D35" s="33">
        <f aca="true" t="shared" si="4" ref="D35:I35">SUM(D34,D18)</f>
        <v>191709</v>
      </c>
      <c r="E35" s="32">
        <f t="shared" si="4"/>
        <v>192200</v>
      </c>
      <c r="F35" s="32">
        <f t="shared" si="4"/>
        <v>194747.33800000002</v>
      </c>
      <c r="G35" s="32">
        <f t="shared" si="4"/>
        <v>207538</v>
      </c>
      <c r="H35" s="54">
        <f t="shared" si="4"/>
        <v>199625</v>
      </c>
      <c r="I35" s="61">
        <f t="shared" si="4"/>
        <v>201483</v>
      </c>
      <c r="J35" s="70">
        <f t="shared" si="0"/>
        <v>0.3</v>
      </c>
      <c r="K35" s="74">
        <f t="shared" si="0"/>
        <v>1.3</v>
      </c>
      <c r="L35" s="74">
        <f t="shared" si="0"/>
        <v>6.6</v>
      </c>
      <c r="M35" s="84">
        <f t="shared" si="0"/>
        <v>-3.8</v>
      </c>
      <c r="N35" s="97">
        <f t="shared" si="0"/>
        <v>0.9</v>
      </c>
      <c r="O35" s="102">
        <f t="shared" si="1"/>
        <v>100</v>
      </c>
      <c r="P35" s="66">
        <f t="shared" si="1"/>
        <v>102</v>
      </c>
      <c r="Q35" s="66">
        <f t="shared" si="1"/>
        <v>108</v>
      </c>
      <c r="R35" s="66">
        <f t="shared" si="1"/>
        <v>104</v>
      </c>
      <c r="S35" s="67">
        <f t="shared" si="1"/>
        <v>105</v>
      </c>
      <c r="T35" s="5"/>
    </row>
    <row r="36" spans="2:20" ht="13.5">
      <c r="B36" s="24" t="s">
        <v>33</v>
      </c>
      <c r="C36" s="2" t="s">
        <v>34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 ht="13.5">
      <c r="B37" s="2"/>
      <c r="C37" s="25" t="s">
        <v>35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ht="13.5">
      <c r="C38" s="2" t="s">
        <v>30</v>
      </c>
    </row>
    <row r="39" ht="13.5">
      <c r="C39" s="2"/>
    </row>
  </sheetData>
  <sheetProtection/>
  <mergeCells count="4">
    <mergeCell ref="B5:C5"/>
    <mergeCell ref="B35:C35"/>
    <mergeCell ref="J4:N4"/>
    <mergeCell ref="O4:S4"/>
  </mergeCells>
  <printOptions horizontalCentered="1"/>
  <pageMargins left="0.5905511811023623" right="0" top="0.7874015748031497" bottom="0" header="0.5118110236220472" footer="0.511811023622047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2014-11-04T02:21:56Z</cp:lastPrinted>
  <dcterms:created xsi:type="dcterms:W3CDTF">2000-10-18T04:07:18Z</dcterms:created>
  <dcterms:modified xsi:type="dcterms:W3CDTF">2018-02-08T02:55:54Z</dcterms:modified>
  <cp:category/>
  <cp:version/>
  <cp:contentType/>
  <cp:contentStatus/>
</cp:coreProperties>
</file>