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G86" i="4"/>
  <c r="AD10" i="4"/>
  <c r="W10" i="4"/>
  <c r="BB8" i="4"/>
  <c r="W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<sst xmlns="http://schemas.openxmlformats.org/spreadsheetml/2006/main" count="235" uniqueCount="123">
  <si>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</si>
  <si>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</si>
  <si>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</si>
  <si>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</si>
  <si>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</si>
  <si>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</si>
  <si>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</si>
  <si>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</si>
  <si>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</si>
  <si>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</si>
  <si>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</si>
  <si>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</si>
  <si>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</si>
  <si>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</si>
  <si>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</si>
  <si>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</si>
  <si>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</si>
  <si>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</si>
  <si>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</si>
  <si>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</si>
  <si>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</si>
  <si>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</si>
  <si>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</si>
  <si>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</si>
  <si>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</si>
  <si>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</si>
  <si>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</si>
  <si>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</si>
  <si>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</si>
  <si>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</si>
  <si>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</si>
  <si>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</si>
  <si>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</si>
  <si>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</si>
  <si>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</si>
  <si>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</si>
  <si>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</si>
  <si>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</si>
  <si>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</si>
  <si>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</si>
  <si>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</si>
  <si>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</si>
  <si>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</si>
  <si>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</si>
  <si>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</si>
  <si>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</si>
  <si>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</si>
  <si>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</si>
  <si>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</si>
  <si>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</si>
  <si>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</si>
  <si>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</si>
  <si>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</si>
  <si>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</si>
  <si>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</si>
  <si>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</si>
  <si>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</si>
  <si>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</si>
  <si>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</si>
  <si>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</si>
  <si>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</si>
  <si>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</si>
  <si>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</si>
  <si>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</si>
  <si>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</si>
  <si>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</si>
  <si>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</si>
  <si>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</si>
  <si>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</si>
  <si>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</si>
  <si>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</si>
  <si>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</si>
  <si>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</si>
  <si>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</si>
  <si>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</si>
  <si>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</si>
  <si>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</si>
  <si>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</si>
  <si>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</si>
  <si>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</si>
  <si>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</si>
  <si>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</si>
  <si>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</si>
  <si>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</si>
  <si>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</si>
  <si>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</si>
  <si>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</si>
  <si>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</si>
  <si>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</si>
  <si>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</si>
  <si>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</si>
  <si>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</si>
  <si>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</si>
  <si>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</si>
  <si>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</si>
  <si>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</si>
  <si>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</si>
  <si>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</si>
  <si>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</si>
  <si>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</si>
  <si>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</si>
  <si>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</si>
  <si>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</si>
  <si>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</si>
  <si>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</si>
  <si>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</si>
  <si>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</si>
  <si>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</si>
  <si>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四日市市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</si>
  <si>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</si>
  <si>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</si>
  <si>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</si>
  <si>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</si>
  <si>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</si>
  <si>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</si>
  <si>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</si>
  <si>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</si>
  <si>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</si>
  <si>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</si>
  <si>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</si>
  <si>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①有形固定資産減価償却率…平均値より5.68P高い数値となっており、施設の老朽化が進んでいることを示している。
　②管渠老朽化率…平均値より高い数値となっているが、老朽化が進んだ管渠については整備計画に基づき長寿命化や管路更新を図っている。
　③管渠改善率…更新ペースは平均値を0.61P上回っているが全てを更新するには相当な年数を要することから管渠の状態や重要度などを勘案し効率的な更新計画を立てていく。
（※管路の法定耐用年数：50年）</t>
    <phoneticPr fontId="4"/>
  </si>
  <si>
    <t>　「1.経営の健全性・効率性」における①経常収支比率、④企業債残高対事業規模比率、⑧水洗化率は前年度よりも改善した。⑥汚水処理原価については、過去５年間で初めて平均値を上回った。今後さらなる維持管理費、資本費の増加が見込まれるため、コスト縮減に加え、水洗化率の向上に取り組み、使用料収入の確保に努めていく。
　汚水処理経費の一部について、国の基準に基づき一般会計からの繰入（税金）を受けており、引き続き下水道使用料のあり方を検討し健全経営に努めていく。
　また「2.老朽化の状況」で確認できるように今後、施設の老朽化に伴い管路の更新が増加してくることから、長寿命化や更新を計画的に進めていく。</t>
    <rPh sb="20" eb="22">
      <t>ケイジョウ</t>
    </rPh>
    <rPh sb="22" eb="24">
      <t>シュウシ</t>
    </rPh>
    <rPh sb="24" eb="26">
      <t>ヒリツ</t>
    </rPh>
    <rPh sb="47" eb="50">
      <t>ゼンネンド</t>
    </rPh>
    <rPh sb="53" eb="55">
      <t>カイゼン</t>
    </rPh>
    <rPh sb="59" eb="61">
      <t>オスイ</t>
    </rPh>
    <rPh sb="61" eb="63">
      <t>ショリ</t>
    </rPh>
    <rPh sb="63" eb="65">
      <t>ゲンカ</t>
    </rPh>
    <rPh sb="71" eb="73">
      <t>カコ</t>
    </rPh>
    <rPh sb="74" eb="76">
      <t>ネンカン</t>
    </rPh>
    <rPh sb="77" eb="78">
      <t>ハジ</t>
    </rPh>
    <rPh sb="80" eb="83">
      <t>ヘイキンチ</t>
    </rPh>
    <rPh sb="84" eb="86">
      <t>ウワマワ</t>
    </rPh>
    <rPh sb="89" eb="91">
      <t>コンゴ</t>
    </rPh>
    <rPh sb="95" eb="97">
      <t>イジ</t>
    </rPh>
    <rPh sb="97" eb="99">
      <t>カンリ</t>
    </rPh>
    <rPh sb="99" eb="100">
      <t>ヒ</t>
    </rPh>
    <rPh sb="101" eb="103">
      <t>シホン</t>
    </rPh>
    <rPh sb="103" eb="104">
      <t>ヒ</t>
    </rPh>
    <rPh sb="105" eb="107">
      <t>ゾウカ</t>
    </rPh>
    <rPh sb="108" eb="110">
      <t>ミコ</t>
    </rPh>
    <rPh sb="119" eb="121">
      <t>シュクゲン</t>
    </rPh>
    <rPh sb="122" eb="123">
      <t>クワ</t>
    </rPh>
    <rPh sb="125" eb="128">
      <t>スイセンカ</t>
    </rPh>
    <rPh sb="128" eb="129">
      <t>リツ</t>
    </rPh>
    <rPh sb="130" eb="132">
      <t>コウジョウ</t>
    </rPh>
    <rPh sb="133" eb="134">
      <t>ト</t>
    </rPh>
    <rPh sb="135" eb="136">
      <t>ク</t>
    </rPh>
    <rPh sb="138" eb="141">
      <t>シヨウリョウ</t>
    </rPh>
    <rPh sb="141" eb="143">
      <t>シュウニュウ</t>
    </rPh>
    <rPh sb="144" eb="146">
      <t>カクホ</t>
    </rPh>
    <rPh sb="147" eb="148">
      <t>ツト</t>
    </rPh>
    <rPh sb="261" eb="263">
      <t>カンロ</t>
    </rPh>
    <phoneticPr fontId="4"/>
  </si>
  <si>
    <t>　①経常収支比率…下水道使用料、長期前受金戻入の増加などにより対前年度比1.81P増加しており、平均値より4.76P高く、100%以上であるため健全な状況である。
　③流動比率…現金預金の減少などにより対前年度比4.75P減少し、平均値より15.75P高い状況である。平成26年度の法改正に伴い100%を下回っているが短期債務に対する資金は確保できている。
　④企業債残高対事業規模比率…企業債残高に雨水分も含まれているため平均値より高くなっているが改善傾向にある。償還金以内の借入れとすることで企業債残高の削減に努めている。
　⑤経費回収率…減価償却費の増加などにより対前年度比3.22P減少したものの平均値より1.7P高く、100%以上であるため健全な状況である。
　⑥汚水処理原価…減価償却費の増加などにより対前年度比3.95円増加し、平均値より3.71円高い状況である。より一層の経営の効率化が必要である。
　⑦施設利用率…対前年度比9.09P減少し平均値より7.21P高い状態であり、適正規模である。
　⑧水洗化率…整備途中のため92%台前半の水準で停滞しており、平均値より1.69P低い数値となっている。水洗化率向上に向けて積極的に取り組んでいく。</t>
    <rPh sb="9" eb="12">
      <t>ゲスイドウ</t>
    </rPh>
    <rPh sb="12" eb="15">
      <t>シヨウリョウ</t>
    </rPh>
    <rPh sb="16" eb="18">
      <t>チョウキ</t>
    </rPh>
    <rPh sb="18" eb="21">
      <t>マエウケキン</t>
    </rPh>
    <rPh sb="21" eb="23">
      <t>レイニュウ</t>
    </rPh>
    <rPh sb="41" eb="43">
      <t>ゾウカ</t>
    </rPh>
    <rPh sb="381" eb="382">
      <t>タカ</t>
    </rPh>
    <rPh sb="426" eb="428">
      <t>ゲンショウ</t>
    </rPh>
    <rPh sb="497" eb="498">
      <t>ヒク</t>
    </rPh>
    <rPh sb="518" eb="521">
      <t>セッキョクテキ</t>
    </rPh>
    <rPh sb="522" eb="523">
      <t>ト</t>
    </rPh>
    <rPh sb="524" eb="525">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</si>
</sst>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7" xfId="1" applyFont="1" applyFill="1" applyBorder="1" applyAlignment="1" applyProtection="1">
      <alignment horizontal="left" vertical="top" wrapText="1"/>
      <protection locked="0"/>
    </xf>
    <xf numFmtId="0" fontId="5" fillId="0" borderId="8" xfId="1"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top" wrapText="1"/>
      <protection locked="0"/>
    </xf>
    <xf numFmtId="0" fontId="5" fillId="0" borderId="9" xfId="1"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0.56999999999999995</c:v>
                </c:pt>
                <c:pt idx="1">
                  <c:v>0.48</c:v>
                </c:pt>
                <c:pt idx="2">
                  <c:v>0.32</c:v>
                </c:pt>
                <c:pt idx="3">
                  <c:v>0.39</c:v>
                </c:pt>
                <c:pt idx="4">
                  <c:v>0.74</c:v>
                </c:pt>
              </c:numCache>
            </c:numRef>
          </c:val>
        </c:ser>
        <c:dLbls>
          <c:showLegendKey val="0"/>
          <c:showVal val="0"/>
          <c:showCatName val="0"/>
          <c:showSerName val="0"/>
          <c:showPercent val="0"/>
          <c:showBubbleSize val="0"/>
        </c:dLbls>
        <c:gapWidth val="150"/>
        <c:axId val="217443328"/>
        <c:axId val="2174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ser>
        <c:dLbls>
          <c:showLegendKey val="0"/>
          <c:showVal val="0"/>
          <c:showCatName val="0"/>
          <c:showSerName val="0"/>
          <c:showPercent val="0"/>
          <c:showBubbleSize val="0"/>
        </c:dLbls>
        <c:marker val="1"/>
        <c:smooth val="0"/>
        <c:axId val="217443328"/>
        <c:axId val="217445504"/>
      </c:lineChart>
      <c:dateAx>
        <c:axId val="217443328"/>
        <c:scaling>
          <c:orientation val="minMax"/>
        </c:scaling>
        <c:delete val="1"/>
        <c:axPos val="b"/>
        <c:numFmt formatCode="ge" sourceLinked="1"/>
        <c:majorTickMark val="none"/>
        <c:minorTickMark val="none"/>
        <c:tickLblPos val="none"/>
        <c:crossAx val="217445504"/>
        <c:crosses val="autoZero"/>
        <c:auto val="1"/>
        <c:lblOffset val="100"/>
        <c:baseTimeUnit val="years"/>
      </c:dateAx>
      <c:valAx>
        <c:axId val="2174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84.88</c:v>
                </c:pt>
                <c:pt idx="1">
                  <c:v>77.42</c:v>
                </c:pt>
                <c:pt idx="2">
                  <c:v>77.42</c:v>
                </c:pt>
                <c:pt idx="3">
                  <c:v>79.56</c:v>
                </c:pt>
                <c:pt idx="4">
                  <c:v>70.47</c:v>
                </c:pt>
              </c:numCache>
            </c:numRef>
          </c:val>
        </c:ser>
        <c:dLbls>
          <c:showLegendKey val="0"/>
          <c:showVal val="0"/>
          <c:showCatName val="0"/>
          <c:showSerName val="0"/>
          <c:showPercent val="0"/>
          <c:showBubbleSize val="0"/>
        </c:dLbls>
        <c:gapWidth val="150"/>
        <c:axId val="217922560"/>
        <c:axId val="21799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ser>
        <c:dLbls>
          <c:showLegendKey val="0"/>
          <c:showVal val="0"/>
          <c:showCatName val="0"/>
          <c:showSerName val="0"/>
          <c:showPercent val="0"/>
          <c:showBubbleSize val="0"/>
        </c:dLbls>
        <c:marker val="1"/>
        <c:smooth val="0"/>
        <c:axId val="217922560"/>
        <c:axId val="217990272"/>
      </c:lineChart>
      <c:dateAx>
        <c:axId val="217922560"/>
        <c:scaling>
          <c:orientation val="minMax"/>
        </c:scaling>
        <c:delete val="1"/>
        <c:axPos val="b"/>
        <c:numFmt formatCode="ge" sourceLinked="1"/>
        <c:majorTickMark val="none"/>
        <c:minorTickMark val="none"/>
        <c:tickLblPos val="none"/>
        <c:crossAx val="217990272"/>
        <c:crosses val="autoZero"/>
        <c:auto val="1"/>
        <c:lblOffset val="100"/>
        <c:baseTimeUnit val="years"/>
      </c:dateAx>
      <c:valAx>
        <c:axId val="2179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92.27</c:v>
                </c:pt>
                <c:pt idx="1">
                  <c:v>92.45</c:v>
                </c:pt>
                <c:pt idx="2">
                  <c:v>92.45</c:v>
                </c:pt>
                <c:pt idx="3">
                  <c:v>92.16</c:v>
                </c:pt>
                <c:pt idx="4">
                  <c:v>92.38</c:v>
                </c:pt>
              </c:numCache>
            </c:numRef>
          </c:val>
        </c:ser>
        <c:dLbls>
          <c:showLegendKey val="0"/>
          <c:showVal val="0"/>
          <c:showCatName val="0"/>
          <c:showSerName val="0"/>
          <c:showPercent val="0"/>
          <c:showBubbleSize val="0"/>
        </c:dLbls>
        <c:gapWidth val="150"/>
        <c:axId val="224447104"/>
        <c:axId val="2244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ser>
        <c:dLbls>
          <c:showLegendKey val="0"/>
          <c:showVal val="0"/>
          <c:showCatName val="0"/>
          <c:showSerName val="0"/>
          <c:showPercent val="0"/>
          <c:showBubbleSize val="0"/>
        </c:dLbls>
        <c:marker val="1"/>
        <c:smooth val="0"/>
        <c:axId val="224447104"/>
        <c:axId val="224498432"/>
      </c:lineChart>
      <c:dateAx>
        <c:axId val="224447104"/>
        <c:scaling>
          <c:orientation val="minMax"/>
        </c:scaling>
        <c:delete val="1"/>
        <c:axPos val="b"/>
        <c:numFmt formatCode="ge" sourceLinked="1"/>
        <c:majorTickMark val="none"/>
        <c:minorTickMark val="none"/>
        <c:tickLblPos val="none"/>
        <c:crossAx val="224498432"/>
        <c:crosses val="autoZero"/>
        <c:auto val="1"/>
        <c:lblOffset val="100"/>
        <c:baseTimeUnit val="years"/>
      </c:dateAx>
      <c:valAx>
        <c:axId val="2244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4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104.94</c:v>
                </c:pt>
                <c:pt idx="1">
                  <c:v>104.65</c:v>
                </c:pt>
                <c:pt idx="2">
                  <c:v>111.83</c:v>
                </c:pt>
                <c:pt idx="3">
                  <c:v>110.4</c:v>
                </c:pt>
                <c:pt idx="4">
                  <c:v>112.21</c:v>
                </c:pt>
              </c:numCache>
            </c:numRef>
          </c:val>
        </c:ser>
        <c:dLbls>
          <c:showLegendKey val="0"/>
          <c:showVal val="0"/>
          <c:showCatName val="0"/>
          <c:showSerName val="0"/>
          <c:showPercent val="0"/>
          <c:showBubbleSize val="0"/>
        </c:dLbls>
        <c:gapWidth val="150"/>
        <c:axId val="217471616"/>
        <c:axId val="2174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ser>
        <c:dLbls>
          <c:showLegendKey val="0"/>
          <c:showVal val="0"/>
          <c:showCatName val="0"/>
          <c:showSerName val="0"/>
          <c:showPercent val="0"/>
          <c:showBubbleSize val="0"/>
        </c:dLbls>
        <c:marker val="1"/>
        <c:smooth val="0"/>
        <c:axId val="217471616"/>
        <c:axId val="217498368"/>
      </c:lineChart>
      <c:dateAx>
        <c:axId val="217471616"/>
        <c:scaling>
          <c:orientation val="minMax"/>
        </c:scaling>
        <c:delete val="1"/>
        <c:axPos val="b"/>
        <c:numFmt formatCode="ge" sourceLinked="1"/>
        <c:majorTickMark val="none"/>
        <c:minorTickMark val="none"/>
        <c:tickLblPos val="none"/>
        <c:crossAx val="217498368"/>
        <c:crosses val="autoZero"/>
        <c:auto val="1"/>
        <c:lblOffset val="100"/>
        <c:baseTimeUnit val="years"/>
      </c:dateAx>
      <c:valAx>
        <c:axId val="2174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16</c:v>
                </c:pt>
                <c:pt idx="1">
                  <c:v>17.18</c:v>
                </c:pt>
                <c:pt idx="2">
                  <c:v>31.94</c:v>
                </c:pt>
                <c:pt idx="3">
                  <c:v>32.770000000000003</c:v>
                </c:pt>
                <c:pt idx="4">
                  <c:v>34.630000000000003</c:v>
                </c:pt>
              </c:numCache>
            </c:numRef>
          </c:val>
        </c:ser>
        <c:dLbls>
          <c:showLegendKey val="0"/>
          <c:showVal val="0"/>
          <c:showCatName val="0"/>
          <c:showSerName val="0"/>
          <c:showPercent val="0"/>
          <c:showBubbleSize val="0"/>
        </c:dLbls>
        <c:gapWidth val="150"/>
        <c:axId val="217536384"/>
        <c:axId val="2175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ser>
        <c:dLbls>
          <c:showLegendKey val="0"/>
          <c:showVal val="0"/>
          <c:showCatName val="0"/>
          <c:showSerName val="0"/>
          <c:showPercent val="0"/>
          <c:showBubbleSize val="0"/>
        </c:dLbls>
        <c:marker val="1"/>
        <c:smooth val="0"/>
        <c:axId val="217536384"/>
        <c:axId val="217538560"/>
      </c:lineChart>
      <c:dateAx>
        <c:axId val="217536384"/>
        <c:scaling>
          <c:orientation val="minMax"/>
        </c:scaling>
        <c:delete val="1"/>
        <c:axPos val="b"/>
        <c:numFmt formatCode="ge" sourceLinked="1"/>
        <c:majorTickMark val="none"/>
        <c:minorTickMark val="none"/>
        <c:tickLblPos val="none"/>
        <c:crossAx val="217538560"/>
        <c:crosses val="autoZero"/>
        <c:auto val="1"/>
        <c:lblOffset val="100"/>
        <c:baseTimeUnit val="years"/>
      </c:dateAx>
      <c:valAx>
        <c:axId val="2175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1.46</c:v>
                </c:pt>
                <c:pt idx="1">
                  <c:v>2.08</c:v>
                </c:pt>
                <c:pt idx="2">
                  <c:v>2.63</c:v>
                </c:pt>
                <c:pt idx="3">
                  <c:v>4.08</c:v>
                </c:pt>
                <c:pt idx="4">
                  <c:v>5.0999999999999996</c:v>
                </c:pt>
              </c:numCache>
            </c:numRef>
          </c:val>
        </c:ser>
        <c:dLbls>
          <c:showLegendKey val="0"/>
          <c:showVal val="0"/>
          <c:showCatName val="0"/>
          <c:showSerName val="0"/>
          <c:showPercent val="0"/>
          <c:showBubbleSize val="0"/>
        </c:dLbls>
        <c:gapWidth val="150"/>
        <c:axId val="217564672"/>
        <c:axId val="2175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ser>
        <c:dLbls>
          <c:showLegendKey val="0"/>
          <c:showVal val="0"/>
          <c:showCatName val="0"/>
          <c:showSerName val="0"/>
          <c:showPercent val="0"/>
          <c:showBubbleSize val="0"/>
        </c:dLbls>
        <c:marker val="1"/>
        <c:smooth val="0"/>
        <c:axId val="217564672"/>
        <c:axId val="217566592"/>
      </c:lineChart>
      <c:dateAx>
        <c:axId val="217564672"/>
        <c:scaling>
          <c:orientation val="minMax"/>
        </c:scaling>
        <c:delete val="1"/>
        <c:axPos val="b"/>
        <c:numFmt formatCode="ge" sourceLinked="1"/>
        <c:majorTickMark val="none"/>
        <c:minorTickMark val="none"/>
        <c:tickLblPos val="none"/>
        <c:crossAx val="217566592"/>
        <c:crosses val="autoZero"/>
        <c:auto val="1"/>
        <c:lblOffset val="100"/>
        <c:baseTimeUnit val="years"/>
      </c:dateAx>
      <c:valAx>
        <c:axId val="2175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7617536"/>
        <c:axId val="2176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ser>
        <c:dLbls>
          <c:showLegendKey val="0"/>
          <c:showVal val="0"/>
          <c:showCatName val="0"/>
          <c:showSerName val="0"/>
          <c:showPercent val="0"/>
          <c:showBubbleSize val="0"/>
        </c:dLbls>
        <c:marker val="1"/>
        <c:smooth val="0"/>
        <c:axId val="217617536"/>
        <c:axId val="217619456"/>
      </c:lineChart>
      <c:dateAx>
        <c:axId val="217617536"/>
        <c:scaling>
          <c:orientation val="minMax"/>
        </c:scaling>
        <c:delete val="1"/>
        <c:axPos val="b"/>
        <c:numFmt formatCode="ge" sourceLinked="1"/>
        <c:majorTickMark val="none"/>
        <c:minorTickMark val="none"/>
        <c:tickLblPos val="none"/>
        <c:crossAx val="217619456"/>
        <c:crosses val="autoZero"/>
        <c:auto val="1"/>
        <c:lblOffset val="100"/>
        <c:baseTimeUnit val="years"/>
      </c:dateAx>
      <c:valAx>
        <c:axId val="2176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136.02000000000001</c:v>
                </c:pt>
                <c:pt idx="1">
                  <c:v>127.26</c:v>
                </c:pt>
                <c:pt idx="2">
                  <c:v>82.6</c:v>
                </c:pt>
                <c:pt idx="3">
                  <c:v>74.53</c:v>
                </c:pt>
                <c:pt idx="4">
                  <c:v>69.78</c:v>
                </c:pt>
              </c:numCache>
            </c:numRef>
          </c:val>
        </c:ser>
        <c:dLbls>
          <c:showLegendKey val="0"/>
          <c:showVal val="0"/>
          <c:showCatName val="0"/>
          <c:showSerName val="0"/>
          <c:showPercent val="0"/>
          <c:showBubbleSize val="0"/>
        </c:dLbls>
        <c:gapWidth val="150"/>
        <c:axId val="217670400"/>
        <c:axId val="2176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ser>
        <c:dLbls>
          <c:showLegendKey val="0"/>
          <c:showVal val="0"/>
          <c:showCatName val="0"/>
          <c:showSerName val="0"/>
          <c:showPercent val="0"/>
          <c:showBubbleSize val="0"/>
        </c:dLbls>
        <c:marker val="1"/>
        <c:smooth val="0"/>
        <c:axId val="217670400"/>
        <c:axId val="217672320"/>
      </c:lineChart>
      <c:dateAx>
        <c:axId val="217670400"/>
        <c:scaling>
          <c:orientation val="minMax"/>
        </c:scaling>
        <c:delete val="1"/>
        <c:axPos val="b"/>
        <c:numFmt formatCode="ge" sourceLinked="1"/>
        <c:majorTickMark val="none"/>
        <c:minorTickMark val="none"/>
        <c:tickLblPos val="none"/>
        <c:crossAx val="217672320"/>
        <c:crosses val="autoZero"/>
        <c:auto val="1"/>
        <c:lblOffset val="100"/>
        <c:baseTimeUnit val="years"/>
      </c:dateAx>
      <c:valAx>
        <c:axId val="2176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2210.08</c:v>
                </c:pt>
                <c:pt idx="1">
                  <c:v>2174.86</c:v>
                </c:pt>
                <c:pt idx="2">
                  <c:v>2193.0300000000002</c:v>
                </c:pt>
                <c:pt idx="3">
                  <c:v>2146.8200000000002</c:v>
                </c:pt>
                <c:pt idx="4">
                  <c:v>2065.62</c:v>
                </c:pt>
              </c:numCache>
            </c:numRef>
          </c:val>
        </c:ser>
        <c:dLbls>
          <c:showLegendKey val="0"/>
          <c:showVal val="0"/>
          <c:showCatName val="0"/>
          <c:showSerName val="0"/>
          <c:showPercent val="0"/>
          <c:showBubbleSize val="0"/>
        </c:dLbls>
        <c:gapWidth val="150"/>
        <c:axId val="217743744"/>
        <c:axId val="2177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ser>
        <c:dLbls>
          <c:showLegendKey val="0"/>
          <c:showVal val="0"/>
          <c:showCatName val="0"/>
          <c:showSerName val="0"/>
          <c:showPercent val="0"/>
          <c:showBubbleSize val="0"/>
        </c:dLbls>
        <c:marker val="1"/>
        <c:smooth val="0"/>
        <c:axId val="217743744"/>
        <c:axId val="217745664"/>
      </c:lineChart>
      <c:dateAx>
        <c:axId val="217743744"/>
        <c:scaling>
          <c:orientation val="minMax"/>
        </c:scaling>
        <c:delete val="1"/>
        <c:axPos val="b"/>
        <c:numFmt formatCode="ge" sourceLinked="1"/>
        <c:majorTickMark val="none"/>
        <c:minorTickMark val="none"/>
        <c:tickLblPos val="none"/>
        <c:crossAx val="217745664"/>
        <c:crosses val="autoZero"/>
        <c:auto val="1"/>
        <c:lblOffset val="100"/>
        <c:baseTimeUnit val="years"/>
      </c:dateAx>
      <c:valAx>
        <c:axId val="2177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104.91</c:v>
                </c:pt>
                <c:pt idx="1">
                  <c:v>102.48</c:v>
                </c:pt>
                <c:pt idx="2">
                  <c:v>116.03</c:v>
                </c:pt>
                <c:pt idx="3">
                  <c:v>108.1</c:v>
                </c:pt>
                <c:pt idx="4">
                  <c:v>104.88</c:v>
                </c:pt>
              </c:numCache>
            </c:numRef>
          </c:val>
        </c:ser>
        <c:dLbls>
          <c:showLegendKey val="0"/>
          <c:showVal val="0"/>
          <c:showCatName val="0"/>
          <c:showSerName val="0"/>
          <c:showPercent val="0"/>
          <c:showBubbleSize val="0"/>
        </c:dLbls>
        <c:gapWidth val="150"/>
        <c:axId val="217853952"/>
        <c:axId val="2178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ser>
        <c:dLbls>
          <c:showLegendKey val="0"/>
          <c:showVal val="0"/>
          <c:showCatName val="0"/>
          <c:showSerName val="0"/>
          <c:showPercent val="0"/>
          <c:showBubbleSize val="0"/>
        </c:dLbls>
        <c:marker val="1"/>
        <c:smooth val="0"/>
        <c:axId val="217853952"/>
        <c:axId val="217855872"/>
      </c:lineChart>
      <c:dateAx>
        <c:axId val="217853952"/>
        <c:scaling>
          <c:orientation val="minMax"/>
        </c:scaling>
        <c:delete val="1"/>
        <c:axPos val="b"/>
        <c:numFmt formatCode="ge" sourceLinked="1"/>
        <c:majorTickMark val="none"/>
        <c:minorTickMark val="none"/>
        <c:tickLblPos val="none"/>
        <c:crossAx val="217855872"/>
        <c:crosses val="autoZero"/>
        <c:auto val="1"/>
        <c:lblOffset val="100"/>
        <c:baseTimeUnit val="years"/>
      </c:dateAx>
      <c:valAx>
        <c:axId val="2178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148.16</c:v>
                </c:pt>
                <c:pt idx="1">
                  <c:v>150.33000000000001</c:v>
                </c:pt>
                <c:pt idx="2">
                  <c:v>131.76</c:v>
                </c:pt>
                <c:pt idx="3">
                  <c:v>140.87</c:v>
                </c:pt>
                <c:pt idx="4">
                  <c:v>144.82</c:v>
                </c:pt>
              </c:numCache>
            </c:numRef>
          </c:val>
        </c:ser>
        <c:dLbls>
          <c:showLegendKey val="0"/>
          <c:showVal val="0"/>
          <c:showCatName val="0"/>
          <c:showSerName val="0"/>
          <c:showPercent val="0"/>
          <c:showBubbleSize val="0"/>
        </c:dLbls>
        <c:gapWidth val="150"/>
        <c:axId val="217886080"/>
        <c:axId val="2179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217886080"/>
        <c:axId val="217912832"/>
      </c:lineChart>
      <c:dateAx>
        <c:axId val="217886080"/>
        <c:scaling>
          <c:orientation val="minMax"/>
        </c:scaling>
        <c:delete val="1"/>
        <c:axPos val="b"/>
        <c:numFmt formatCode="ge" sourceLinked="1"/>
        <c:majorTickMark val="none"/>
        <c:minorTickMark val="none"/>
        <c:tickLblPos val="none"/>
        <c:crossAx val="217912832"/>
        <c:crosses val="autoZero"/>
        <c:auto val="1"/>
        <c:lblOffset val="100"/>
        <c:baseTimeUnit val="years"/>
      </c:dateAx>
      <c:valAx>
        <c:axId val="2179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CA36" sqref="CA3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三重県　四日市市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Ac1</v>
      </c>
      <c r="X8" s="79"/>
      <c r="Y8" s="79"/>
      <c r="Z8" s="79"/>
      <c r="AA8" s="79"/>
      <c r="AB8" s="79"/>
      <c r="AC8" s="79"/>
      <c r="AD8" s="80" t="s">
        <v>119</v>
      </c>
      <c r="AE8" s="80"/>
      <c r="AF8" s="80"/>
      <c r="AG8" s="80"/>
      <c r="AH8" s="80"/>
      <c r="AI8" s="80"/>
      <c r="AJ8" s="80"/>
      <c r="AK8" s="4"/>
      <c r="AL8" s="74">
        <f>データ!S6</f>
        <v>312211</v>
      </c>
      <c r="AM8" s="74"/>
      <c r="AN8" s="74"/>
      <c r="AO8" s="74"/>
      <c r="AP8" s="74"/>
      <c r="AQ8" s="74"/>
      <c r="AR8" s="74"/>
      <c r="AS8" s="74"/>
      <c r="AT8" s="73">
        <f>データ!T6</f>
        <v>206.44</v>
      </c>
      <c r="AU8" s="73"/>
      <c r="AV8" s="73"/>
      <c r="AW8" s="73"/>
      <c r="AX8" s="73"/>
      <c r="AY8" s="73"/>
      <c r="AZ8" s="73"/>
      <c r="BA8" s="73"/>
      <c r="BB8" s="73">
        <f>データ!U6</f>
        <v>1512.36</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62.97</v>
      </c>
      <c r="J10" s="73"/>
      <c r="K10" s="73"/>
      <c r="L10" s="73"/>
      <c r="M10" s="73"/>
      <c r="N10" s="73"/>
      <c r="O10" s="73"/>
      <c r="P10" s="73">
        <f>データ!P6</f>
        <v>75.59</v>
      </c>
      <c r="Q10" s="73"/>
      <c r="R10" s="73"/>
      <c r="S10" s="73"/>
      <c r="T10" s="73"/>
      <c r="U10" s="73"/>
      <c r="V10" s="73"/>
      <c r="W10" s="73">
        <f>データ!Q6</f>
        <v>83.55</v>
      </c>
      <c r="X10" s="73"/>
      <c r="Y10" s="73"/>
      <c r="Z10" s="73"/>
      <c r="AA10" s="73"/>
      <c r="AB10" s="73"/>
      <c r="AC10" s="73"/>
      <c r="AD10" s="74">
        <f>データ!R6</f>
        <v>2592</v>
      </c>
      <c r="AE10" s="74"/>
      <c r="AF10" s="74"/>
      <c r="AG10" s="74"/>
      <c r="AH10" s="74"/>
      <c r="AI10" s="74"/>
      <c r="AJ10" s="74"/>
      <c r="AK10" s="2"/>
      <c r="AL10" s="74">
        <f>データ!V6</f>
        <v>235608</v>
      </c>
      <c r="AM10" s="74"/>
      <c r="AN10" s="74"/>
      <c r="AO10" s="74"/>
      <c r="AP10" s="74"/>
      <c r="AQ10" s="74"/>
      <c r="AR10" s="74"/>
      <c r="AS10" s="74"/>
      <c r="AT10" s="73">
        <f>データ!W6</f>
        <v>44.86</v>
      </c>
      <c r="AU10" s="73"/>
      <c r="AV10" s="73"/>
      <c r="AW10" s="73"/>
      <c r="AX10" s="73"/>
      <c r="AY10" s="73"/>
      <c r="AZ10" s="73"/>
      <c r="BA10" s="73"/>
      <c r="BB10" s="73">
        <f>データ!X6</f>
        <v>5252.07</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6" t="s">
        <v>122</v>
      </c>
      <c r="BM16" s="57"/>
      <c r="BN16" s="57"/>
      <c r="BO16" s="57"/>
      <c r="BP16" s="57"/>
      <c r="BQ16" s="57"/>
      <c r="BR16" s="57"/>
      <c r="BS16" s="57"/>
      <c r="BT16" s="57"/>
      <c r="BU16" s="57"/>
      <c r="BV16" s="57"/>
      <c r="BW16" s="57"/>
      <c r="BX16" s="57"/>
      <c r="BY16" s="57"/>
      <c r="BZ16" s="58"/>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6"/>
      <c r="BM17" s="57"/>
      <c r="BN17" s="57"/>
      <c r="BO17" s="57"/>
      <c r="BP17" s="57"/>
      <c r="BQ17" s="57"/>
      <c r="BR17" s="57"/>
      <c r="BS17" s="57"/>
      <c r="BT17" s="57"/>
      <c r="BU17" s="57"/>
      <c r="BV17" s="57"/>
      <c r="BW17" s="57"/>
      <c r="BX17" s="57"/>
      <c r="BY17" s="57"/>
      <c r="BZ17" s="58"/>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6"/>
      <c r="BM18" s="57"/>
      <c r="BN18" s="57"/>
      <c r="BO18" s="57"/>
      <c r="BP18" s="57"/>
      <c r="BQ18" s="57"/>
      <c r="BR18" s="57"/>
      <c r="BS18" s="57"/>
      <c r="BT18" s="57"/>
      <c r="BU18" s="57"/>
      <c r="BV18" s="57"/>
      <c r="BW18" s="57"/>
      <c r="BX18" s="57"/>
      <c r="BY18" s="57"/>
      <c r="BZ18" s="58"/>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6"/>
      <c r="BM19" s="57"/>
      <c r="BN19" s="57"/>
      <c r="BO19" s="57"/>
      <c r="BP19" s="57"/>
      <c r="BQ19" s="57"/>
      <c r="BR19" s="57"/>
      <c r="BS19" s="57"/>
      <c r="BT19" s="57"/>
      <c r="BU19" s="57"/>
      <c r="BV19" s="57"/>
      <c r="BW19" s="57"/>
      <c r="BX19" s="57"/>
      <c r="BY19" s="57"/>
      <c r="BZ19" s="58"/>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6"/>
      <c r="BM20" s="57"/>
      <c r="BN20" s="57"/>
      <c r="BO20" s="57"/>
      <c r="BP20" s="57"/>
      <c r="BQ20" s="57"/>
      <c r="BR20" s="57"/>
      <c r="BS20" s="57"/>
      <c r="BT20" s="57"/>
      <c r="BU20" s="57"/>
      <c r="BV20" s="57"/>
      <c r="BW20" s="57"/>
      <c r="BX20" s="57"/>
      <c r="BY20" s="57"/>
      <c r="BZ20" s="58"/>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6"/>
      <c r="BM21" s="57"/>
      <c r="BN21" s="57"/>
      <c r="BO21" s="57"/>
      <c r="BP21" s="57"/>
      <c r="BQ21" s="57"/>
      <c r="BR21" s="57"/>
      <c r="BS21" s="57"/>
      <c r="BT21" s="57"/>
      <c r="BU21" s="57"/>
      <c r="BV21" s="57"/>
      <c r="BW21" s="57"/>
      <c r="BX21" s="57"/>
      <c r="BY21" s="57"/>
      <c r="BZ21" s="58"/>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6"/>
      <c r="BM22" s="57"/>
      <c r="BN22" s="57"/>
      <c r="BO22" s="57"/>
      <c r="BP22" s="57"/>
      <c r="BQ22" s="57"/>
      <c r="BR22" s="57"/>
      <c r="BS22" s="57"/>
      <c r="BT22" s="57"/>
      <c r="BU22" s="57"/>
      <c r="BV22" s="57"/>
      <c r="BW22" s="57"/>
      <c r="BX22" s="57"/>
      <c r="BY22" s="57"/>
      <c r="BZ22" s="58"/>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6"/>
      <c r="BM23" s="57"/>
      <c r="BN23" s="57"/>
      <c r="BO23" s="57"/>
      <c r="BP23" s="57"/>
      <c r="BQ23" s="57"/>
      <c r="BR23" s="57"/>
      <c r="BS23" s="57"/>
      <c r="BT23" s="57"/>
      <c r="BU23" s="57"/>
      <c r="BV23" s="57"/>
      <c r="BW23" s="57"/>
      <c r="BX23" s="57"/>
      <c r="BY23" s="57"/>
      <c r="BZ23" s="58"/>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6"/>
      <c r="BM24" s="57"/>
      <c r="BN24" s="57"/>
      <c r="BO24" s="57"/>
      <c r="BP24" s="57"/>
      <c r="BQ24" s="57"/>
      <c r="BR24" s="57"/>
      <c r="BS24" s="57"/>
      <c r="BT24" s="57"/>
      <c r="BU24" s="57"/>
      <c r="BV24" s="57"/>
      <c r="BW24" s="57"/>
      <c r="BX24" s="57"/>
      <c r="BY24" s="57"/>
      <c r="BZ24" s="58"/>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6"/>
      <c r="BM25" s="57"/>
      <c r="BN25" s="57"/>
      <c r="BO25" s="57"/>
      <c r="BP25" s="57"/>
      <c r="BQ25" s="57"/>
      <c r="BR25" s="57"/>
      <c r="BS25" s="57"/>
      <c r="BT25" s="57"/>
      <c r="BU25" s="57"/>
      <c r="BV25" s="57"/>
      <c r="BW25" s="57"/>
      <c r="BX25" s="57"/>
      <c r="BY25" s="57"/>
      <c r="BZ25" s="58"/>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6"/>
      <c r="BM26" s="57"/>
      <c r="BN26" s="57"/>
      <c r="BO26" s="57"/>
      <c r="BP26" s="57"/>
      <c r="BQ26" s="57"/>
      <c r="BR26" s="57"/>
      <c r="BS26" s="57"/>
      <c r="BT26" s="57"/>
      <c r="BU26" s="57"/>
      <c r="BV26" s="57"/>
      <c r="BW26" s="57"/>
      <c r="BX26" s="57"/>
      <c r="BY26" s="57"/>
      <c r="BZ26" s="58"/>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6"/>
      <c r="BM27" s="57"/>
      <c r="BN27" s="57"/>
      <c r="BO27" s="57"/>
      <c r="BP27" s="57"/>
      <c r="BQ27" s="57"/>
      <c r="BR27" s="57"/>
      <c r="BS27" s="57"/>
      <c r="BT27" s="57"/>
      <c r="BU27" s="57"/>
      <c r="BV27" s="57"/>
      <c r="BW27" s="57"/>
      <c r="BX27" s="57"/>
      <c r="BY27" s="57"/>
      <c r="BZ27" s="58"/>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6"/>
      <c r="BM28" s="57"/>
      <c r="BN28" s="57"/>
      <c r="BO28" s="57"/>
      <c r="BP28" s="57"/>
      <c r="BQ28" s="57"/>
      <c r="BR28" s="57"/>
      <c r="BS28" s="57"/>
      <c r="BT28" s="57"/>
      <c r="BU28" s="57"/>
      <c r="BV28" s="57"/>
      <c r="BW28" s="57"/>
      <c r="BX28" s="57"/>
      <c r="BY28" s="57"/>
      <c r="BZ28" s="58"/>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6"/>
      <c r="BM29" s="57"/>
      <c r="BN29" s="57"/>
      <c r="BO29" s="57"/>
      <c r="BP29" s="57"/>
      <c r="BQ29" s="57"/>
      <c r="BR29" s="57"/>
      <c r="BS29" s="57"/>
      <c r="BT29" s="57"/>
      <c r="BU29" s="57"/>
      <c r="BV29" s="57"/>
      <c r="BW29" s="57"/>
      <c r="BX29" s="57"/>
      <c r="BY29" s="57"/>
      <c r="BZ29" s="58"/>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6"/>
      <c r="BM30" s="57"/>
      <c r="BN30" s="57"/>
      <c r="BO30" s="57"/>
      <c r="BP30" s="57"/>
      <c r="BQ30" s="57"/>
      <c r="BR30" s="57"/>
      <c r="BS30" s="57"/>
      <c r="BT30" s="57"/>
      <c r="BU30" s="57"/>
      <c r="BV30" s="57"/>
      <c r="BW30" s="57"/>
      <c r="BX30" s="57"/>
      <c r="BY30" s="57"/>
      <c r="BZ30" s="58"/>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6"/>
      <c r="BM31" s="57"/>
      <c r="BN31" s="57"/>
      <c r="BO31" s="57"/>
      <c r="BP31" s="57"/>
      <c r="BQ31" s="57"/>
      <c r="BR31" s="57"/>
      <c r="BS31" s="57"/>
      <c r="BT31" s="57"/>
      <c r="BU31" s="57"/>
      <c r="BV31" s="57"/>
      <c r="BW31" s="57"/>
      <c r="BX31" s="57"/>
      <c r="BY31" s="57"/>
      <c r="BZ31" s="58"/>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6"/>
      <c r="BM32" s="57"/>
      <c r="BN32" s="57"/>
      <c r="BO32" s="57"/>
      <c r="BP32" s="57"/>
      <c r="BQ32" s="57"/>
      <c r="BR32" s="57"/>
      <c r="BS32" s="57"/>
      <c r="BT32" s="57"/>
      <c r="BU32" s="57"/>
      <c r="BV32" s="57"/>
      <c r="BW32" s="57"/>
      <c r="BX32" s="57"/>
      <c r="BY32" s="57"/>
      <c r="BZ32" s="58"/>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6"/>
      <c r="BM33" s="57"/>
      <c r="BN33" s="57"/>
      <c r="BO33" s="57"/>
      <c r="BP33" s="57"/>
      <c r="BQ33" s="57"/>
      <c r="BR33" s="57"/>
      <c r="BS33" s="57"/>
      <c r="BT33" s="57"/>
      <c r="BU33" s="57"/>
      <c r="BV33" s="57"/>
      <c r="BW33" s="57"/>
      <c r="BX33" s="57"/>
      <c r="BY33" s="57"/>
      <c r="BZ33" s="58"/>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56"/>
      <c r="BM34" s="57"/>
      <c r="BN34" s="57"/>
      <c r="BO34" s="57"/>
      <c r="BP34" s="57"/>
      <c r="BQ34" s="57"/>
      <c r="BR34" s="57"/>
      <c r="BS34" s="57"/>
      <c r="BT34" s="57"/>
      <c r="BU34" s="57"/>
      <c r="BV34" s="57"/>
      <c r="BW34" s="57"/>
      <c r="BX34" s="57"/>
      <c r="BY34" s="57"/>
      <c r="BZ34" s="58"/>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6"/>
      <c r="BM35" s="57"/>
      <c r="BN35" s="57"/>
      <c r="BO35" s="57"/>
      <c r="BP35" s="57"/>
      <c r="BQ35" s="57"/>
      <c r="BR35" s="57"/>
      <c r="BS35" s="57"/>
      <c r="BT35" s="57"/>
      <c r="BU35" s="57"/>
      <c r="BV35" s="57"/>
      <c r="BW35" s="57"/>
      <c r="BX35" s="57"/>
      <c r="BY35" s="57"/>
      <c r="BZ35" s="58"/>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6"/>
      <c r="BM36" s="57"/>
      <c r="BN36" s="57"/>
      <c r="BO36" s="57"/>
      <c r="BP36" s="57"/>
      <c r="BQ36" s="57"/>
      <c r="BR36" s="57"/>
      <c r="BS36" s="57"/>
      <c r="BT36" s="57"/>
      <c r="BU36" s="57"/>
      <c r="BV36" s="57"/>
      <c r="BW36" s="57"/>
      <c r="BX36" s="57"/>
      <c r="BY36" s="57"/>
      <c r="BZ36" s="58"/>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6"/>
      <c r="BM37" s="57"/>
      <c r="BN37" s="57"/>
      <c r="BO37" s="57"/>
      <c r="BP37" s="57"/>
      <c r="BQ37" s="57"/>
      <c r="BR37" s="57"/>
      <c r="BS37" s="57"/>
      <c r="BT37" s="57"/>
      <c r="BU37" s="57"/>
      <c r="BV37" s="57"/>
      <c r="BW37" s="57"/>
      <c r="BX37" s="57"/>
      <c r="BY37" s="57"/>
      <c r="BZ37" s="58"/>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6"/>
      <c r="BM38" s="57"/>
      <c r="BN38" s="57"/>
      <c r="BO38" s="57"/>
      <c r="BP38" s="57"/>
      <c r="BQ38" s="57"/>
      <c r="BR38" s="57"/>
      <c r="BS38" s="57"/>
      <c r="BT38" s="57"/>
      <c r="BU38" s="57"/>
      <c r="BV38" s="57"/>
      <c r="BW38" s="57"/>
      <c r="BX38" s="57"/>
      <c r="BY38" s="57"/>
      <c r="BZ38" s="58"/>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6"/>
      <c r="BM39" s="57"/>
      <c r="BN39" s="57"/>
      <c r="BO39" s="57"/>
      <c r="BP39" s="57"/>
      <c r="BQ39" s="57"/>
      <c r="BR39" s="57"/>
      <c r="BS39" s="57"/>
      <c r="BT39" s="57"/>
      <c r="BU39" s="57"/>
      <c r="BV39" s="57"/>
      <c r="BW39" s="57"/>
      <c r="BX39" s="57"/>
      <c r="BY39" s="57"/>
      <c r="BZ39" s="58"/>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6"/>
      <c r="BM40" s="57"/>
      <c r="BN40" s="57"/>
      <c r="BO40" s="57"/>
      <c r="BP40" s="57"/>
      <c r="BQ40" s="57"/>
      <c r="BR40" s="57"/>
      <c r="BS40" s="57"/>
      <c r="BT40" s="57"/>
      <c r="BU40" s="57"/>
      <c r="BV40" s="57"/>
      <c r="BW40" s="57"/>
      <c r="BX40" s="57"/>
      <c r="BY40" s="57"/>
      <c r="BZ40" s="58"/>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6"/>
      <c r="BM41" s="57"/>
      <c r="BN41" s="57"/>
      <c r="BO41" s="57"/>
      <c r="BP41" s="57"/>
      <c r="BQ41" s="57"/>
      <c r="BR41" s="57"/>
      <c r="BS41" s="57"/>
      <c r="BT41" s="57"/>
      <c r="BU41" s="57"/>
      <c r="BV41" s="57"/>
      <c r="BW41" s="57"/>
      <c r="BX41" s="57"/>
      <c r="BY41" s="57"/>
      <c r="BZ41" s="58"/>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6"/>
      <c r="BM42" s="57"/>
      <c r="BN42" s="57"/>
      <c r="BO42" s="57"/>
      <c r="BP42" s="57"/>
      <c r="BQ42" s="57"/>
      <c r="BR42" s="57"/>
      <c r="BS42" s="57"/>
      <c r="BT42" s="57"/>
      <c r="BU42" s="57"/>
      <c r="BV42" s="57"/>
      <c r="BW42" s="57"/>
      <c r="BX42" s="57"/>
      <c r="BY42" s="57"/>
      <c r="BZ42" s="58"/>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6"/>
      <c r="BM43" s="57"/>
      <c r="BN43" s="57"/>
      <c r="BO43" s="57"/>
      <c r="BP43" s="57"/>
      <c r="BQ43" s="57"/>
      <c r="BR43" s="57"/>
      <c r="BS43" s="57"/>
      <c r="BT43" s="57"/>
      <c r="BU43" s="57"/>
      <c r="BV43" s="57"/>
      <c r="BW43" s="57"/>
      <c r="BX43" s="57"/>
      <c r="BY43" s="57"/>
      <c r="BZ43" s="58"/>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9"/>
      <c r="BM44" s="60"/>
      <c r="BN44" s="60"/>
      <c r="BO44" s="60"/>
      <c r="BP44" s="60"/>
      <c r="BQ44" s="60"/>
      <c r="BR44" s="60"/>
      <c r="BS44" s="60"/>
      <c r="BT44" s="60"/>
      <c r="BU44" s="60"/>
      <c r="BV44" s="60"/>
      <c r="BW44" s="60"/>
      <c r="BX44" s="60"/>
      <c r="BY44" s="60"/>
      <c r="BZ44" s="61"/>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7"/>
      <c r="BN47" s="57"/>
      <c r="BO47" s="57"/>
      <c r="BP47" s="57"/>
      <c r="BQ47" s="57"/>
      <c r="BR47" s="57"/>
      <c r="BS47" s="57"/>
      <c r="BT47" s="57"/>
      <c r="BU47" s="57"/>
      <c r="BV47" s="57"/>
      <c r="BW47" s="57"/>
      <c r="BX47" s="57"/>
      <c r="BY47" s="57"/>
      <c r="BZ47" s="5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242021</v>
      </c>
      <c r="D6" s="34">
        <f t="shared" si="3"/>
        <v>46</v>
      </c>
      <c r="E6" s="34">
        <f t="shared" si="3"/>
        <v>17</v>
      </c>
      <c r="F6" s="34">
        <f t="shared" si="3"/>
        <v>1</v>
      </c>
      <c r="G6" s="34">
        <f t="shared" si="3"/>
        <v>0</v>
      </c>
      <c r="H6" s="34" t="str">
        <f t="shared" si="3"/>
        <v>三重県　四日市市</v>
      </c>
      <c r="I6" s="34" t="str">
        <f t="shared" si="3"/>
        <v>法適用</v>
      </c>
      <c r="J6" s="34" t="str">
        <f t="shared" si="3"/>
        <v>下水道事業</v>
      </c>
      <c r="K6" s="34" t="str">
        <f t="shared" si="3"/>
        <v>公共下水道</v>
      </c>
      <c r="L6" s="34" t="str">
        <f t="shared" si="3"/>
        <v>Ac1</v>
      </c>
      <c r="M6" s="34">
        <f t="shared" si="3"/>
        <v>0</v>
      </c>
      <c r="N6" s="35" t="str">
        <f t="shared" si="3"/>
        <v>-</v>
      </c>
      <c r="O6" s="35">
        <f t="shared" si="3"/>
        <v>62.97</v>
      </c>
      <c r="P6" s="35">
        <f t="shared" si="3"/>
        <v>75.59</v>
      </c>
      <c r="Q6" s="35">
        <f t="shared" si="3"/>
        <v>83.55</v>
      </c>
      <c r="R6" s="35">
        <f t="shared" si="3"/>
        <v>2592</v>
      </c>
      <c r="S6" s="35">
        <f t="shared" si="3"/>
        <v>312211</v>
      </c>
      <c r="T6" s="35">
        <f t="shared" si="3"/>
        <v>206.44</v>
      </c>
      <c r="U6" s="35">
        <f t="shared" si="3"/>
        <v>1512.36</v>
      </c>
      <c r="V6" s="35">
        <f t="shared" si="3"/>
        <v>235608</v>
      </c>
      <c r="W6" s="35">
        <f t="shared" si="3"/>
        <v>44.86</v>
      </c>
      <c r="X6" s="35">
        <f t="shared" si="3"/>
        <v>5252.07</v>
      </c>
      <c r="Y6" s="36">
        <f>IF(Y7="",NA(),Y7)</f>
        <v>104.94</v>
      </c>
      <c r="Z6" s="36">
        <f t="shared" ref="Z6:AH6" si="4">IF(Z7="",NA(),Z7)</f>
        <v>104.65</v>
      </c>
      <c r="AA6" s="36">
        <f t="shared" si="4"/>
        <v>111.83</v>
      </c>
      <c r="AB6" s="36">
        <f t="shared" si="4"/>
        <v>110.4</v>
      </c>
      <c r="AC6" s="36">
        <f t="shared" si="4"/>
        <v>112.21</v>
      </c>
      <c r="AD6" s="36">
        <f t="shared" si="4"/>
        <v>102.74</v>
      </c>
      <c r="AE6" s="36">
        <f t="shared" si="4"/>
        <v>103.51</v>
      </c>
      <c r="AF6" s="36">
        <f t="shared" si="4"/>
        <v>105.47</v>
      </c>
      <c r="AG6" s="36">
        <f t="shared" si="4"/>
        <v>106.67</v>
      </c>
      <c r="AH6" s="36">
        <f t="shared" si="4"/>
        <v>107.45</v>
      </c>
      <c r="AI6" s="35" t="str">
        <f>IF(AI7="","",IF(AI7="-","【-】","【"&amp;SUBSTITUTE(TEXT(AI7,"#,##0.00"),"-","△")&amp;"】"))</f>
        <v>【108.57】</v>
      </c>
      <c r="AJ6" s="35">
        <f>IF(AJ7="",NA(),AJ7)</f>
        <v>0</v>
      </c>
      <c r="AK6" s="35">
        <f t="shared" ref="AK6:AS6" si="5">IF(AK7="",NA(),AK7)</f>
        <v>0</v>
      </c>
      <c r="AL6" s="35">
        <f t="shared" si="5"/>
        <v>0</v>
      </c>
      <c r="AM6" s="35">
        <f t="shared" si="5"/>
        <v>0</v>
      </c>
      <c r="AN6" s="35">
        <f t="shared" si="5"/>
        <v>0</v>
      </c>
      <c r="AO6" s="36">
        <f t="shared" si="5"/>
        <v>15.05</v>
      </c>
      <c r="AP6" s="36">
        <f t="shared" si="5"/>
        <v>11.76</v>
      </c>
      <c r="AQ6" s="36">
        <f t="shared" si="5"/>
        <v>13.3</v>
      </c>
      <c r="AR6" s="36">
        <f t="shared" si="5"/>
        <v>12.51</v>
      </c>
      <c r="AS6" s="36">
        <f t="shared" si="5"/>
        <v>11.01</v>
      </c>
      <c r="AT6" s="35" t="str">
        <f>IF(AT7="","",IF(AT7="-","【-】","【"&amp;SUBSTITUTE(TEXT(AT7,"#,##0.00"),"-","△")&amp;"】"))</f>
        <v>【4.38】</v>
      </c>
      <c r="AU6" s="36">
        <f>IF(AU7="",NA(),AU7)</f>
        <v>136.02000000000001</v>
      </c>
      <c r="AV6" s="36">
        <f t="shared" ref="AV6:BD6" si="6">IF(AV7="",NA(),AV7)</f>
        <v>127.26</v>
      </c>
      <c r="AW6" s="36">
        <f t="shared" si="6"/>
        <v>82.6</v>
      </c>
      <c r="AX6" s="36">
        <f t="shared" si="6"/>
        <v>74.53</v>
      </c>
      <c r="AY6" s="36">
        <f t="shared" si="6"/>
        <v>69.78</v>
      </c>
      <c r="AZ6" s="36">
        <f t="shared" si="6"/>
        <v>184.15</v>
      </c>
      <c r="BA6" s="36">
        <f t="shared" si="6"/>
        <v>205.35</v>
      </c>
      <c r="BB6" s="36">
        <f t="shared" si="6"/>
        <v>52.63</v>
      </c>
      <c r="BC6" s="36">
        <f t="shared" si="6"/>
        <v>54.09</v>
      </c>
      <c r="BD6" s="36">
        <f t="shared" si="6"/>
        <v>54.03</v>
      </c>
      <c r="BE6" s="35" t="str">
        <f>IF(BE7="","",IF(BE7="-","【-】","【"&amp;SUBSTITUTE(TEXT(BE7,"#,##0.00"),"-","△")&amp;"】"))</f>
        <v>【59.95】</v>
      </c>
      <c r="BF6" s="36">
        <f>IF(BF7="",NA(),BF7)</f>
        <v>2210.08</v>
      </c>
      <c r="BG6" s="36">
        <f t="shared" ref="BG6:BO6" si="7">IF(BG7="",NA(),BG7)</f>
        <v>2174.86</v>
      </c>
      <c r="BH6" s="36">
        <f t="shared" si="7"/>
        <v>2193.0300000000002</v>
      </c>
      <c r="BI6" s="36">
        <f t="shared" si="7"/>
        <v>2146.8200000000002</v>
      </c>
      <c r="BJ6" s="36">
        <f t="shared" si="7"/>
        <v>2065.62</v>
      </c>
      <c r="BK6" s="36">
        <f t="shared" si="7"/>
        <v>941.18</v>
      </c>
      <c r="BL6" s="36">
        <f t="shared" si="7"/>
        <v>893.45</v>
      </c>
      <c r="BM6" s="36">
        <f t="shared" si="7"/>
        <v>843.57</v>
      </c>
      <c r="BN6" s="36">
        <f t="shared" si="7"/>
        <v>845.86</v>
      </c>
      <c r="BO6" s="36">
        <f t="shared" si="7"/>
        <v>802.49</v>
      </c>
      <c r="BP6" s="35" t="str">
        <f>IF(BP7="","",IF(BP7="-","【-】","【"&amp;SUBSTITUTE(TEXT(BP7,"#,##0.00"),"-","△")&amp;"】"))</f>
        <v>【728.30】</v>
      </c>
      <c r="BQ6" s="36">
        <f>IF(BQ7="",NA(),BQ7)</f>
        <v>104.91</v>
      </c>
      <c r="BR6" s="36">
        <f t="shared" ref="BR6:BZ6" si="8">IF(BR7="",NA(),BR7)</f>
        <v>102.48</v>
      </c>
      <c r="BS6" s="36">
        <f t="shared" si="8"/>
        <v>116.03</v>
      </c>
      <c r="BT6" s="36">
        <f t="shared" si="8"/>
        <v>108.1</v>
      </c>
      <c r="BU6" s="36">
        <f t="shared" si="8"/>
        <v>104.88</v>
      </c>
      <c r="BV6" s="36">
        <f t="shared" si="8"/>
        <v>93.55</v>
      </c>
      <c r="BW6" s="36">
        <f t="shared" si="8"/>
        <v>95.24</v>
      </c>
      <c r="BX6" s="36">
        <f t="shared" si="8"/>
        <v>99.86</v>
      </c>
      <c r="BY6" s="36">
        <f t="shared" si="8"/>
        <v>101.88</v>
      </c>
      <c r="BZ6" s="36">
        <f t="shared" si="8"/>
        <v>103.18</v>
      </c>
      <c r="CA6" s="35" t="str">
        <f>IF(CA7="","",IF(CA7="-","【-】","【"&amp;SUBSTITUTE(TEXT(CA7,"#,##0.00"),"-","△")&amp;"】"))</f>
        <v>【100.04】</v>
      </c>
      <c r="CB6" s="36">
        <f>IF(CB7="",NA(),CB7)</f>
        <v>148.16</v>
      </c>
      <c r="CC6" s="36">
        <f t="shared" ref="CC6:CK6" si="9">IF(CC7="",NA(),CC7)</f>
        <v>150.33000000000001</v>
      </c>
      <c r="CD6" s="36">
        <f t="shared" si="9"/>
        <v>131.76</v>
      </c>
      <c r="CE6" s="36">
        <f t="shared" si="9"/>
        <v>140.87</v>
      </c>
      <c r="CF6" s="36">
        <f t="shared" si="9"/>
        <v>144.82</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84.88</v>
      </c>
      <c r="CN6" s="36">
        <f t="shared" ref="CN6:CV6" si="10">IF(CN7="",NA(),CN7)</f>
        <v>77.42</v>
      </c>
      <c r="CO6" s="36">
        <f t="shared" si="10"/>
        <v>77.42</v>
      </c>
      <c r="CP6" s="36">
        <f t="shared" si="10"/>
        <v>79.56</v>
      </c>
      <c r="CQ6" s="36">
        <f t="shared" si="10"/>
        <v>70.47</v>
      </c>
      <c r="CR6" s="36">
        <f t="shared" si="10"/>
        <v>61.73</v>
      </c>
      <c r="CS6" s="36">
        <f t="shared" si="10"/>
        <v>61.1</v>
      </c>
      <c r="CT6" s="36">
        <f t="shared" si="10"/>
        <v>61.03</v>
      </c>
      <c r="CU6" s="36">
        <f t="shared" si="10"/>
        <v>62.5</v>
      </c>
      <c r="CV6" s="36">
        <f t="shared" si="10"/>
        <v>63.26</v>
      </c>
      <c r="CW6" s="35" t="str">
        <f>IF(CW7="","",IF(CW7="-","【-】","【"&amp;SUBSTITUTE(TEXT(CW7,"#,##0.00"),"-","△")&amp;"】"))</f>
        <v>【60.09】</v>
      </c>
      <c r="CX6" s="36">
        <f>IF(CX7="",NA(),CX7)</f>
        <v>92.27</v>
      </c>
      <c r="CY6" s="36">
        <f t="shared" ref="CY6:DG6" si="11">IF(CY7="",NA(),CY7)</f>
        <v>92.45</v>
      </c>
      <c r="CZ6" s="36">
        <f t="shared" si="11"/>
        <v>92.45</v>
      </c>
      <c r="DA6" s="36">
        <f t="shared" si="11"/>
        <v>92.16</v>
      </c>
      <c r="DB6" s="36">
        <f t="shared" si="11"/>
        <v>92.38</v>
      </c>
      <c r="DC6" s="36">
        <f t="shared" si="11"/>
        <v>93.1</v>
      </c>
      <c r="DD6" s="36">
        <f t="shared" si="11"/>
        <v>93.47</v>
      </c>
      <c r="DE6" s="36">
        <f t="shared" si="11"/>
        <v>93.83</v>
      </c>
      <c r="DF6" s="36">
        <f t="shared" si="11"/>
        <v>93.88</v>
      </c>
      <c r="DG6" s="36">
        <f t="shared" si="11"/>
        <v>94.07</v>
      </c>
      <c r="DH6" s="35" t="str">
        <f>IF(DH7="","",IF(DH7="-","【-】","【"&amp;SUBSTITUTE(TEXT(DH7,"#,##0.00"),"-","△")&amp;"】"))</f>
        <v>【94.90】</v>
      </c>
      <c r="DI6" s="36">
        <f>IF(DI7="",NA(),DI7)</f>
        <v>16</v>
      </c>
      <c r="DJ6" s="36">
        <f t="shared" ref="DJ6:DR6" si="12">IF(DJ7="",NA(),DJ7)</f>
        <v>17.18</v>
      </c>
      <c r="DK6" s="36">
        <f t="shared" si="12"/>
        <v>31.94</v>
      </c>
      <c r="DL6" s="36">
        <f t="shared" si="12"/>
        <v>32.770000000000003</v>
      </c>
      <c r="DM6" s="36">
        <f t="shared" si="12"/>
        <v>34.630000000000003</v>
      </c>
      <c r="DN6" s="36">
        <f t="shared" si="12"/>
        <v>15.36</v>
      </c>
      <c r="DO6" s="36">
        <f t="shared" si="12"/>
        <v>16.57</v>
      </c>
      <c r="DP6" s="36">
        <f t="shared" si="12"/>
        <v>28.06</v>
      </c>
      <c r="DQ6" s="36">
        <f t="shared" si="12"/>
        <v>29.48</v>
      </c>
      <c r="DR6" s="36">
        <f t="shared" si="12"/>
        <v>28.95</v>
      </c>
      <c r="DS6" s="35" t="str">
        <f>IF(DS7="","",IF(DS7="-","【-】","【"&amp;SUBSTITUTE(TEXT(DS7,"#,##0.00"),"-","△")&amp;"】"))</f>
        <v>【37.36】</v>
      </c>
      <c r="DT6" s="36">
        <f>IF(DT7="",NA(),DT7)</f>
        <v>1.46</v>
      </c>
      <c r="DU6" s="36">
        <f t="shared" ref="DU6:EC6" si="13">IF(DU7="",NA(),DU7)</f>
        <v>2.08</v>
      </c>
      <c r="DV6" s="36">
        <f t="shared" si="13"/>
        <v>2.63</v>
      </c>
      <c r="DW6" s="36">
        <f t="shared" si="13"/>
        <v>4.08</v>
      </c>
      <c r="DX6" s="36">
        <f t="shared" si="13"/>
        <v>5.0999999999999996</v>
      </c>
      <c r="DY6" s="36">
        <f t="shared" si="13"/>
        <v>2.81</v>
      </c>
      <c r="DZ6" s="36">
        <f t="shared" si="13"/>
        <v>3.11</v>
      </c>
      <c r="EA6" s="36">
        <f t="shared" si="13"/>
        <v>3.32</v>
      </c>
      <c r="EB6" s="36">
        <f t="shared" si="13"/>
        <v>3.89</v>
      </c>
      <c r="EC6" s="36">
        <f t="shared" si="13"/>
        <v>4.07</v>
      </c>
      <c r="ED6" s="35" t="str">
        <f>IF(ED7="","",IF(ED7="-","【-】","【"&amp;SUBSTITUTE(TEXT(ED7,"#,##0.00"),"-","△")&amp;"】"))</f>
        <v>【4.96】</v>
      </c>
      <c r="EE6" s="36">
        <f>IF(EE7="",NA(),EE7)</f>
        <v>0.56999999999999995</v>
      </c>
      <c r="EF6" s="36">
        <f t="shared" ref="EF6:EN6" si="14">IF(EF7="",NA(),EF7)</f>
        <v>0.48</v>
      </c>
      <c r="EG6" s="36">
        <f t="shared" si="14"/>
        <v>0.32</v>
      </c>
      <c r="EH6" s="36">
        <f t="shared" si="14"/>
        <v>0.39</v>
      </c>
      <c r="EI6" s="36">
        <f t="shared" si="14"/>
        <v>0.74</v>
      </c>
      <c r="EJ6" s="36">
        <f t="shared" si="14"/>
        <v>0.1</v>
      </c>
      <c r="EK6" s="36">
        <f t="shared" si="14"/>
        <v>0.1</v>
      </c>
      <c r="EL6" s="36">
        <f t="shared" si="14"/>
        <v>0.11</v>
      </c>
      <c r="EM6" s="36">
        <f t="shared" si="14"/>
        <v>0.12</v>
      </c>
      <c r="EN6" s="36">
        <f t="shared" si="14"/>
        <v>0.13</v>
      </c>
      <c r="EO6" s="35" t="str">
        <f>IF(EO7="","",IF(EO7="-","【-】","【"&amp;SUBSTITUTE(TEXT(EO7,"#,##0.00"),"-","△")&amp;"】"))</f>
        <v>【0.27】</v>
      </c>
    </row>
    <row r="7" spans="1:148" s="37" customFormat="1">
      <c r="A7" s="29"/>
      <c r="B7" s="38">
        <v>2016</v>
      </c>
      <c r="C7" s="38">
        <v>242021</v>
      </c>
      <c r="D7" s="38">
        <v>46</v>
      </c>
      <c r="E7" s="38">
        <v>17</v>
      </c>
      <c r="F7" s="38">
        <v>1</v>
      </c>
      <c r="G7" s="38">
        <v>0</v>
      </c>
      <c r="H7" s="38" t="s">
        <v>108</v>
      </c>
      <c r="I7" s="38" t="s">
        <v>109</v>
      </c>
      <c r="J7" s="38" t="s">
        <v>110</v>
      </c>
      <c r="K7" s="38" t="s">
        <v>111</v>
      </c>
      <c r="L7" s="38" t="s">
        <v>112</v>
      </c>
      <c r="M7" s="38"/>
      <c r="N7" s="39" t="s">
        <v>113</v>
      </c>
      <c r="O7" s="39">
        <v>62.97</v>
      </c>
      <c r="P7" s="39">
        <v>75.59</v>
      </c>
      <c r="Q7" s="39">
        <v>83.55</v>
      </c>
      <c r="R7" s="39">
        <v>2592</v>
      </c>
      <c r="S7" s="39">
        <v>312211</v>
      </c>
      <c r="T7" s="39">
        <v>206.44</v>
      </c>
      <c r="U7" s="39">
        <v>1512.36</v>
      </c>
      <c r="V7" s="39">
        <v>235608</v>
      </c>
      <c r="W7" s="39">
        <v>44.86</v>
      </c>
      <c r="X7" s="39">
        <v>5252.07</v>
      </c>
      <c r="Y7" s="39">
        <v>104.94</v>
      </c>
      <c r="Z7" s="39">
        <v>104.65</v>
      </c>
      <c r="AA7" s="39">
        <v>111.83</v>
      </c>
      <c r="AB7" s="39">
        <v>110.4</v>
      </c>
      <c r="AC7" s="39">
        <v>112.21</v>
      </c>
      <c r="AD7" s="39">
        <v>102.74</v>
      </c>
      <c r="AE7" s="39">
        <v>103.51</v>
      </c>
      <c r="AF7" s="39">
        <v>105.47</v>
      </c>
      <c r="AG7" s="39">
        <v>106.67</v>
      </c>
      <c r="AH7" s="39">
        <v>107.45</v>
      </c>
      <c r="AI7" s="39">
        <v>108.57</v>
      </c>
      <c r="AJ7" s="39">
        <v>0</v>
      </c>
      <c r="AK7" s="39">
        <v>0</v>
      </c>
      <c r="AL7" s="39">
        <v>0</v>
      </c>
      <c r="AM7" s="39">
        <v>0</v>
      </c>
      <c r="AN7" s="39">
        <v>0</v>
      </c>
      <c r="AO7" s="39">
        <v>15.05</v>
      </c>
      <c r="AP7" s="39">
        <v>11.76</v>
      </c>
      <c r="AQ7" s="39">
        <v>13.3</v>
      </c>
      <c r="AR7" s="39">
        <v>12.51</v>
      </c>
      <c r="AS7" s="39">
        <v>11.01</v>
      </c>
      <c r="AT7" s="39">
        <v>4.38</v>
      </c>
      <c r="AU7" s="39">
        <v>136.02000000000001</v>
      </c>
      <c r="AV7" s="39">
        <v>127.26</v>
      </c>
      <c r="AW7" s="39">
        <v>82.6</v>
      </c>
      <c r="AX7" s="39">
        <v>74.53</v>
      </c>
      <c r="AY7" s="39">
        <v>69.78</v>
      </c>
      <c r="AZ7" s="39">
        <v>184.15</v>
      </c>
      <c r="BA7" s="39">
        <v>205.35</v>
      </c>
      <c r="BB7" s="39">
        <v>52.63</v>
      </c>
      <c r="BC7" s="39">
        <v>54.09</v>
      </c>
      <c r="BD7" s="39">
        <v>54.03</v>
      </c>
      <c r="BE7" s="39">
        <v>59.95</v>
      </c>
      <c r="BF7" s="39">
        <v>2210.08</v>
      </c>
      <c r="BG7" s="39">
        <v>2174.86</v>
      </c>
      <c r="BH7" s="39">
        <v>2193.0300000000002</v>
      </c>
      <c r="BI7" s="39">
        <v>2146.8200000000002</v>
      </c>
      <c r="BJ7" s="39">
        <v>2065.62</v>
      </c>
      <c r="BK7" s="39">
        <v>941.18</v>
      </c>
      <c r="BL7" s="39">
        <v>893.45</v>
      </c>
      <c r="BM7" s="39">
        <v>843.57</v>
      </c>
      <c r="BN7" s="39">
        <v>845.86</v>
      </c>
      <c r="BO7" s="39">
        <v>802.49</v>
      </c>
      <c r="BP7" s="39">
        <v>728.3</v>
      </c>
      <c r="BQ7" s="39">
        <v>104.91</v>
      </c>
      <c r="BR7" s="39">
        <v>102.48</v>
      </c>
      <c r="BS7" s="39">
        <v>116.03</v>
      </c>
      <c r="BT7" s="39">
        <v>108.1</v>
      </c>
      <c r="BU7" s="39">
        <v>104.88</v>
      </c>
      <c r="BV7" s="39">
        <v>93.55</v>
      </c>
      <c r="BW7" s="39">
        <v>95.24</v>
      </c>
      <c r="BX7" s="39">
        <v>99.86</v>
      </c>
      <c r="BY7" s="39">
        <v>101.88</v>
      </c>
      <c r="BZ7" s="39">
        <v>103.18</v>
      </c>
      <c r="CA7" s="39">
        <v>100.04</v>
      </c>
      <c r="CB7" s="39">
        <v>148.16</v>
      </c>
      <c r="CC7" s="39">
        <v>150.33000000000001</v>
      </c>
      <c r="CD7" s="39">
        <v>131.76</v>
      </c>
      <c r="CE7" s="39">
        <v>140.87</v>
      </c>
      <c r="CF7" s="39">
        <v>144.82</v>
      </c>
      <c r="CG7" s="39">
        <v>153.24</v>
      </c>
      <c r="CH7" s="39">
        <v>150.75</v>
      </c>
      <c r="CI7" s="39">
        <v>147.29</v>
      </c>
      <c r="CJ7" s="39">
        <v>143.15</v>
      </c>
      <c r="CK7" s="39">
        <v>141.11000000000001</v>
      </c>
      <c r="CL7" s="39">
        <v>137.82</v>
      </c>
      <c r="CM7" s="39">
        <v>84.88</v>
      </c>
      <c r="CN7" s="39">
        <v>77.42</v>
      </c>
      <c r="CO7" s="39">
        <v>77.42</v>
      </c>
      <c r="CP7" s="39">
        <v>79.56</v>
      </c>
      <c r="CQ7" s="39">
        <v>70.47</v>
      </c>
      <c r="CR7" s="39">
        <v>61.73</v>
      </c>
      <c r="CS7" s="39">
        <v>61.1</v>
      </c>
      <c r="CT7" s="39">
        <v>61.03</v>
      </c>
      <c r="CU7" s="39">
        <v>62.5</v>
      </c>
      <c r="CV7" s="39">
        <v>63.26</v>
      </c>
      <c r="CW7" s="39">
        <v>60.09</v>
      </c>
      <c r="CX7" s="39">
        <v>92.27</v>
      </c>
      <c r="CY7" s="39">
        <v>92.45</v>
      </c>
      <c r="CZ7" s="39">
        <v>92.45</v>
      </c>
      <c r="DA7" s="39">
        <v>92.16</v>
      </c>
      <c r="DB7" s="39">
        <v>92.38</v>
      </c>
      <c r="DC7" s="39">
        <v>93.1</v>
      </c>
      <c r="DD7" s="39">
        <v>93.47</v>
      </c>
      <c r="DE7" s="39">
        <v>93.83</v>
      </c>
      <c r="DF7" s="39">
        <v>93.88</v>
      </c>
      <c r="DG7" s="39">
        <v>94.07</v>
      </c>
      <c r="DH7" s="39">
        <v>94.9</v>
      </c>
      <c r="DI7" s="39">
        <v>16</v>
      </c>
      <c r="DJ7" s="39">
        <v>17.18</v>
      </c>
      <c r="DK7" s="39">
        <v>31.94</v>
      </c>
      <c r="DL7" s="39">
        <v>32.770000000000003</v>
      </c>
      <c r="DM7" s="39">
        <v>34.630000000000003</v>
      </c>
      <c r="DN7" s="39">
        <v>15.36</v>
      </c>
      <c r="DO7" s="39">
        <v>16.57</v>
      </c>
      <c r="DP7" s="39">
        <v>28.06</v>
      </c>
      <c r="DQ7" s="39">
        <v>29.48</v>
      </c>
      <c r="DR7" s="39">
        <v>28.95</v>
      </c>
      <c r="DS7" s="39">
        <v>37.36</v>
      </c>
      <c r="DT7" s="39">
        <v>1.46</v>
      </c>
      <c r="DU7" s="39">
        <v>2.08</v>
      </c>
      <c r="DV7" s="39">
        <v>2.63</v>
      </c>
      <c r="DW7" s="39">
        <v>4.08</v>
      </c>
      <c r="DX7" s="39">
        <v>5.0999999999999996</v>
      </c>
      <c r="DY7" s="39">
        <v>2.81</v>
      </c>
      <c r="DZ7" s="39">
        <v>3.11</v>
      </c>
      <c r="EA7" s="39">
        <v>3.32</v>
      </c>
      <c r="EB7" s="39">
        <v>3.89</v>
      </c>
      <c r="EC7" s="39">
        <v>4.07</v>
      </c>
      <c r="ED7" s="39">
        <v>4.96</v>
      </c>
      <c r="EE7" s="39">
        <v>0.56999999999999995</v>
      </c>
      <c r="EF7" s="39">
        <v>0.48</v>
      </c>
      <c r="EG7" s="39">
        <v>0.32</v>
      </c>
      <c r="EH7" s="39">
        <v>0.39</v>
      </c>
      <c r="EI7" s="39">
        <v>0.74</v>
      </c>
      <c r="EJ7" s="39">
        <v>0.1</v>
      </c>
      <c r="EK7" s="39">
        <v>0.1</v>
      </c>
      <c r="EL7" s="39">
        <v>0.11</v>
      </c>
      <c r="EM7" s="39">
        <v>0.12</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2018-02-13T07:11:14Z</cp:lastPrinted>
  <dcterms:created xsi:type="dcterms:W3CDTF">2017-12-25T01:51:54Z</dcterms:created>
  <dcterms:modified xsi:type="dcterms:W3CDTF">2018-02-13T07:11:16Z</dcterms:modified>
  <cp:category/>
</cp:coreProperties>
</file>