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H29公営企業決算統計\15_経営比較\03_H29決算経営比較分析表\03_市町から回答\駐車場事業\伊賀市\"/>
    </mc:Choice>
  </mc:AlternateContent>
  <workbookProtection workbookAlgorithmName="SHA-512" workbookHashValue="MANtYehuzqe+87QuXMpsL+qj7bcg1LLMEIVdYn7CurH+Rl4i04wcF8+3Ab/cLCTLIGIOJH77e9jNZ5oPwY7lyA==" workbookSaltValue="23sCGO0Vmt/xuMQeeic7W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FX30" i="4"/>
  <c r="BG30" i="4"/>
  <c r="AV76" i="4"/>
  <c r="KO51" i="4"/>
  <c r="LE76" i="4"/>
  <c r="FX51" i="4"/>
  <c r="KO30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<sst xmlns="http://schemas.openxmlformats.org/spreadsheetml/2006/main" count="287" uniqueCount="145">
  <si>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</si>
  <si>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</si>
  <si>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</si>
  <si>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</si>
  <si>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</si>
  <si>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</si>
  <si>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</si>
  <si>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</si>
  <si>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</si>
  <si>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</si>
  <si>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</si>
  <si>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</si>
  <si>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</si>
  <si>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</si>
  <si>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</si>
  <si>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</si>
  <si>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</si>
  <si>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</si>
  <si>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</si>
  <si>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</si>
  <si>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</si>
  <si>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</si>
  <si>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</si>
  <si>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</si>
  <si>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</si>
  <si>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</si>
  <si>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</si>
  <si>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</si>
  <si>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</si>
  <si>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</si>
  <si>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</si>
  <si>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</si>
  <si>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</si>
  <si>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</si>
  <si>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</si>
  <si>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</si>
  <si>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</si>
  <si>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</si>
  <si>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</si>
  <si>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</si>
  <si>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</si>
  <si>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</si>
  <si>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</si>
  <si>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</si>
  <si>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</si>
  <si>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</si>
  <si>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</si>
  <si>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</si>
  <si>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</si>
  <si>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</si>
  <si>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</si>
  <si>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</si>
  <si>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</si>
  <si>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</si>
  <si>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</si>
  <si>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</si>
  <si>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</si>
  <si>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</si>
  <si>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</si>
  <si>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</si>
  <si>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</si>
  <si>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</si>
  <si>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</si>
  <si>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</si>
  <si>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</si>
  <si>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</si>
  <si>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</si>
  <si>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</si>
  <si>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</si>
  <si>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</si>
  <si>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</si>
  <si>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</si>
  <si>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</si>
  <si>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</si>
  <si>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</si>
  <si>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</si>
  <si>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</si>
  <si>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</si>
  <si>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</si>
  <si>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</si>
  <si>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</si>
  <si>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</si>
  <si>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</si>
  <si>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</si>
  <si>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</si>
  <si>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</si>
  <si>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</si>
  <si>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</si>
  <si>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</si>
  <si>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</si>
  <si>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</si>
  <si>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</si>
  <si>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</si>
  <si>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</si>
  <si>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</si>
  <si>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</si>
  <si>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</si>
  <si>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</si>
  <si>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</si>
  <si>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</si>
  <si>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</si>
  <si>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</si>
  <si>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</si>
  <si>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</si>
  <si>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</si>
  <si>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</si>
  <si>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</si>
  <si>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</si>
  <si>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</si>
  <si>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</si>
  <si>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</si>
  <si>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</si>
  <si>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</si>
  <si>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当該値(N-4)</t>
    <phoneticPr fontId="5"/>
  </si>
  <si>
    <t>当該値(N-1)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</si>
  <si>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</si>
  <si>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</si>
  <si>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</si>
  <si>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</si>
  <si>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</si>
  <si>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</si>
  <si>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</si>
  <si>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</si>
  <si>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伊賀市</t>
  </si>
  <si>
    <t>市営島ヶ原駅駐車場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</si>
  <si>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</si>
  <si>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</si>
  <si>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</si>
  <si>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</si>
  <si>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</si>
  <si>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</si>
  <si>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</si>
  <si>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</si>
  <si>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</si>
  <si>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</si>
  <si>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</si>
  <si>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</si>
  <si>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</si>
  <si>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</si>
  <si>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</si>
  <si>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</si>
  <si>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地価、設備投資見込額とも当該立地及び施設に見合った水準で、累積欠損金と企業債残高は0円であり、健全性を有している。</t>
    <rPh sb="1" eb="3">
      <t>チカ</t>
    </rPh>
    <rPh sb="4" eb="6">
      <t>セツビ</t>
    </rPh>
    <rPh sb="6" eb="8">
      <t>トウシ</t>
    </rPh>
    <rPh sb="8" eb="10">
      <t>ミコミ</t>
    </rPh>
    <rPh sb="10" eb="11">
      <t>ガク</t>
    </rPh>
    <rPh sb="13" eb="15">
      <t>トウガイ</t>
    </rPh>
    <rPh sb="15" eb="17">
      <t>リッチ</t>
    </rPh>
    <rPh sb="17" eb="18">
      <t>オヨ</t>
    </rPh>
    <rPh sb="19" eb="21">
      <t>シセツ</t>
    </rPh>
    <rPh sb="22" eb="24">
      <t>ミア</t>
    </rPh>
    <rPh sb="26" eb="28">
      <t>スイジュン</t>
    </rPh>
    <rPh sb="30" eb="32">
      <t>ルイセキ</t>
    </rPh>
    <rPh sb="32" eb="34">
      <t>ケッソン</t>
    </rPh>
    <rPh sb="34" eb="35">
      <t>キン</t>
    </rPh>
    <rPh sb="36" eb="38">
      <t>キギョウ</t>
    </rPh>
    <rPh sb="38" eb="39">
      <t>サイ</t>
    </rPh>
    <rPh sb="39" eb="41">
      <t>ザンダカ</t>
    </rPh>
    <rPh sb="43" eb="44">
      <t>エン</t>
    </rPh>
    <rPh sb="48" eb="51">
      <t>ケンゼンセイ</t>
    </rPh>
    <rPh sb="52" eb="53">
      <t>ユウ</t>
    </rPh>
    <phoneticPr fontId="5"/>
  </si>
  <si>
    <t>　稼働率は横ばいで低く推移している。地域の唯一ある鉄道駅駐車場だが、地域の過疎化、鉄道を利用しての通勤・通学者の減少により、利用者増加の見込みは厳しい。ただ、地域の景観や歴史的価値のある社寺仏閣等を呼び水として、観光客の利用者増加を期するところである。</t>
    <rPh sb="1" eb="3">
      <t>カドウ</t>
    </rPh>
    <rPh sb="3" eb="4">
      <t>リツ</t>
    </rPh>
    <rPh sb="5" eb="6">
      <t>ヨコ</t>
    </rPh>
    <rPh sb="9" eb="10">
      <t>ヒク</t>
    </rPh>
    <rPh sb="11" eb="13">
      <t>スイイ</t>
    </rPh>
    <rPh sb="18" eb="20">
      <t>チイキ</t>
    </rPh>
    <rPh sb="21" eb="23">
      <t>ユイツ</t>
    </rPh>
    <rPh sb="25" eb="27">
      <t>テツドウ</t>
    </rPh>
    <rPh sb="27" eb="28">
      <t>エキ</t>
    </rPh>
    <rPh sb="28" eb="31">
      <t>チュウシャジョウ</t>
    </rPh>
    <rPh sb="34" eb="36">
      <t>チイキ</t>
    </rPh>
    <rPh sb="37" eb="40">
      <t>カソカ</t>
    </rPh>
    <rPh sb="41" eb="43">
      <t>テツドウ</t>
    </rPh>
    <rPh sb="44" eb="46">
      <t>リヨウ</t>
    </rPh>
    <rPh sb="49" eb="51">
      <t>ツウキン</t>
    </rPh>
    <rPh sb="52" eb="55">
      <t>ツウガクシャ</t>
    </rPh>
    <rPh sb="56" eb="58">
      <t>ゲンショウ</t>
    </rPh>
    <rPh sb="62" eb="65">
      <t>リヨウシャ</t>
    </rPh>
    <rPh sb="65" eb="67">
      <t>ゾウカ</t>
    </rPh>
    <rPh sb="68" eb="70">
      <t>ミコ</t>
    </rPh>
    <rPh sb="72" eb="73">
      <t>キビ</t>
    </rPh>
    <rPh sb="79" eb="81">
      <t>チイキ</t>
    </rPh>
    <rPh sb="82" eb="84">
      <t>ケイカン</t>
    </rPh>
    <rPh sb="85" eb="88">
      <t>レキシテキ</t>
    </rPh>
    <rPh sb="88" eb="90">
      <t>カチ</t>
    </rPh>
    <rPh sb="93" eb="95">
      <t>シャジ</t>
    </rPh>
    <rPh sb="95" eb="97">
      <t>ブッカク</t>
    </rPh>
    <rPh sb="97" eb="98">
      <t>トウ</t>
    </rPh>
    <rPh sb="99" eb="100">
      <t>ヨ</t>
    </rPh>
    <rPh sb="101" eb="102">
      <t>ミズ</t>
    </rPh>
    <rPh sb="106" eb="109">
      <t>カンコウキャク</t>
    </rPh>
    <rPh sb="110" eb="113">
      <t>リヨウシャ</t>
    </rPh>
    <rPh sb="113" eb="115">
      <t>ゾウカ</t>
    </rPh>
    <rPh sb="116" eb="117">
      <t>キ</t>
    </rPh>
    <phoneticPr fontId="5"/>
  </si>
  <si>
    <t>　平成27年度から駐車場管理の管理方法を見直し、地元住民による団体へ変更して管理業務を委託したことで、運営管理業務委託料が従来と比較し安価となった。このことにより、売上高ＧＯＰ比率、ＥＢＩＴＤＡが黒字となり改善された。</t>
    <rPh sb="1" eb="3">
      <t>ヘイセイ</t>
    </rPh>
    <rPh sb="5" eb="7">
      <t>ネンド</t>
    </rPh>
    <rPh sb="9" eb="12">
      <t>チュウシャジョウ</t>
    </rPh>
    <rPh sb="12" eb="14">
      <t>カンリ</t>
    </rPh>
    <rPh sb="15" eb="17">
      <t>カンリ</t>
    </rPh>
    <rPh sb="17" eb="19">
      <t>ホウホウ</t>
    </rPh>
    <rPh sb="20" eb="22">
      <t>ミナオ</t>
    </rPh>
    <rPh sb="24" eb="26">
      <t>ジモト</t>
    </rPh>
    <rPh sb="26" eb="28">
      <t>ジュウミン</t>
    </rPh>
    <rPh sb="31" eb="33">
      <t>ダンタイ</t>
    </rPh>
    <rPh sb="34" eb="36">
      <t>ヘンコウ</t>
    </rPh>
    <rPh sb="38" eb="40">
      <t>カンリ</t>
    </rPh>
    <rPh sb="40" eb="42">
      <t>ギョウム</t>
    </rPh>
    <rPh sb="43" eb="45">
      <t>イタク</t>
    </rPh>
    <rPh sb="51" eb="53">
      <t>ウンエイ</t>
    </rPh>
    <rPh sb="53" eb="55">
      <t>カンリ</t>
    </rPh>
    <rPh sb="55" eb="57">
      <t>ギョウム</t>
    </rPh>
    <rPh sb="57" eb="60">
      <t>イタクリョウ</t>
    </rPh>
    <rPh sb="61" eb="63">
      <t>ジュウライ</t>
    </rPh>
    <rPh sb="64" eb="66">
      <t>ヒカク</t>
    </rPh>
    <rPh sb="67" eb="69">
      <t>アンカ</t>
    </rPh>
    <rPh sb="82" eb="84">
      <t>ウリアゲ</t>
    </rPh>
    <rPh sb="84" eb="85">
      <t>タカ</t>
    </rPh>
    <rPh sb="88" eb="90">
      <t>ヒリツ</t>
    </rPh>
    <rPh sb="98" eb="100">
      <t>クロジ</t>
    </rPh>
    <rPh sb="103" eb="105">
      <t>カイゼン</t>
    </rPh>
    <phoneticPr fontId="5"/>
  </si>
  <si>
    <t>　鉄道駅駐車場として、施設設置目的を果たすには、公共交通利用促進・地域振興の観点から市内の他の駅を含めて、交通政策を考えていく必要がある。</t>
    <rPh sb="1" eb="3">
      <t>テツドウ</t>
    </rPh>
    <rPh sb="3" eb="4">
      <t>エキ</t>
    </rPh>
    <rPh sb="4" eb="7">
      <t>チュウシャジョウ</t>
    </rPh>
    <rPh sb="11" eb="13">
      <t>シセツ</t>
    </rPh>
    <rPh sb="13" eb="15">
      <t>セッチ</t>
    </rPh>
    <rPh sb="15" eb="17">
      <t>モクテキ</t>
    </rPh>
    <rPh sb="18" eb="19">
      <t>ハ</t>
    </rPh>
    <rPh sb="24" eb="26">
      <t>コウキョウ</t>
    </rPh>
    <rPh sb="26" eb="28">
      <t>コウツウ</t>
    </rPh>
    <rPh sb="28" eb="30">
      <t>リヨウ</t>
    </rPh>
    <rPh sb="30" eb="32">
      <t>ソクシン</t>
    </rPh>
    <rPh sb="33" eb="35">
      <t>チイキ</t>
    </rPh>
    <rPh sb="35" eb="37">
      <t>シンコウ</t>
    </rPh>
    <rPh sb="38" eb="40">
      <t>カンテン</t>
    </rPh>
    <rPh sb="42" eb="44">
      <t>シナイ</t>
    </rPh>
    <rPh sb="45" eb="46">
      <t>タ</t>
    </rPh>
    <rPh sb="47" eb="48">
      <t>エキ</t>
    </rPh>
    <rPh sb="49" eb="50">
      <t>フク</t>
    </rPh>
    <rPh sb="53" eb="55">
      <t>コウツウ</t>
    </rPh>
    <rPh sb="55" eb="57">
      <t>セイサク</t>
    </rPh>
    <rPh sb="58" eb="59">
      <t>カンガ</t>
    </rPh>
    <rPh sb="63" eb="6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</si>
</sst>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72</c:v>
                </c:pt>
                <c:pt idx="2">
                  <c:v>3061.2</c:v>
                </c:pt>
                <c:pt idx="3">
                  <c:v>1455.7</c:v>
                </c:pt>
                <c:pt idx="4">
                  <c:v>1113.4000000000001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E-4460-83F4-C405F23D7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E-4460-83F4-C405F23D7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1-4A4B-84B1-9253F044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1-4A4B-84B1-9253F044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DD-4494-ABFB-E080DCD7F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D-4494-ABFB-E080DCD7F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98B-4CDF-A513-97776AA0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B-4CDF-A513-97776AA0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6-4A8D-B8B1-9294AA41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66-4A8D-B8B1-9294AA41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D-4E20-96E4-60C7630F6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D-4E20-96E4-60C7630F6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46.3</c:v>
                </c:pt>
                <c:pt idx="1">
                  <c:v>46.3</c:v>
                </c:pt>
                <c:pt idx="2">
                  <c:v>46.3</c:v>
                </c:pt>
                <c:pt idx="3">
                  <c:v>51.3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4-4A85-BD78-C2EA9136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4-4A85-BD78-C2EA9136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-42.8</c:v>
                </c:pt>
                <c:pt idx="1">
                  <c:v>-37.200000000000003</c:v>
                </c:pt>
                <c:pt idx="2">
                  <c:v>100</c:v>
                </c:pt>
                <c:pt idx="3">
                  <c:v>96.9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D-4C9D-B538-425038F3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D-4C9D-B538-425038F3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-655</c:v>
                </c:pt>
                <c:pt idx="1">
                  <c:v>-568</c:v>
                </c:pt>
                <c:pt idx="2">
                  <c:v>1451</c:v>
                </c:pt>
                <c:pt idx="3">
                  <c:v>1315</c:v>
                </c:pt>
                <c:pt idx="4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4-4293-BB74-9B4963788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4-4293-BB74-9B4963788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60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三重県伊賀市　市営島ヶ原駅駐車場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800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131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43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80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68.900000000000006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3061.2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1455.7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1113.4000000000001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46.3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46.3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46.3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51.3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141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142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-42.8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-37.200000000000003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96.9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93.7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-655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-568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1451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1315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1177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12190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1000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xIXj6267I/F0NVwRyq1fZefe4p4wRjfCQ5w0BPVveAFr0PcK1kmyztopCEE2qqzng5FEqH3Xamj55v5hMtdlg==" saltValue="MgwKyLBVAUNwC2uxAVUbk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161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110</v>
      </c>
      <c r="AM5" s="59" t="s">
        <v>101</v>
      </c>
      <c r="AN5" s="59" t="s">
        <v>111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112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113</v>
      </c>
      <c r="BG5" s="59" t="s">
        <v>99</v>
      </c>
      <c r="BH5" s="59" t="s">
        <v>100</v>
      </c>
      <c r="BI5" s="59" t="s">
        <v>114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99</v>
      </c>
      <c r="BS5" s="59" t="s">
        <v>110</v>
      </c>
      <c r="BT5" s="59" t="s">
        <v>115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99</v>
      </c>
      <c r="CD5" s="59" t="s">
        <v>116</v>
      </c>
      <c r="CE5" s="59" t="s">
        <v>115</v>
      </c>
      <c r="CF5" s="59" t="s">
        <v>117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109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109</v>
      </c>
      <c r="DA5" s="59" t="s">
        <v>118</v>
      </c>
      <c r="DB5" s="59" t="s">
        <v>100</v>
      </c>
      <c r="DC5" s="59" t="s">
        <v>114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112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119</v>
      </c>
      <c r="B6" s="60">
        <f>B8</f>
        <v>2017</v>
      </c>
      <c r="C6" s="60">
        <f t="shared" ref="C6:X6" si="1">C8</f>
        <v>242161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三重県伊賀市</v>
      </c>
      <c r="I6" s="60" t="str">
        <f t="shared" si="1"/>
        <v>市営島ヶ原駅駐車場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駅</v>
      </c>
      <c r="T6" s="62" t="str">
        <f t="shared" si="1"/>
        <v>無</v>
      </c>
      <c r="U6" s="63">
        <f t="shared" si="1"/>
        <v>800</v>
      </c>
      <c r="V6" s="63">
        <f t="shared" si="1"/>
        <v>80</v>
      </c>
      <c r="W6" s="63">
        <f t="shared" si="1"/>
        <v>30</v>
      </c>
      <c r="X6" s="62" t="str">
        <f t="shared" si="1"/>
        <v>導入なし</v>
      </c>
      <c r="Y6" s="64">
        <f>IF(Y8="-",NA(),Y8)</f>
        <v>68.900000000000006</v>
      </c>
      <c r="Z6" s="64">
        <f t="shared" ref="Z6:AH6" si="2">IF(Z8="-",NA(),Z8)</f>
        <v>72</v>
      </c>
      <c r="AA6" s="64">
        <f t="shared" si="2"/>
        <v>3061.2</v>
      </c>
      <c r="AB6" s="64">
        <f t="shared" si="2"/>
        <v>1455.7</v>
      </c>
      <c r="AC6" s="64">
        <f t="shared" si="2"/>
        <v>1113.4000000000001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-42.8</v>
      </c>
      <c r="BG6" s="64">
        <f t="shared" ref="BG6:BO6" si="5">IF(BG8="-",NA(),BG8)</f>
        <v>-37.200000000000003</v>
      </c>
      <c r="BH6" s="64">
        <f t="shared" si="5"/>
        <v>100</v>
      </c>
      <c r="BI6" s="64">
        <f t="shared" si="5"/>
        <v>96.9</v>
      </c>
      <c r="BJ6" s="64">
        <f t="shared" si="5"/>
        <v>93.7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-655</v>
      </c>
      <c r="BR6" s="65">
        <f t="shared" ref="BR6:BZ6" si="6">IF(BR8="-",NA(),BR8)</f>
        <v>-568</v>
      </c>
      <c r="BS6" s="65">
        <f t="shared" si="6"/>
        <v>1451</v>
      </c>
      <c r="BT6" s="65">
        <f t="shared" si="6"/>
        <v>1315</v>
      </c>
      <c r="BU6" s="65">
        <f t="shared" si="6"/>
        <v>1177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12190</v>
      </c>
      <c r="CN6" s="63">
        <f t="shared" si="7"/>
        <v>1000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46.3</v>
      </c>
      <c r="DL6" s="64">
        <f t="shared" ref="DL6:DT6" si="9">IF(DL8="-",NA(),DL8)</f>
        <v>46.3</v>
      </c>
      <c r="DM6" s="64">
        <f t="shared" si="9"/>
        <v>46.3</v>
      </c>
      <c r="DN6" s="64">
        <f t="shared" si="9"/>
        <v>51.3</v>
      </c>
      <c r="DO6" s="64">
        <f t="shared" si="9"/>
        <v>45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121</v>
      </c>
      <c r="B7" s="60">
        <f t="shared" ref="B7:X7" si="10">B8</f>
        <v>2017</v>
      </c>
      <c r="C7" s="60">
        <f t="shared" si="10"/>
        <v>242161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三重県　伊賀市</v>
      </c>
      <c r="I7" s="60" t="str">
        <f t="shared" si="10"/>
        <v>市営島ヶ原駅駐車場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駅</v>
      </c>
      <c r="T7" s="62" t="str">
        <f t="shared" si="10"/>
        <v>無</v>
      </c>
      <c r="U7" s="63">
        <f t="shared" si="10"/>
        <v>800</v>
      </c>
      <c r="V7" s="63">
        <f t="shared" si="10"/>
        <v>80</v>
      </c>
      <c r="W7" s="63">
        <f t="shared" si="10"/>
        <v>30</v>
      </c>
      <c r="X7" s="62" t="str">
        <f t="shared" si="10"/>
        <v>導入なし</v>
      </c>
      <c r="Y7" s="64">
        <f>Y8</f>
        <v>68.900000000000006</v>
      </c>
      <c r="Z7" s="64">
        <f t="shared" ref="Z7:AH7" si="11">Z8</f>
        <v>72</v>
      </c>
      <c r="AA7" s="64">
        <f t="shared" si="11"/>
        <v>3061.2</v>
      </c>
      <c r="AB7" s="64">
        <f t="shared" si="11"/>
        <v>1455.7</v>
      </c>
      <c r="AC7" s="64">
        <f t="shared" si="11"/>
        <v>1113.4000000000001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-42.8</v>
      </c>
      <c r="BG7" s="64">
        <f t="shared" ref="BG7:BO7" si="14">BG8</f>
        <v>-37.200000000000003</v>
      </c>
      <c r="BH7" s="64">
        <f t="shared" si="14"/>
        <v>100</v>
      </c>
      <c r="BI7" s="64">
        <f t="shared" si="14"/>
        <v>96.9</v>
      </c>
      <c r="BJ7" s="64">
        <f t="shared" si="14"/>
        <v>93.7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-655</v>
      </c>
      <c r="BR7" s="65">
        <f t="shared" ref="BR7:BZ7" si="15">BR8</f>
        <v>-568</v>
      </c>
      <c r="BS7" s="65">
        <f t="shared" si="15"/>
        <v>1451</v>
      </c>
      <c r="BT7" s="65">
        <f t="shared" si="15"/>
        <v>1315</v>
      </c>
      <c r="BU7" s="65">
        <f t="shared" si="15"/>
        <v>1177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120</v>
      </c>
      <c r="CL7" s="61"/>
      <c r="CM7" s="63">
        <f>CM8</f>
        <v>12190</v>
      </c>
      <c r="CN7" s="63">
        <f>CN8</f>
        <v>1000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46.3</v>
      </c>
      <c r="DL7" s="64">
        <f t="shared" ref="DL7:DT7" si="17">DL8</f>
        <v>46.3</v>
      </c>
      <c r="DM7" s="64">
        <f t="shared" si="17"/>
        <v>46.3</v>
      </c>
      <c r="DN7" s="64">
        <f t="shared" si="17"/>
        <v>51.3</v>
      </c>
      <c r="DO7" s="64">
        <f t="shared" si="17"/>
        <v>45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242161</v>
      </c>
      <c r="D8" s="67">
        <v>47</v>
      </c>
      <c r="E8" s="67">
        <v>14</v>
      </c>
      <c r="F8" s="67">
        <v>0</v>
      </c>
      <c r="G8" s="67">
        <v>6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43</v>
      </c>
      <c r="S8" s="69" t="s">
        <v>133</v>
      </c>
      <c r="T8" s="69" t="s">
        <v>134</v>
      </c>
      <c r="U8" s="70">
        <v>800</v>
      </c>
      <c r="V8" s="70">
        <v>80</v>
      </c>
      <c r="W8" s="70">
        <v>30</v>
      </c>
      <c r="X8" s="69" t="s">
        <v>135</v>
      </c>
      <c r="Y8" s="71">
        <v>68.900000000000006</v>
      </c>
      <c r="Z8" s="71">
        <v>72</v>
      </c>
      <c r="AA8" s="71">
        <v>3061.2</v>
      </c>
      <c r="AB8" s="71">
        <v>1455.7</v>
      </c>
      <c r="AC8" s="71">
        <v>1113.4000000000001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-42.8</v>
      </c>
      <c r="BG8" s="71">
        <v>-37.200000000000003</v>
      </c>
      <c r="BH8" s="71">
        <v>100</v>
      </c>
      <c r="BI8" s="71">
        <v>96.9</v>
      </c>
      <c r="BJ8" s="71">
        <v>93.7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-655</v>
      </c>
      <c r="BR8" s="72">
        <v>-568</v>
      </c>
      <c r="BS8" s="72">
        <v>1451</v>
      </c>
      <c r="BT8" s="73">
        <v>1315</v>
      </c>
      <c r="BU8" s="73">
        <v>1177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12190</v>
      </c>
      <c r="CN8" s="70">
        <v>1000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46.3</v>
      </c>
      <c r="DL8" s="71">
        <v>46.3</v>
      </c>
      <c r="DM8" s="71">
        <v>46.3</v>
      </c>
      <c r="DN8" s="71">
        <v>51.3</v>
      </c>
      <c r="DO8" s="71">
        <v>45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2019-01-22T02:51:44Z</cp:lastPrinted>
  <dcterms:created xsi:type="dcterms:W3CDTF">2018-12-07T10:31:58Z</dcterms:created>
  <dcterms:modified xsi:type="dcterms:W3CDTF">2019-02-26T04:44:21Z</dcterms:modified>
  <cp:category/>
</cp:coreProperties>
</file>