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15" windowWidth="15360" windowHeight="7620" tabRatio="94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B81280C_B0AC_4760_84FA_155E2D8389BA_.wvu.Cols" localSheetId="2" hidden="1">'各会計、関係団体の財政状況及び健全化判断比率'!$EB:$XFD</definedName>
    <definedName name="Z_EB81280C_B0AC_4760_84FA_155E2D8389BA_.wvu.Cols" localSheetId="12" hidden="1">基金残高に係る経年分析!$P:$XFD</definedName>
    <definedName name="Z_EB81280C_B0AC_4760_84FA_155E2D8389BA_.wvu.Cols" localSheetId="4" hidden="1">'経常経費分析表（経常収支比率の分析）'!$DM:$XFD</definedName>
    <definedName name="Z_EB81280C_B0AC_4760_84FA_155E2D8389BA_.wvu.Cols" localSheetId="5" hidden="1">'経常経費分析表（人件費・公債費・普通建設事業費の分析）'!$AU:$XFD</definedName>
    <definedName name="Z_EB81280C_B0AC_4760_84FA_155E2D8389BA_.wvu.Cols" localSheetId="3" hidden="1">財政比較分析表!$DQ:$XFD</definedName>
    <definedName name="Z_EB81280C_B0AC_4760_84FA_155E2D8389BA_.wvu.Cols" localSheetId="10" hidden="1">'実質公債費比率（分子）の構造'!$V:$XFD</definedName>
    <definedName name="Z_EB81280C_B0AC_4760_84FA_155E2D8389BA_.wvu.Cols" localSheetId="8" hidden="1">実質収支比率等に係る経年分析!$Q:$XFD</definedName>
    <definedName name="Z_EB81280C_B0AC_4760_84FA_155E2D8389BA_.wvu.Cols" localSheetId="11" hidden="1">'将来負担比率（分子）の構造'!$T:$XFD</definedName>
    <definedName name="Z_EB81280C_B0AC_4760_84FA_155E2D8389BA_.wvu.Cols" localSheetId="6" hidden="1">'性質別歳出決算分析表（住民一人当たりのコスト）'!$DV:$XFD</definedName>
    <definedName name="Z_EB81280C_B0AC_4760_84FA_155E2D8389BA_.wvu.Cols" localSheetId="0" hidden="1">総括表!$DP:$XFD</definedName>
    <definedName name="Z_EB81280C_B0AC_4760_84FA_155E2D8389BA_.wvu.Cols" localSheetId="1" hidden="1">普通会計の状況!$EN:$XFD</definedName>
    <definedName name="Z_EB81280C_B0AC_4760_84FA_155E2D8389BA_.wvu.Cols" localSheetId="7" hidden="1">'目的別歳出決算分析表（住民一人当たりのコスト）'!$DV:$XFD</definedName>
    <definedName name="Z_EB81280C_B0AC_4760_84FA_155E2D8389BA_.wvu.Cols" localSheetId="9" hidden="1">連結実質赤字比率に係る赤字・黒字の構成分析!$Q:$XFD</definedName>
    <definedName name="Z_EB81280C_B0AC_4760_84FA_155E2D8389BA_.wvu.Rows" localSheetId="2" hidden="1">'各会計、関係団体の財政状況及び健全化判断比率'!$137:$1048576,'各会計、関係団体の財政状況及び健全化判断比率'!$89:$101,'各会計、関係団体の財政状況及び健全化判断比率'!$135:$136</definedName>
    <definedName name="Z_EB81280C_B0AC_4760_84FA_155E2D8389BA_.wvu.Rows" localSheetId="12" hidden="1">基金残高に係る経年分析!$67:$1048576,基金残高に係る経年分析!$65:$66</definedName>
    <definedName name="Z_EB81280C_B0AC_4760_84FA_155E2D8389BA_.wvu.Rows" localSheetId="4" hidden="1">'経常経費分析表（経常収支比率の分析）'!$104:$1048576,'経常経費分析表（経常収支比率の分析）'!$90:$103</definedName>
    <definedName name="Z_EB81280C_B0AC_4760_84FA_155E2D8389BA_.wvu.Rows" localSheetId="5" hidden="1">'経常経費分析表（人件費・公債費・普通建設事業費の分析）'!$75:$1048576,'経常経費分析表（人件費・公債費・普通建設事業費の分析）'!$67:$74</definedName>
    <definedName name="Z_EB81280C_B0AC_4760_84FA_155E2D8389BA_.wvu.Rows" localSheetId="3" hidden="1">財政比較分析表!$111:$1048576,財政比較分析表!$98:$110</definedName>
    <definedName name="Z_EB81280C_B0AC_4760_84FA_155E2D8389BA_.wvu.Rows" localSheetId="10" hidden="1">'実質公債費比率（分子）の構造'!$57:$1048576</definedName>
    <definedName name="Z_EB81280C_B0AC_4760_84FA_155E2D8389BA_.wvu.Rows" localSheetId="8" hidden="1">実質収支比率等に係る経年分析!$54:$1048576,実質収支比率等に係る経年分析!$51:$53</definedName>
    <definedName name="Z_EB81280C_B0AC_4760_84FA_155E2D8389BA_.wvu.Rows" localSheetId="11" hidden="1">'将来負担比率（分子）の構造'!$87:$1048576,'将来負担比率（分子）の構造'!$56:$86</definedName>
    <definedName name="Z_EB81280C_B0AC_4760_84FA_155E2D8389BA_.wvu.Rows" localSheetId="6" hidden="1">'性質別歳出決算分析表（住民一人当たりのコスト）'!$133:$1048576,'性質別歳出決算分析表（住民一人当たりのコスト）'!$117:$132</definedName>
    <definedName name="Z_EB81280C_B0AC_4760_84FA_155E2D8389BA_.wvu.Rows" localSheetId="0" hidden="1">総括表!$60:$1048576,総括表!$57:$59</definedName>
    <definedName name="Z_EB81280C_B0AC_4760_84FA_155E2D8389BA_.wvu.Rows" localSheetId="1" hidden="1">普通会計の状況!$54:$1048576,普通会計の状況!$50:$53</definedName>
    <definedName name="Z_EB81280C_B0AC_4760_84FA_155E2D8389BA_.wvu.Rows" localSheetId="7" hidden="1">'目的別歳出決算分析表（住民一人当たりのコスト）'!$133:$1048576,'目的別歳出決算分析表（住民一人当たりのコスト）'!$117:$132</definedName>
    <definedName name="Z_EB81280C_B0AC_4760_84FA_155E2D8389BA_.wvu.Rows" localSheetId="9" hidden="1">連結実質赤字比率に係る赤字・黒字の構成分析!$46:$1048576</definedName>
  </definedNames>
  <calcPr calcId="162913"/>
  <customWorkbookViews>
    <customWorkbookView name="Windows ユーザー - 個人用ビュー" guid="{EB81280C-B0AC-4760-84FA-155E2D8389BA}" mergeInterval="0" personalView="1" maximized="1" windowWidth="1362" windowHeight="538"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BE40" i="1"/>
  <c r="AM40" i="1"/>
  <c r="U40" i="1"/>
  <c r="C40" i="1"/>
  <c r="BE39" i="1"/>
  <c r="AM39" i="1"/>
  <c r="U39" i="1"/>
  <c r="C39" i="1"/>
  <c r="BE38" i="1"/>
  <c r="AM38" i="1"/>
  <c r="C38" i="1"/>
  <c r="BE37" i="1"/>
  <c r="AM37" i="1"/>
  <c r="C37" i="1"/>
  <c r="BE36" i="1"/>
  <c r="C34" i="1"/>
  <c r="C35" i="1" s="1"/>
  <c r="C36" i="1" l="1"/>
  <c r="U34" i="1"/>
  <c r="U35" i="1" s="1"/>
  <c r="U36" i="1" s="1"/>
  <c r="U37" i="1" s="1"/>
  <c r="U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BE34" i="1" l="1"/>
  <c r="BE35" i="1" s="1"/>
  <c r="AM35" i="1"/>
  <c r="AM36" i="1" s="1"/>
  <c r="BW34" i="1" l="1"/>
  <c r="BW35" i="1" l="1"/>
  <c r="BW36" i="1" s="1"/>
  <c r="BW37" i="1" s="1"/>
  <c r="BW38" i="1" s="1"/>
  <c r="BW39" i="1" s="1"/>
  <c r="BW40" i="1" s="1"/>
  <c r="BW41" i="1" s="1"/>
  <c r="BW42" i="1" s="1"/>
  <c r="BW43" i="1" s="1"/>
  <c r="CO34" i="1" l="1"/>
  <c r="CO35" i="1" s="1"/>
  <c r="CO36" i="1" s="1"/>
  <c r="CO37" i="1" s="1"/>
  <c r="CO38" i="1" s="1"/>
  <c r="CO39" i="1" s="1"/>
  <c r="CO40" i="1" s="1"/>
</calcChain>
</file>

<file path=xl/sharedStrings.xml><?xml version="1.0" encoding="utf-8"?>
<sst xmlns="http://schemas.openxmlformats.org/spreadsheetml/2006/main" count="1097" uniqueCount="630">
  <si>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</si>
  <si>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</si>
  <si>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</si>
  <si>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</si>
  <si>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</si>
  <si>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</si>
  <si>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</si>
  <si>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</si>
  <si>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</si>
  <si>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</si>
  <si>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</si>
  <si>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</si>
  <si>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</si>
  <si>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</si>
  <si>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</si>
  <si>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</si>
  <si>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</si>
  <si>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</si>
  <si>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</si>
  <si>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</si>
  <si>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</si>
  <si>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</si>
  <si>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</si>
  <si>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</si>
  <si>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</si>
  <si>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</si>
  <si>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</si>
  <si>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</si>
  <si>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</si>
  <si>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</si>
  <si>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</si>
  <si>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</si>
  <si>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</si>
  <si>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</si>
  <si>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</si>
  <si>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</si>
  <si>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</si>
  <si>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</si>
  <si>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</si>
  <si>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</si>
  <si>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</si>
  <si>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</si>
  <si>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</si>
  <si>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</si>
  <si>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</si>
  <si>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</si>
  <si>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</si>
  <si>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</si>
  <si>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</si>
  <si>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</si>
  <si>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</si>
  <si>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</si>
  <si>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</si>
  <si>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</si>
  <si>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</si>
  <si>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</si>
  <si>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</si>
  <si>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</si>
  <si>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</si>
  <si>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</si>
  <si>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</si>
  <si>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</si>
  <si>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</si>
  <si>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</si>
  <si>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</si>
  <si>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</si>
  <si>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</si>
  <si>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</si>
  <si>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</si>
  <si>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</si>
  <si>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</si>
  <si>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</si>
  <si>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</si>
  <si>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</si>
  <si>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</si>
  <si>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</si>
  <si>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</si>
  <si>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</si>
  <si>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</si>
  <si>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</si>
  <si>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</si>
  <si>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</si>
  <si>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</si>
  <si>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</si>
  <si>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</si>
  <si>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</si>
  <si>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</si>
  <si>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</si>
  <si>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</si>
  <si>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</si>
  <si>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</si>
  <si>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</si>
  <si>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</si>
  <si>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</si>
  <si>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</si>
  <si>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</si>
  <si>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</si>
  <si>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</si>
  <si>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</si>
  <si>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</si>
  <si>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</si>
  <si>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</si>
  <si>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</si>
  <si>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</si>
  <si>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</si>
  <si>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</si>
  <si>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</si>
  <si>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</si>
  <si>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</si>
  <si>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</si>
  <si>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</si>
  <si>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</si>
  <si>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</si>
  <si>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</si>
  <si>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</si>
  <si>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</si>
  <si>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</si>
  <si>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</si>
  <si>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</si>
  <si>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</si>
  <si>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</si>
  <si>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</si>
  <si>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</si>
  <si>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</si>
  <si>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</si>
  <si>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</si>
  <si>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</si>
  <si>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</si>
  <si>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</si>
  <si>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</si>
  <si>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</si>
  <si>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</si>
  <si>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</si>
  <si>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</si>
  <si>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</si>
  <si>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</si>
  <si>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</si>
  <si>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</si>
  <si>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</si>
  <si>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</si>
  <si>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</si>
  <si>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</si>
  <si>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</si>
  <si>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</si>
  <si>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</si>
  <si>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</si>
  <si>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</si>
  <si>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</si>
  <si>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</si>
  <si>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</si>
  <si>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</si>
  <si>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</si>
  <si>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</si>
  <si>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</si>
  <si>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</si>
  <si>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</si>
  <si>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</si>
  <si>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</si>
  <si>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</si>
  <si>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</si>
  <si>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</si>
  <si>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</si>
  <si>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</si>
  <si>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</si>
  <si>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</si>
  <si>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</si>
  <si>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</si>
  <si>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</si>
  <si>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</si>
  <si>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</si>
  <si>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</si>
  <si>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</si>
  <si>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</si>
  <si>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</si>
  <si>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</si>
  <si>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</si>
  <si>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</si>
  <si>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</si>
  <si>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</si>
  <si>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</si>
  <si>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</si>
  <si>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</si>
  <si>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</si>
  <si>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</si>
  <si>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</si>
  <si>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</si>
  <si>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</si>
  <si>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</si>
  <si>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</si>
  <si>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</si>
  <si>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</si>
  <si>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</si>
  <si>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</si>
  <si>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</si>
  <si>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</si>
  <si>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</si>
  <si>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</si>
  <si>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</si>
  <si>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</si>
  <si>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</si>
  <si>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</si>
  <si>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</si>
  <si>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</si>
  <si>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</si>
  <si>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</si>
  <si>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</si>
  <si>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</si>
  <si>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</si>
  <si>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</si>
  <si>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</si>
  <si>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三重県四日市市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</si>
  <si>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</si>
  <si>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</si>
  <si>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</si>
  <si>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</si>
  <si>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</si>
  <si>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</si>
  <si>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</si>
  <si>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</si>
  <si>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</si>
  <si>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</si>
  <si>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</si>
  <si>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</si>
  <si>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</si>
  <si>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</si>
  <si>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</si>
  <si>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</si>
  <si>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</si>
  <si>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</si>
  <si>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</si>
  <si>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</si>
  <si>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</si>
  <si>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</si>
  <si>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</si>
  <si>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</si>
  <si>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</si>
  <si>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</si>
  <si>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</si>
  <si>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</si>
  <si>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</si>
  <si>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</si>
  <si>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</si>
  <si>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</si>
  <si>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</si>
  <si>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</si>
  <si>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</si>
  <si>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</si>
  <si>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</si>
  <si>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</si>
  <si>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</si>
  <si>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</si>
  <si>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</si>
  <si>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</si>
  <si>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</si>
  <si>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</si>
  <si>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</si>
  <si>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</si>
  <si>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</si>
  <si>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</si>
  <si>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</si>
  <si>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</si>
  <si>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</si>
  <si>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</si>
  <si>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</si>
  <si>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</si>
  <si>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</si>
  <si>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</si>
  <si>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</si>
  <si>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</si>
  <si>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</si>
  <si>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</si>
  <si>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</si>
  <si>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</si>
  <si>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</si>
  <si>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</si>
  <si>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</si>
  <si>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</si>
  <si>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</si>
  <si>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</si>
  <si>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</si>
  <si>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</si>
  <si>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</si>
  <si>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</si>
  <si>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</si>
  <si>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</si>
  <si>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</si>
  <si>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</si>
  <si>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</si>
  <si>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</si>
  <si>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</si>
  <si>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</si>
  <si>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</si>
  <si>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</si>
  <si>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</si>
  <si>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</si>
  <si>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</si>
  <si>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</si>
  <si>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</si>
  <si>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</si>
  <si>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</si>
  <si>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</si>
  <si>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</si>
  <si>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</si>
  <si>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</si>
  <si>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</si>
  <si>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</si>
  <si>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</si>
  <si>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</si>
  <si>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</si>
  <si>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</si>
  <si>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</si>
  <si>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</si>
  <si>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</si>
  <si>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</si>
  <si>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</si>
  <si>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</si>
  <si>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</si>
  <si>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</si>
  <si>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</si>
  <si>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</si>
  <si>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</si>
  <si>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</si>
  <si>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</si>
  <si>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</si>
  <si>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</si>
  <si>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</si>
  <si>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</si>
  <si>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</si>
  <si>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</si>
  <si>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</si>
  <si>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</si>
  <si>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</si>
  <si>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</si>
  <si>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</si>
  <si>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</si>
  <si>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</si>
  <si>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</si>
  <si>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</si>
  <si>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</si>
  <si>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</si>
  <si>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</si>
  <si>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</si>
  <si>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</si>
  <si>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</si>
  <si>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</si>
  <si>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</si>
  <si>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</si>
  <si>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</si>
  <si>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</si>
  <si>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</si>
  <si>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</si>
  <si>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</si>
  <si>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</si>
  <si>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</si>
  <si>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</si>
  <si>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</si>
  <si>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</si>
  <si>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</si>
  <si>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</si>
  <si>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</si>
  <si>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</si>
  <si>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三重県四日市市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</si>
  <si>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</si>
  <si>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</si>
  <si>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</si>
  <si>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</si>
  <si>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</si>
  <si>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</si>
  <si>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</si>
  <si>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</si>
  <si>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</si>
  <si>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</si>
  <si>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</si>
  <si>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</si>
  <si>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</si>
  <si>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</si>
  <si>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</si>
  <si>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</si>
  <si>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</si>
  <si>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</si>
  <si>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</si>
  <si>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</si>
  <si>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</si>
  <si>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</si>
  <si>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</si>
  <si>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</si>
  <si>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</si>
  <si>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</si>
  <si>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</si>
  <si>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</si>
  <si>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</si>
  <si>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</si>
  <si>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</si>
  <si>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</si>
  <si>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</si>
  <si>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</si>
  <si>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</si>
  <si>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</si>
  <si>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</si>
  <si>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</si>
  <si>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</si>
  <si>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三泗鈴亀農業共済事務組合清算特別会計</t>
    <phoneticPr fontId="5"/>
  </si>
  <si>
    <t>-</t>
    <phoneticPr fontId="5"/>
  </si>
  <si>
    <t>競輪事業特別会計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</si>
  <si>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</si>
  <si>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</si>
  <si>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</si>
  <si>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</si>
  <si>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</si>
  <si>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</si>
  <si>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</si>
  <si>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</si>
  <si>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</si>
  <si>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</si>
  <si>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</si>
  <si>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</si>
  <si>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</si>
  <si>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</si>
  <si>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</si>
  <si>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</si>
  <si>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</si>
  <si>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</si>
  <si>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</si>
  <si>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</si>
  <si>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</si>
  <si>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</si>
  <si>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</si>
  <si>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</si>
  <si>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</si>
  <si>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</si>
  <si>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</si>
  <si>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</si>
  <si>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</si>
  <si>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</si>
  <si>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</si>
  <si>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</si>
  <si>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</si>
  <si>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</si>
  <si>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</si>
  <si>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</si>
  <si>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</si>
  <si>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</si>
  <si>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</si>
  <si>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</si>
  <si>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</si>
  <si>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</si>
  <si>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</si>
  <si>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</si>
  <si>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</si>
  <si>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</si>
  <si>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</si>
  <si>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</si>
  <si>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</si>
  <si>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</si>
  <si>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</si>
  <si>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</si>
  <si>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</si>
  <si>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</si>
  <si>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</si>
  <si>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</si>
  <si>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</si>
  <si>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</si>
  <si>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</si>
  <si>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</si>
  <si>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</si>
  <si>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</si>
  <si>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</si>
  <si>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</si>
  <si>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</si>
  <si>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</si>
  <si>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</si>
  <si>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</si>
  <si>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</si>
  <si>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</si>
  <si>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</si>
  <si>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食肉センター食肉市場特別会計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</si>
  <si>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</si>
  <si>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</si>
  <si>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</si>
  <si>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</si>
  <si>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</si>
  <si>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</si>
  <si>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</si>
  <si>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</si>
  <si>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</si>
  <si>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</si>
  <si>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</si>
  <si>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</si>
  <si>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</si>
  <si>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</si>
  <si>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</si>
  <si>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</si>
  <si>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</si>
  <si>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</si>
  <si>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</si>
  <si>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</si>
  <si>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</si>
  <si>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</si>
  <si>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</si>
  <si>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</si>
  <si>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</si>
  <si>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</si>
  <si>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</si>
  <si>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</si>
  <si>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</si>
  <si>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</si>
  <si>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</si>
  <si>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</si>
  <si>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</si>
  <si>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</si>
  <si>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</si>
  <si>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</si>
  <si>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</si>
  <si>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</si>
  <si>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</si>
  <si>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</si>
  <si>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</si>
  <si>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</si>
  <si>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</si>
  <si>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</si>
  <si>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</si>
  <si>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</si>
  <si>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</si>
  <si>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</si>
  <si>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</si>
  <si>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</si>
  <si>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</si>
  <si>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</si>
  <si>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</si>
  <si>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</si>
  <si>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</si>
  <si>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</si>
  <si>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</si>
  <si>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</si>
  <si>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</si>
  <si>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</si>
  <si>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</si>
  <si>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</si>
  <si>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</si>
  <si>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</si>
  <si>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</si>
  <si>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</si>
  <si>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</si>
  <si>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</si>
  <si>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</si>
  <si>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</si>
  <si>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</si>
  <si>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</si>
  <si>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</si>
  <si>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</si>
  <si>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</si>
  <si>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</si>
  <si>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</si>
  <si>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</si>
  <si>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</si>
  <si>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</si>
  <si>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</si>
  <si>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</si>
  <si>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</si>
  <si>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</si>
  <si>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</si>
  <si>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0.48</t>
  </si>
  <si>
    <t>▲ 2.47</t>
  </si>
  <si>
    <t>病院事業会計</t>
  </si>
  <si>
    <t>水道事業会計</t>
  </si>
  <si>
    <t>下水道事業会計</t>
  </si>
  <si>
    <t>一般会計</t>
  </si>
  <si>
    <t>国民健康保険特別会計</t>
  </si>
  <si>
    <t>介護保険特別会計</t>
  </si>
  <si>
    <t>競輪事業特別会計</t>
  </si>
  <si>
    <t>後期高齢者医療特別会計</t>
  </si>
  <si>
    <t>その他会計（赤字）</t>
  </si>
  <si>
    <t>▲ 1.84</t>
  </si>
  <si>
    <t>その他会計（黒字）</t>
  </si>
  <si>
    <t>四日市港管理組合（一般会計）</t>
    <rPh sb="0" eb="3">
      <t>ヨッカイチ</t>
    </rPh>
    <rPh sb="3" eb="4">
      <t>コウ</t>
    </rPh>
    <rPh sb="4" eb="6">
      <t>カンリ</t>
    </rPh>
    <rPh sb="6" eb="8">
      <t>クミアイ</t>
    </rPh>
    <rPh sb="9" eb="11">
      <t>イッパン</t>
    </rPh>
    <rPh sb="11" eb="13">
      <t>カイケイ</t>
    </rPh>
    <phoneticPr fontId="11"/>
  </si>
  <si>
    <t>四日市港管理組合（港湾整備事業特別会計）</t>
    <rPh sb="0" eb="3">
      <t>ヨッカイチ</t>
    </rPh>
    <rPh sb="3" eb="4">
      <t>コウ</t>
    </rPh>
    <rPh sb="4" eb="6">
      <t>カンリ</t>
    </rPh>
    <rPh sb="6" eb="8">
      <t>クミアイ</t>
    </rPh>
    <rPh sb="9" eb="11">
      <t>コウワン</t>
    </rPh>
    <rPh sb="11" eb="13">
      <t>セイビ</t>
    </rPh>
    <rPh sb="13" eb="15">
      <t>ジギョウ</t>
    </rPh>
    <rPh sb="15" eb="17">
      <t>トクベツ</t>
    </rPh>
    <rPh sb="17" eb="19">
      <t>カイケイ</t>
    </rPh>
    <phoneticPr fontId="11"/>
  </si>
  <si>
    <t>朝明広域衛生組合</t>
    <rPh sb="0" eb="2">
      <t>アサケ</t>
    </rPh>
    <rPh sb="2" eb="4">
      <t>コウイキ</t>
    </rPh>
    <rPh sb="4" eb="6">
      <t>エイセイ</t>
    </rPh>
    <rPh sb="6" eb="8">
      <t>クミアイ</t>
    </rPh>
    <phoneticPr fontId="11"/>
  </si>
  <si>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11"/>
  </si>
  <si>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11"/>
  </si>
  <si>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11"/>
  </si>
  <si>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11"/>
  </si>
  <si>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11"/>
  </si>
  <si>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1"/>
  </si>
  <si>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11"/>
  </si>
  <si>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1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</si>
  <si>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</si>
  <si>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</si>
  <si>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</si>
  <si>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北勢公設地方卸売市場組合</t>
    <rPh sb="0" eb="2">
      <t>ホクセイ</t>
    </rPh>
    <rPh sb="2" eb="4">
      <t>コウセツ</t>
    </rPh>
    <rPh sb="4" eb="6">
      <t>チホウ</t>
    </rPh>
    <rPh sb="6" eb="8">
      <t>オロシウリ</t>
    </rPh>
    <rPh sb="8" eb="10">
      <t>シジョウ</t>
    </rPh>
    <rPh sb="10" eb="12">
      <t>クミアイ</t>
    </rPh>
    <phoneticPr fontId="2"/>
  </si>
  <si>
    <t>四日市市生活環境公社</t>
    <rPh sb="0" eb="4">
      <t>ヨッカイチシ</t>
    </rPh>
    <rPh sb="4" eb="6">
      <t>セイカツ</t>
    </rPh>
    <rPh sb="6" eb="8">
      <t>カンキョウ</t>
    </rPh>
    <rPh sb="8" eb="10">
      <t>コウシャ</t>
    </rPh>
    <phoneticPr fontId="11"/>
  </si>
  <si>
    <t>ディア四日市</t>
    <rPh sb="3" eb="6">
      <t>ヨッカイチ</t>
    </rPh>
    <phoneticPr fontId="11"/>
  </si>
  <si>
    <t>○</t>
    <phoneticPr fontId="11"/>
  </si>
  <si>
    <t>四日市市土地開発公社</t>
    <rPh sb="0" eb="4">
      <t>ヨッカイチシ</t>
    </rPh>
    <rPh sb="4" eb="6">
      <t>トチ</t>
    </rPh>
    <rPh sb="6" eb="8">
      <t>カイハツ</t>
    </rPh>
    <rPh sb="8" eb="10">
      <t>コウシャ</t>
    </rPh>
    <phoneticPr fontId="11"/>
  </si>
  <si>
    <t>三重北勢地域地場産業振興センター</t>
    <rPh sb="0" eb="2">
      <t>ミエ</t>
    </rPh>
    <rPh sb="2" eb="4">
      <t>ホクセイ</t>
    </rPh>
    <rPh sb="4" eb="6">
      <t>チイキ</t>
    </rPh>
    <rPh sb="6" eb="8">
      <t>ジバ</t>
    </rPh>
    <rPh sb="8" eb="10">
      <t>サンギョウ</t>
    </rPh>
    <rPh sb="10" eb="12">
      <t>シンコウ</t>
    </rPh>
    <phoneticPr fontId="11"/>
  </si>
  <si>
    <t>四日市市文化まちづくり財団</t>
    <rPh sb="0" eb="4">
      <t>ヨッカイチシ</t>
    </rPh>
    <rPh sb="4" eb="6">
      <t>ブンカ</t>
    </rPh>
    <rPh sb="11" eb="13">
      <t>ザイダン</t>
    </rPh>
    <phoneticPr fontId="11"/>
  </si>
  <si>
    <t>四日市あすなろう鉄道</t>
    <rPh sb="0" eb="3">
      <t>ヨッカイチ</t>
    </rPh>
    <rPh sb="8" eb="10">
      <t>テツドウ</t>
    </rPh>
    <phoneticPr fontId="11"/>
  </si>
  <si>
    <t>三重県四日市畜産公社</t>
    <rPh sb="0" eb="3">
      <t>ミエケン</t>
    </rPh>
    <rPh sb="3" eb="6">
      <t>ヨッカイチ</t>
    </rPh>
    <rPh sb="6" eb="8">
      <t>チクサン</t>
    </rPh>
    <rPh sb="8" eb="10">
      <t>コウシャ</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</si>
  <si>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</si>
  <si>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</si>
  <si>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</si>
  <si>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</si>
  <si>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</si>
  <si>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</si>
  <si>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</si>
  <si>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</si>
  <si>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</si>
  <si>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</si>
  <si>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</si>
  <si>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都市基盤・公共施設等整備基金</t>
    <rPh sb="0" eb="2">
      <t>トシ</t>
    </rPh>
    <rPh sb="2" eb="4">
      <t>キバン</t>
    </rPh>
    <rPh sb="5" eb="7">
      <t>コウキョウ</t>
    </rPh>
    <rPh sb="7" eb="9">
      <t>シセツ</t>
    </rPh>
    <rPh sb="9" eb="10">
      <t>トウ</t>
    </rPh>
    <rPh sb="10" eb="12">
      <t>セイビ</t>
    </rPh>
    <rPh sb="12" eb="14">
      <t>キキン</t>
    </rPh>
    <phoneticPr fontId="11"/>
  </si>
  <si>
    <t>土地開発公社経営健全化基金</t>
    <rPh sb="0" eb="2">
      <t>トチ</t>
    </rPh>
    <rPh sb="2" eb="4">
      <t>カイハツ</t>
    </rPh>
    <rPh sb="4" eb="6">
      <t>コウシャ</t>
    </rPh>
    <rPh sb="6" eb="8">
      <t>ケイエイ</t>
    </rPh>
    <rPh sb="8" eb="11">
      <t>ケンゼンカ</t>
    </rPh>
    <rPh sb="11" eb="13">
      <t>キキン</t>
    </rPh>
    <phoneticPr fontId="11"/>
  </si>
  <si>
    <t>まちづくり事業基金</t>
    <rPh sb="5" eb="7">
      <t>ジギョウ</t>
    </rPh>
    <rPh sb="7" eb="9">
      <t>キキン</t>
    </rPh>
    <phoneticPr fontId="11"/>
  </si>
  <si>
    <t>学校施設整備基金</t>
    <rPh sb="0" eb="2">
      <t>ガッコウ</t>
    </rPh>
    <rPh sb="2" eb="4">
      <t>シセツ</t>
    </rPh>
    <rPh sb="4" eb="6">
      <t>セイビ</t>
    </rPh>
    <rPh sb="6" eb="8">
      <t>キキン</t>
    </rPh>
    <phoneticPr fontId="11"/>
  </si>
  <si>
    <t>広域基幹道路整備基金</t>
    <rPh sb="0" eb="2">
      <t>コウイキ</t>
    </rPh>
    <rPh sb="2" eb="4">
      <t>キカン</t>
    </rPh>
    <rPh sb="4" eb="6">
      <t>ドウロ</t>
    </rPh>
    <rPh sb="6" eb="8">
      <t>セイビ</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</si>
  <si>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</si>
  <si>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</si>
  <si>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</si>
  <si>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</si>
  <si>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</si>
  <si>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</si>
  <si>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</si>
  <si>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</si>
  <si>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</si>
  <si>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</si>
  <si>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</si>
  <si>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</si>
  <si>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</si>
  <si>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</si>
  <si>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</si>
  <si>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近年、交付税措置のない市債の発行を抑制してきた結果、将来負担比率が低下しています。一方で、有形固定資産減価償却率は類似団体よりも高く、上昇傾向にありますが、主な要因としては、昭和40～50年代に建設した多数の公共施設の老朽化が挙げられます。これらの公共施設が十数年後から更新のピークを迎える見通しであることから、好調な市税収入の一時的な増加分を有効活用して基金に積み立てることで更新の財源に充てる計画を進めています。</t>
    <rPh sb="2" eb="4">
      <t>キンネン</t>
    </rPh>
    <rPh sb="5" eb="8">
      <t>コウフゼイ</t>
    </rPh>
    <rPh sb="8" eb="10">
      <t>ソチ</t>
    </rPh>
    <rPh sb="13" eb="15">
      <t>シサイ</t>
    </rPh>
    <rPh sb="16" eb="18">
      <t>ハッコウ</t>
    </rPh>
    <rPh sb="19" eb="21">
      <t>ヨクセイ</t>
    </rPh>
    <rPh sb="25" eb="27">
      <t>ケッカ</t>
    </rPh>
    <rPh sb="28" eb="30">
      <t>ショウライ</t>
    </rPh>
    <rPh sb="30" eb="32">
      <t>フタン</t>
    </rPh>
    <rPh sb="32" eb="34">
      <t>ヒリツ</t>
    </rPh>
    <rPh sb="35" eb="37">
      <t>テイカ</t>
    </rPh>
    <rPh sb="43" eb="45">
      <t>イッポウ</t>
    </rPh>
    <rPh sb="47" eb="49">
      <t>ユウケイ</t>
    </rPh>
    <rPh sb="49" eb="51">
      <t>コテイ</t>
    </rPh>
    <rPh sb="51" eb="53">
      <t>シサン</t>
    </rPh>
    <rPh sb="53" eb="55">
      <t>ゲンカ</t>
    </rPh>
    <rPh sb="55" eb="57">
      <t>ショウキャク</t>
    </rPh>
    <rPh sb="57" eb="58">
      <t>リツ</t>
    </rPh>
    <rPh sb="59" eb="61">
      <t>ルイジ</t>
    </rPh>
    <rPh sb="61" eb="63">
      <t>ダンタイ</t>
    </rPh>
    <rPh sb="66" eb="67">
      <t>タカ</t>
    </rPh>
    <rPh sb="69" eb="71">
      <t>ジョウショウ</t>
    </rPh>
    <rPh sb="71" eb="73">
      <t>ケイコウ</t>
    </rPh>
    <rPh sb="80" eb="81">
      <t>オモ</t>
    </rPh>
    <rPh sb="82" eb="84">
      <t>ヨウイン</t>
    </rPh>
    <rPh sb="89" eb="91">
      <t>ショウワ</t>
    </rPh>
    <rPh sb="96" eb="98">
      <t>ネンダイ</t>
    </rPh>
    <rPh sb="99" eb="101">
      <t>ケンセツ</t>
    </rPh>
    <rPh sb="103" eb="105">
      <t>タスウ</t>
    </rPh>
    <rPh sb="106" eb="108">
      <t>コウキョウ</t>
    </rPh>
    <rPh sb="108" eb="110">
      <t>シセツ</t>
    </rPh>
    <rPh sb="111" eb="114">
      <t>ロウキュウカ</t>
    </rPh>
    <rPh sb="115" eb="116">
      <t>ア</t>
    </rPh>
    <rPh sb="126" eb="128">
      <t>コウキョウ</t>
    </rPh>
    <rPh sb="128" eb="130">
      <t>シセツ</t>
    </rPh>
    <rPh sb="131" eb="135">
      <t>ジュウスウネンゴ</t>
    </rPh>
    <rPh sb="137" eb="139">
      <t>コウシン</t>
    </rPh>
    <rPh sb="144" eb="145">
      <t>ムカ</t>
    </rPh>
    <rPh sb="147" eb="149">
      <t>ミトオ</t>
    </rPh>
    <rPh sb="158" eb="160">
      <t>コウチョウ</t>
    </rPh>
    <rPh sb="161" eb="162">
      <t>シ</t>
    </rPh>
    <rPh sb="162" eb="163">
      <t>ゼイ</t>
    </rPh>
    <rPh sb="163" eb="165">
      <t>シュウニュウ</t>
    </rPh>
    <rPh sb="166" eb="169">
      <t>イチジテキ</t>
    </rPh>
    <rPh sb="170" eb="173">
      <t>ゾウカブン</t>
    </rPh>
    <rPh sb="174" eb="176">
      <t>ユウコウ</t>
    </rPh>
    <rPh sb="176" eb="178">
      <t>カツヨウ</t>
    </rPh>
    <rPh sb="180" eb="182">
      <t>キキン</t>
    </rPh>
    <rPh sb="183" eb="184">
      <t>ツ</t>
    </rPh>
    <rPh sb="185" eb="186">
      <t>タ</t>
    </rPh>
    <rPh sb="191" eb="193">
      <t>コウシン</t>
    </rPh>
    <rPh sb="194" eb="196">
      <t>ザイゲン</t>
    </rPh>
    <rPh sb="197" eb="198">
      <t>ア</t>
    </rPh>
    <rPh sb="200" eb="202">
      <t>ケイカク</t>
    </rPh>
    <rPh sb="203" eb="204">
      <t>スス</t>
    </rPh>
    <phoneticPr fontId="5"/>
  </si>
  <si>
    <r>
      <t>　</t>
    </r>
    <r>
      <rPr>
        <sz val="11"/>
        <color indexed="8"/>
        <rFont val="ＭＳ Ｐゴシック"/>
        <family val="3"/>
        <charset val="128"/>
      </rPr>
      <t>本市の実質公債費比率は、地方債のうち、土木債、総務債、消防債等の元利償還金が減少したことなどから、前年度の8.7%から7.8％に減少したものの、依然として類似団体の平均を上回っていることから、今後も将来の財政負担となる市債の発行を抑制し、公債費の削減に努める必要があります。
　本市の将来負担比率は、比率算定の分母となる税収等から算出する標準財政規模が9億円増加するとともに、一般会計等の地方債残高が67億円の減、債務負担行為に基づく支出予定額が4億円の減、財政調整基金をはじめとする基金残高が30億円の増となったことなどにより、昨年度より2.3ポイント減少し34.4％と改善したものの、類似団体の平均を上回っていることから、市債発行の抑制や、基金残高の確保などに努め、今後も健全な財政運営に取り組む必要があります。</t>
    </r>
    <rPh sb="65" eb="67">
      <t>ゲンショウ</t>
    </rPh>
    <rPh sb="73" eb="75">
      <t>イゼン</t>
    </rPh>
    <rPh sb="78" eb="80">
      <t>ルイジ</t>
    </rPh>
    <rPh sb="80" eb="82">
      <t>ダンタイ</t>
    </rPh>
    <rPh sb="83" eb="85">
      <t>ヘイキン</t>
    </rPh>
    <rPh sb="86" eb="87">
      <t>ウワ</t>
    </rPh>
    <rPh sb="87" eb="88">
      <t>マワ</t>
    </rPh>
    <rPh sb="156" eb="158">
      <t>ブンボ</t>
    </rPh>
    <rPh sb="333" eb="3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</si>
</sst>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C940-49CB-BB37-2A1B141B01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32380</c:v>
                </c:pt>
                <c:pt idx="1">
                  <c:v>45294</c:v>
                </c:pt>
                <c:pt idx="2">
                  <c:v>71880</c:v>
                </c:pt>
                <c:pt idx="3">
                  <c:v>37048</c:v>
                </c:pt>
                <c:pt idx="4">
                  <c:v>44510</c:v>
                </c:pt>
              </c:numCache>
            </c:numRef>
          </c:val>
          <c:smooth val="0"/>
          <c:extLst>
            <c:ext xmlns:c16="http://schemas.microsoft.com/office/drawing/2014/chart" uri="{C3380CC4-5D6E-409C-BE32-E72D297353CC}">
              <c16:uniqueId val="{00000001-C940-49CB-BB37-2A1B141B01F7}"/>
            </c:ext>
          </c:extLst>
        </c:ser>
        <c:dLbls>
          <c:showLegendKey val="0"/>
          <c:showVal val="0"/>
          <c:showCatName val="0"/>
          <c:showSerName val="0"/>
          <c:showPercent val="0"/>
          <c:showBubbleSize val="0"/>
        </c:dLbls>
        <c:marker val="1"/>
        <c:smooth val="0"/>
        <c:axId val="88875392"/>
        <c:axId val="88877312"/>
      </c:lineChart>
      <c:catAx>
        <c:axId val="8887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77312"/>
        <c:crosses val="autoZero"/>
        <c:auto val="1"/>
        <c:lblAlgn val="ctr"/>
        <c:lblOffset val="100"/>
        <c:tickLblSkip val="1"/>
        <c:tickMarkSkip val="1"/>
        <c:noMultiLvlLbl val="0"/>
      </c:catAx>
      <c:valAx>
        <c:axId val="888773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7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3.55</c:v>
                </c:pt>
                <c:pt idx="1">
                  <c:v>3.09</c:v>
                </c:pt>
                <c:pt idx="2">
                  <c:v>3.7</c:v>
                </c:pt>
                <c:pt idx="3">
                  <c:v>2.2999999999999998</c:v>
                </c:pt>
                <c:pt idx="4">
                  <c:v>3.39</c:v>
                </c:pt>
              </c:numCache>
            </c:numRef>
          </c:val>
          <c:extLst>
            <c:ext xmlns:c16="http://schemas.microsoft.com/office/drawing/2014/chart" uri="{C3380CC4-5D6E-409C-BE32-E72D297353CC}">
              <c16:uniqueId val="{00000000-E9BA-4898-9CD4-8C07BF9E1E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14.47</c:v>
                </c:pt>
                <c:pt idx="1">
                  <c:v>14.59</c:v>
                </c:pt>
                <c:pt idx="2">
                  <c:v>15.87</c:v>
                </c:pt>
                <c:pt idx="3">
                  <c:v>14.63</c:v>
                </c:pt>
                <c:pt idx="4">
                  <c:v>14.42</c:v>
                </c:pt>
              </c:numCache>
            </c:numRef>
          </c:val>
          <c:extLst>
            <c:ext xmlns:c16="http://schemas.microsoft.com/office/drawing/2014/chart" uri="{C3380CC4-5D6E-409C-BE32-E72D297353CC}">
              <c16:uniqueId val="{00000001-E9BA-4898-9CD4-8C07BF9E1ED9}"/>
            </c:ext>
          </c:extLst>
        </c:ser>
        <c:dLbls>
          <c:showLegendKey val="0"/>
          <c:showVal val="0"/>
          <c:showCatName val="0"/>
          <c:showSerName val="0"/>
          <c:showPercent val="0"/>
          <c:showBubbleSize val="0"/>
        </c:dLbls>
        <c:gapWidth val="250"/>
        <c:overlap val="100"/>
        <c:axId val="218580480"/>
        <c:axId val="218582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2.38</c:v>
                </c:pt>
                <c:pt idx="1">
                  <c:v>-0.48</c:v>
                </c:pt>
                <c:pt idx="2">
                  <c:v>1.96</c:v>
                </c:pt>
                <c:pt idx="3">
                  <c:v>-2.4700000000000002</c:v>
                </c:pt>
                <c:pt idx="4">
                  <c:v>1.1100000000000001</c:v>
                </c:pt>
              </c:numCache>
            </c:numRef>
          </c:val>
          <c:smooth val="0"/>
          <c:extLst>
            <c:ext xmlns:c16="http://schemas.microsoft.com/office/drawing/2014/chart" uri="{C3380CC4-5D6E-409C-BE32-E72D297353CC}">
              <c16:uniqueId val="{00000002-E9BA-4898-9CD4-8C07BF9E1ED9}"/>
            </c:ext>
          </c:extLst>
        </c:ser>
        <c:dLbls>
          <c:showLegendKey val="0"/>
          <c:showVal val="0"/>
          <c:showCatName val="0"/>
          <c:showSerName val="0"/>
          <c:showPercent val="0"/>
          <c:showBubbleSize val="0"/>
        </c:dLbls>
        <c:marker val="1"/>
        <c:smooth val="0"/>
        <c:axId val="218580480"/>
        <c:axId val="218582400"/>
      </c:lineChart>
      <c:catAx>
        <c:axId val="2185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582400"/>
        <c:crosses val="autoZero"/>
        <c:auto val="1"/>
        <c:lblAlgn val="ctr"/>
        <c:lblOffset val="100"/>
        <c:tickLblSkip val="1"/>
        <c:tickMarkSkip val="1"/>
        <c:noMultiLvlLbl val="0"/>
      </c:catAx>
      <c:valAx>
        <c:axId val="21858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c:v>
                </c:pt>
                <c:pt idx="6">
                  <c:v>#N/A</c:v>
                </c:pt>
                <c:pt idx="7">
                  <c:v>0.76</c:v>
                </c:pt>
                <c:pt idx="8">
                  <c:v>#N/A</c:v>
                </c:pt>
                <c:pt idx="9">
                  <c:v>0.09</c:v>
                </c:pt>
              </c:numCache>
            </c:numRef>
          </c:val>
          <c:extLst>
            <c:ext xmlns:c16="http://schemas.microsoft.com/office/drawing/2014/chart" uri="{C3380CC4-5D6E-409C-BE32-E72D297353CC}">
              <c16:uniqueId val="{00000000-B128-4916-929F-3950ADD4B0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1.84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28-4916-929F-3950ADD4B0C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0.18</c:v>
                </c:pt>
              </c:numCache>
            </c:numRef>
          </c:val>
          <c:extLst>
            <c:ext xmlns:c16="http://schemas.microsoft.com/office/drawing/2014/chart" uri="{C3380CC4-5D6E-409C-BE32-E72D297353CC}">
              <c16:uniqueId val="{00000002-B128-4916-929F-3950ADD4B0C7}"/>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1.28</c:v>
                </c:pt>
                <c:pt idx="2">
                  <c:v>#N/A</c:v>
                </c:pt>
                <c:pt idx="3">
                  <c:v>1.37</c:v>
                </c:pt>
                <c:pt idx="4">
                  <c:v>#N/A</c:v>
                </c:pt>
                <c:pt idx="5">
                  <c:v>1.36</c:v>
                </c:pt>
                <c:pt idx="6">
                  <c:v>#N/A</c:v>
                </c:pt>
                <c:pt idx="7">
                  <c:v>1.51</c:v>
                </c:pt>
                <c:pt idx="8">
                  <c:v>#N/A</c:v>
                </c:pt>
                <c:pt idx="9">
                  <c:v>1.71</c:v>
                </c:pt>
              </c:numCache>
            </c:numRef>
          </c:val>
          <c:extLst>
            <c:ext xmlns:c16="http://schemas.microsoft.com/office/drawing/2014/chart" uri="{C3380CC4-5D6E-409C-BE32-E72D297353CC}">
              <c16:uniqueId val="{00000003-B128-4916-929F-3950ADD4B0C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1.73</c:v>
                </c:pt>
                <c:pt idx="2">
                  <c:v>#N/A</c:v>
                </c:pt>
                <c:pt idx="3">
                  <c:v>1.92</c:v>
                </c:pt>
                <c:pt idx="4">
                  <c:v>#N/A</c:v>
                </c:pt>
                <c:pt idx="5">
                  <c:v>2.77</c:v>
                </c:pt>
                <c:pt idx="6">
                  <c:v>#N/A</c:v>
                </c:pt>
                <c:pt idx="7">
                  <c:v>3.17</c:v>
                </c:pt>
                <c:pt idx="8">
                  <c:v>#N/A</c:v>
                </c:pt>
                <c:pt idx="9">
                  <c:v>1.71</c:v>
                </c:pt>
              </c:numCache>
            </c:numRef>
          </c:val>
          <c:extLst>
            <c:ext xmlns:c16="http://schemas.microsoft.com/office/drawing/2014/chart" uri="{C3380CC4-5D6E-409C-BE32-E72D297353CC}">
              <c16:uniqueId val="{00000004-B128-4916-929F-3950ADD4B0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2.27</c:v>
                </c:pt>
                <c:pt idx="2">
                  <c:v>#N/A</c:v>
                </c:pt>
                <c:pt idx="3">
                  <c:v>1.73</c:v>
                </c:pt>
                <c:pt idx="4">
                  <c:v>#N/A</c:v>
                </c:pt>
                <c:pt idx="5">
                  <c:v>2.14</c:v>
                </c:pt>
                <c:pt idx="6">
                  <c:v>#N/A</c:v>
                </c:pt>
                <c:pt idx="7">
                  <c:v>2.72</c:v>
                </c:pt>
                <c:pt idx="8">
                  <c:v>#N/A</c:v>
                </c:pt>
                <c:pt idx="9">
                  <c:v>2.78</c:v>
                </c:pt>
              </c:numCache>
            </c:numRef>
          </c:val>
          <c:extLst>
            <c:ext xmlns:c16="http://schemas.microsoft.com/office/drawing/2014/chart" uri="{C3380CC4-5D6E-409C-BE32-E72D297353CC}">
              <c16:uniqueId val="{00000005-B128-4916-929F-3950ADD4B0C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5.37</c:v>
                </c:pt>
                <c:pt idx="2">
                  <c:v>#N/A</c:v>
                </c:pt>
                <c:pt idx="3">
                  <c:v>3.04</c:v>
                </c:pt>
                <c:pt idx="4">
                  <c:v>#N/A</c:v>
                </c:pt>
                <c:pt idx="5">
                  <c:v>3.64</c:v>
                </c:pt>
                <c:pt idx="6">
                  <c:v>#N/A</c:v>
                </c:pt>
                <c:pt idx="7">
                  <c:v>2.2200000000000002</c:v>
                </c:pt>
                <c:pt idx="8">
                  <c:v>#N/A</c:v>
                </c:pt>
                <c:pt idx="9">
                  <c:v>3.34</c:v>
                </c:pt>
              </c:numCache>
            </c:numRef>
          </c:val>
          <c:extLst>
            <c:ext xmlns:c16="http://schemas.microsoft.com/office/drawing/2014/chart" uri="{C3380CC4-5D6E-409C-BE32-E72D297353CC}">
              <c16:uniqueId val="{00000006-B128-4916-929F-3950ADD4B0C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2.21</c:v>
                </c:pt>
                <c:pt idx="2">
                  <c:v>#N/A</c:v>
                </c:pt>
                <c:pt idx="3">
                  <c:v>5.0999999999999996</c:v>
                </c:pt>
                <c:pt idx="4">
                  <c:v>#N/A</c:v>
                </c:pt>
                <c:pt idx="5">
                  <c:v>4.62</c:v>
                </c:pt>
                <c:pt idx="6">
                  <c:v>#N/A</c:v>
                </c:pt>
                <c:pt idx="7">
                  <c:v>4.3899999999999997</c:v>
                </c:pt>
                <c:pt idx="8">
                  <c:v>#N/A</c:v>
                </c:pt>
                <c:pt idx="9">
                  <c:v>4.32</c:v>
                </c:pt>
              </c:numCache>
            </c:numRef>
          </c:val>
          <c:extLst>
            <c:ext xmlns:c16="http://schemas.microsoft.com/office/drawing/2014/chart" uri="{C3380CC4-5D6E-409C-BE32-E72D297353CC}">
              <c16:uniqueId val="{00000007-B128-4916-929F-3950ADD4B0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5.96</c:v>
                </c:pt>
                <c:pt idx="2">
                  <c:v>#N/A</c:v>
                </c:pt>
                <c:pt idx="3">
                  <c:v>5.75</c:v>
                </c:pt>
                <c:pt idx="4">
                  <c:v>#N/A</c:v>
                </c:pt>
                <c:pt idx="5">
                  <c:v>5.99</c:v>
                </c:pt>
                <c:pt idx="6">
                  <c:v>#N/A</c:v>
                </c:pt>
                <c:pt idx="7">
                  <c:v>5.75</c:v>
                </c:pt>
                <c:pt idx="8">
                  <c:v>#N/A</c:v>
                </c:pt>
                <c:pt idx="9">
                  <c:v>5.65</c:v>
                </c:pt>
              </c:numCache>
            </c:numRef>
          </c:val>
          <c:extLst>
            <c:ext xmlns:c16="http://schemas.microsoft.com/office/drawing/2014/chart" uri="{C3380CC4-5D6E-409C-BE32-E72D297353CC}">
              <c16:uniqueId val="{00000008-B128-4916-929F-3950ADD4B0C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13.06</c:v>
                </c:pt>
                <c:pt idx="2">
                  <c:v>#N/A</c:v>
                </c:pt>
                <c:pt idx="3">
                  <c:v>14.87</c:v>
                </c:pt>
                <c:pt idx="4">
                  <c:v>#N/A</c:v>
                </c:pt>
                <c:pt idx="5">
                  <c:v>16.5</c:v>
                </c:pt>
                <c:pt idx="6">
                  <c:v>#N/A</c:v>
                </c:pt>
                <c:pt idx="7">
                  <c:v>17.59</c:v>
                </c:pt>
                <c:pt idx="8">
                  <c:v>#N/A</c:v>
                </c:pt>
                <c:pt idx="9">
                  <c:v>16.97</c:v>
                </c:pt>
              </c:numCache>
            </c:numRef>
          </c:val>
          <c:extLst>
            <c:ext xmlns:c16="http://schemas.microsoft.com/office/drawing/2014/chart" uri="{C3380CC4-5D6E-409C-BE32-E72D297353CC}">
              <c16:uniqueId val="{00000009-B128-4916-929F-3950ADD4B0C7}"/>
            </c:ext>
          </c:extLst>
        </c:ser>
        <c:dLbls>
          <c:showLegendKey val="0"/>
          <c:showVal val="0"/>
          <c:showCatName val="0"/>
          <c:showSerName val="0"/>
          <c:showPercent val="0"/>
          <c:showBubbleSize val="0"/>
        </c:dLbls>
        <c:gapWidth val="150"/>
        <c:overlap val="100"/>
        <c:axId val="177311104"/>
        <c:axId val="177316992"/>
      </c:barChart>
      <c:catAx>
        <c:axId val="1773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316992"/>
        <c:crosses val="autoZero"/>
        <c:auto val="1"/>
        <c:lblAlgn val="ctr"/>
        <c:lblOffset val="100"/>
        <c:tickLblSkip val="1"/>
        <c:tickMarkSkip val="1"/>
        <c:noMultiLvlLbl val="0"/>
      </c:catAx>
      <c:valAx>
        <c:axId val="1773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31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13674</c:v>
                </c:pt>
                <c:pt idx="5">
                  <c:v>13540</c:v>
                </c:pt>
                <c:pt idx="8">
                  <c:v>12839</c:v>
                </c:pt>
                <c:pt idx="11">
                  <c:v>12718</c:v>
                </c:pt>
                <c:pt idx="14">
                  <c:v>12469</c:v>
                </c:pt>
              </c:numCache>
            </c:numRef>
          </c:val>
          <c:extLst>
            <c:ext xmlns:c16="http://schemas.microsoft.com/office/drawing/2014/chart" uri="{C3380CC4-5D6E-409C-BE32-E72D297353CC}">
              <c16:uniqueId val="{00000000-031A-4DEE-8095-E1776D4CA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1A-4DEE-8095-E1776D4CA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637</c:v>
                </c:pt>
                <c:pt idx="3">
                  <c:v>564</c:v>
                </c:pt>
                <c:pt idx="6">
                  <c:v>457</c:v>
                </c:pt>
                <c:pt idx="9">
                  <c:v>447</c:v>
                </c:pt>
                <c:pt idx="12">
                  <c:v>407</c:v>
                </c:pt>
              </c:numCache>
            </c:numRef>
          </c:val>
          <c:extLst>
            <c:ext xmlns:c16="http://schemas.microsoft.com/office/drawing/2014/chart" uri="{C3380CC4-5D6E-409C-BE32-E72D297353CC}">
              <c16:uniqueId val="{00000002-031A-4DEE-8095-E1776D4CA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1028</c:v>
                </c:pt>
                <c:pt idx="3">
                  <c:v>937</c:v>
                </c:pt>
                <c:pt idx="6">
                  <c:v>888</c:v>
                </c:pt>
                <c:pt idx="9">
                  <c:v>860</c:v>
                </c:pt>
                <c:pt idx="12">
                  <c:v>768</c:v>
                </c:pt>
              </c:numCache>
            </c:numRef>
          </c:val>
          <c:extLst>
            <c:ext xmlns:c16="http://schemas.microsoft.com/office/drawing/2014/chart" uri="{C3380CC4-5D6E-409C-BE32-E72D297353CC}">
              <c16:uniqueId val="{00000003-031A-4DEE-8095-E1776D4CA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5876</c:v>
                </c:pt>
                <c:pt idx="3">
                  <c:v>5927</c:v>
                </c:pt>
                <c:pt idx="6">
                  <c:v>6017</c:v>
                </c:pt>
                <c:pt idx="9">
                  <c:v>6491</c:v>
                </c:pt>
                <c:pt idx="12">
                  <c:v>6628</c:v>
                </c:pt>
              </c:numCache>
            </c:numRef>
          </c:val>
          <c:extLst>
            <c:ext xmlns:c16="http://schemas.microsoft.com/office/drawing/2014/chart" uri="{C3380CC4-5D6E-409C-BE32-E72D297353CC}">
              <c16:uniqueId val="{00000004-031A-4DEE-8095-E1776D4CA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1A-4DEE-8095-E1776D4CA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1A-4DEE-8095-E1776D4CA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12694</c:v>
                </c:pt>
                <c:pt idx="3">
                  <c:v>11727</c:v>
                </c:pt>
                <c:pt idx="6">
                  <c:v>10576</c:v>
                </c:pt>
                <c:pt idx="9">
                  <c:v>9667</c:v>
                </c:pt>
                <c:pt idx="12">
                  <c:v>9008</c:v>
                </c:pt>
              </c:numCache>
            </c:numRef>
          </c:val>
          <c:extLst>
            <c:ext xmlns:c16="http://schemas.microsoft.com/office/drawing/2014/chart" uri="{C3380CC4-5D6E-409C-BE32-E72D297353CC}">
              <c16:uniqueId val="{00000007-031A-4DEE-8095-E1776D4CA022}"/>
            </c:ext>
          </c:extLst>
        </c:ser>
        <c:dLbls>
          <c:showLegendKey val="0"/>
          <c:showVal val="0"/>
          <c:showCatName val="0"/>
          <c:showSerName val="0"/>
          <c:showPercent val="0"/>
          <c:showBubbleSize val="0"/>
        </c:dLbls>
        <c:gapWidth val="100"/>
        <c:overlap val="100"/>
        <c:axId val="219425792"/>
        <c:axId val="21943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6561</c:v>
                </c:pt>
                <c:pt idx="2">
                  <c:v>#N/A</c:v>
                </c:pt>
                <c:pt idx="3">
                  <c:v>#N/A</c:v>
                </c:pt>
                <c:pt idx="4">
                  <c:v>5615</c:v>
                </c:pt>
                <c:pt idx="5">
                  <c:v>#N/A</c:v>
                </c:pt>
                <c:pt idx="6">
                  <c:v>#N/A</c:v>
                </c:pt>
                <c:pt idx="7">
                  <c:v>5099</c:v>
                </c:pt>
                <c:pt idx="8">
                  <c:v>#N/A</c:v>
                </c:pt>
                <c:pt idx="9">
                  <c:v>#N/A</c:v>
                </c:pt>
                <c:pt idx="10">
                  <c:v>4747</c:v>
                </c:pt>
                <c:pt idx="11">
                  <c:v>#N/A</c:v>
                </c:pt>
                <c:pt idx="12">
                  <c:v>#N/A</c:v>
                </c:pt>
                <c:pt idx="13">
                  <c:v>4342</c:v>
                </c:pt>
                <c:pt idx="14">
                  <c:v>#N/A</c:v>
                </c:pt>
              </c:numCache>
            </c:numRef>
          </c:val>
          <c:smooth val="0"/>
          <c:extLst>
            <c:ext xmlns:c16="http://schemas.microsoft.com/office/drawing/2014/chart" uri="{C3380CC4-5D6E-409C-BE32-E72D297353CC}">
              <c16:uniqueId val="{00000008-031A-4DEE-8095-E1776D4CA022}"/>
            </c:ext>
          </c:extLst>
        </c:ser>
        <c:dLbls>
          <c:showLegendKey val="0"/>
          <c:showVal val="0"/>
          <c:showCatName val="0"/>
          <c:showSerName val="0"/>
          <c:showPercent val="0"/>
          <c:showBubbleSize val="0"/>
        </c:dLbls>
        <c:marker val="1"/>
        <c:smooth val="0"/>
        <c:axId val="219425792"/>
        <c:axId val="219432064"/>
      </c:lineChart>
      <c:catAx>
        <c:axId val="2194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432064"/>
        <c:crosses val="autoZero"/>
        <c:auto val="1"/>
        <c:lblAlgn val="ctr"/>
        <c:lblOffset val="100"/>
        <c:tickLblSkip val="1"/>
        <c:tickMarkSkip val="1"/>
        <c:noMultiLvlLbl val="0"/>
      </c:catAx>
      <c:valAx>
        <c:axId val="21943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106151</c:v>
                </c:pt>
                <c:pt idx="5">
                  <c:v>104970</c:v>
                </c:pt>
                <c:pt idx="8">
                  <c:v>102827</c:v>
                </c:pt>
                <c:pt idx="11">
                  <c:v>96806</c:v>
                </c:pt>
                <c:pt idx="14">
                  <c:v>90511</c:v>
                </c:pt>
              </c:numCache>
            </c:numRef>
          </c:val>
          <c:extLst>
            <c:ext xmlns:c16="http://schemas.microsoft.com/office/drawing/2014/chart" uri="{C3380CC4-5D6E-409C-BE32-E72D297353CC}">
              <c16:uniqueId val="{00000000-8067-484B-A5DA-FB85F7F5BA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19421</c:v>
                </c:pt>
                <c:pt idx="5">
                  <c:v>19657</c:v>
                </c:pt>
                <c:pt idx="8">
                  <c:v>23354</c:v>
                </c:pt>
                <c:pt idx="11">
                  <c:v>22381</c:v>
                </c:pt>
                <c:pt idx="14">
                  <c:v>19520</c:v>
                </c:pt>
              </c:numCache>
            </c:numRef>
          </c:val>
          <c:extLst>
            <c:ext xmlns:c16="http://schemas.microsoft.com/office/drawing/2014/chart" uri="{C3380CC4-5D6E-409C-BE32-E72D297353CC}">
              <c16:uniqueId val="{00000001-8067-484B-A5DA-FB85F7F5BA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29435</c:v>
                </c:pt>
                <c:pt idx="5">
                  <c:v>31066</c:v>
                </c:pt>
                <c:pt idx="8">
                  <c:v>32158</c:v>
                </c:pt>
                <c:pt idx="11">
                  <c:v>33283</c:v>
                </c:pt>
                <c:pt idx="14">
                  <c:v>36301</c:v>
                </c:pt>
              </c:numCache>
            </c:numRef>
          </c:val>
          <c:extLst>
            <c:ext xmlns:c16="http://schemas.microsoft.com/office/drawing/2014/chart" uri="{C3380CC4-5D6E-409C-BE32-E72D297353CC}">
              <c16:uniqueId val="{00000002-8067-484B-A5DA-FB85F7F5BA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67-484B-A5DA-FB85F7F5BA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67-484B-A5DA-FB85F7F5BA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10378</c:v>
                </c:pt>
                <c:pt idx="3">
                  <c:v>10482</c:v>
                </c:pt>
                <c:pt idx="6">
                  <c:v>10552</c:v>
                </c:pt>
                <c:pt idx="9">
                  <c:v>10628</c:v>
                </c:pt>
                <c:pt idx="12">
                  <c:v>10710</c:v>
                </c:pt>
              </c:numCache>
            </c:numRef>
          </c:val>
          <c:extLst>
            <c:ext xmlns:c16="http://schemas.microsoft.com/office/drawing/2014/chart" uri="{C3380CC4-5D6E-409C-BE32-E72D297353CC}">
              <c16:uniqueId val="{00000005-8067-484B-A5DA-FB85F7F5BA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15290</c:v>
                </c:pt>
                <c:pt idx="3">
                  <c:v>14586</c:v>
                </c:pt>
                <c:pt idx="6">
                  <c:v>14717</c:v>
                </c:pt>
                <c:pt idx="9">
                  <c:v>13956</c:v>
                </c:pt>
                <c:pt idx="12">
                  <c:v>13914</c:v>
                </c:pt>
              </c:numCache>
            </c:numRef>
          </c:val>
          <c:extLst>
            <c:ext xmlns:c16="http://schemas.microsoft.com/office/drawing/2014/chart" uri="{C3380CC4-5D6E-409C-BE32-E72D297353CC}">
              <c16:uniqueId val="{00000006-8067-484B-A5DA-FB85F7F5BA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8180</c:v>
                </c:pt>
                <c:pt idx="3">
                  <c:v>8034</c:v>
                </c:pt>
                <c:pt idx="6">
                  <c:v>7997</c:v>
                </c:pt>
                <c:pt idx="9">
                  <c:v>8235</c:v>
                </c:pt>
                <c:pt idx="12">
                  <c:v>8470</c:v>
                </c:pt>
              </c:numCache>
            </c:numRef>
          </c:val>
          <c:extLst>
            <c:ext xmlns:c16="http://schemas.microsoft.com/office/drawing/2014/chart" uri="{C3380CC4-5D6E-409C-BE32-E72D297353CC}">
              <c16:uniqueId val="{00000007-8067-484B-A5DA-FB85F7F5BA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68525</c:v>
                </c:pt>
                <c:pt idx="3">
                  <c:v>71947</c:v>
                </c:pt>
                <c:pt idx="6">
                  <c:v>70742</c:v>
                </c:pt>
                <c:pt idx="9">
                  <c:v>70792</c:v>
                </c:pt>
                <c:pt idx="12">
                  <c:v>70529</c:v>
                </c:pt>
              </c:numCache>
            </c:numRef>
          </c:val>
          <c:extLst>
            <c:ext xmlns:c16="http://schemas.microsoft.com/office/drawing/2014/chart" uri="{C3380CC4-5D6E-409C-BE32-E72D297353CC}">
              <c16:uniqueId val="{00000008-8067-484B-A5DA-FB85F7F5BA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3472</c:v>
                </c:pt>
                <c:pt idx="3">
                  <c:v>2995</c:v>
                </c:pt>
                <c:pt idx="6">
                  <c:v>2581</c:v>
                </c:pt>
                <c:pt idx="9">
                  <c:v>2177</c:v>
                </c:pt>
                <c:pt idx="12">
                  <c:v>1791</c:v>
                </c:pt>
              </c:numCache>
            </c:numRef>
          </c:val>
          <c:extLst>
            <c:ext xmlns:c16="http://schemas.microsoft.com/office/drawing/2014/chart" uri="{C3380CC4-5D6E-409C-BE32-E72D297353CC}">
              <c16:uniqueId val="{00000009-8067-484B-A5DA-FB85F7F5BA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78672</c:v>
                </c:pt>
                <c:pt idx="3">
                  <c:v>74788</c:v>
                </c:pt>
                <c:pt idx="6">
                  <c:v>73923</c:v>
                </c:pt>
                <c:pt idx="9">
                  <c:v>68683</c:v>
                </c:pt>
                <c:pt idx="12">
                  <c:v>61968</c:v>
                </c:pt>
              </c:numCache>
            </c:numRef>
          </c:val>
          <c:extLst>
            <c:ext xmlns:c16="http://schemas.microsoft.com/office/drawing/2014/chart" uri="{C3380CC4-5D6E-409C-BE32-E72D297353CC}">
              <c16:uniqueId val="{0000000A-8067-484B-A5DA-FB85F7F5BA44}"/>
            </c:ext>
          </c:extLst>
        </c:ser>
        <c:dLbls>
          <c:showLegendKey val="0"/>
          <c:showVal val="0"/>
          <c:showCatName val="0"/>
          <c:showSerName val="0"/>
          <c:showPercent val="0"/>
          <c:showBubbleSize val="0"/>
        </c:dLbls>
        <c:gapWidth val="100"/>
        <c:overlap val="100"/>
        <c:axId val="219184512"/>
        <c:axId val="21920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29510</c:v>
                </c:pt>
                <c:pt idx="2">
                  <c:v>#N/A</c:v>
                </c:pt>
                <c:pt idx="3">
                  <c:v>#N/A</c:v>
                </c:pt>
                <c:pt idx="4">
                  <c:v>27140</c:v>
                </c:pt>
                <c:pt idx="5">
                  <c:v>#N/A</c:v>
                </c:pt>
                <c:pt idx="6">
                  <c:v>#N/A</c:v>
                </c:pt>
                <c:pt idx="7">
                  <c:v>22173</c:v>
                </c:pt>
                <c:pt idx="8">
                  <c:v>#N/A</c:v>
                </c:pt>
                <c:pt idx="9">
                  <c:v>#N/A</c:v>
                </c:pt>
                <c:pt idx="10">
                  <c:v>22001</c:v>
                </c:pt>
                <c:pt idx="11">
                  <c:v>#N/A</c:v>
                </c:pt>
                <c:pt idx="12">
                  <c:v>#N/A</c:v>
                </c:pt>
                <c:pt idx="13">
                  <c:v>21049</c:v>
                </c:pt>
                <c:pt idx="14">
                  <c:v>#N/A</c:v>
                </c:pt>
              </c:numCache>
            </c:numRef>
          </c:val>
          <c:smooth val="0"/>
          <c:extLst>
            <c:ext xmlns:c16="http://schemas.microsoft.com/office/drawing/2014/chart" uri="{C3380CC4-5D6E-409C-BE32-E72D297353CC}">
              <c16:uniqueId val="{0000000B-8067-484B-A5DA-FB85F7F5BA44}"/>
            </c:ext>
          </c:extLst>
        </c:ser>
        <c:dLbls>
          <c:showLegendKey val="0"/>
          <c:showVal val="0"/>
          <c:showCatName val="0"/>
          <c:showSerName val="0"/>
          <c:showPercent val="0"/>
          <c:showBubbleSize val="0"/>
        </c:dLbls>
        <c:marker val="1"/>
        <c:smooth val="0"/>
        <c:axId val="219184512"/>
        <c:axId val="219203072"/>
      </c:lineChart>
      <c:catAx>
        <c:axId val="2191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203072"/>
        <c:crosses val="autoZero"/>
        <c:auto val="1"/>
        <c:lblAlgn val="ctr"/>
        <c:lblOffset val="100"/>
        <c:tickLblSkip val="1"/>
        <c:tickMarkSkip val="1"/>
        <c:noMultiLvlLbl val="0"/>
      </c:catAx>
      <c:valAx>
        <c:axId val="2192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11042</c:v>
                </c:pt>
                <c:pt idx="1">
                  <c:v>10269</c:v>
                </c:pt>
                <c:pt idx="2">
                  <c:v>10260</c:v>
                </c:pt>
              </c:numCache>
            </c:numRef>
          </c:val>
          <c:extLst>
            <c:ext xmlns:c16="http://schemas.microsoft.com/office/drawing/2014/chart" uri="{C3380CC4-5D6E-409C-BE32-E72D297353CC}">
              <c16:uniqueId val="{00000000-3740-4E4B-9549-FEFC9A7F0B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c:v>
                </c:pt>
                <c:pt idx="1">
                  <c:v>318</c:v>
                </c:pt>
                <c:pt idx="2">
                  <c:v>313</c:v>
                </c:pt>
              </c:numCache>
            </c:numRef>
          </c:val>
          <c:extLst>
            <c:ext xmlns:c16="http://schemas.microsoft.com/office/drawing/2014/chart" uri="{C3380CC4-5D6E-409C-BE32-E72D297353CC}">
              <c16:uniqueId val="{00000001-3740-4E4B-9549-FEFC9A7F0B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16360</c:v>
                </c:pt>
                <c:pt idx="1">
                  <c:v>17748</c:v>
                </c:pt>
                <c:pt idx="2">
                  <c:v>18875</c:v>
                </c:pt>
              </c:numCache>
            </c:numRef>
          </c:val>
          <c:extLst>
            <c:ext xmlns:c16="http://schemas.microsoft.com/office/drawing/2014/chart" uri="{C3380CC4-5D6E-409C-BE32-E72D297353CC}">
              <c16:uniqueId val="{00000002-3740-4E4B-9549-FEFC9A7F0B24}"/>
            </c:ext>
          </c:extLst>
        </c:ser>
        <c:dLbls>
          <c:showLegendKey val="0"/>
          <c:showVal val="0"/>
          <c:showCatName val="0"/>
          <c:showSerName val="0"/>
          <c:showPercent val="0"/>
          <c:showBubbleSize val="0"/>
        </c:dLbls>
        <c:gapWidth val="120"/>
        <c:overlap val="100"/>
        <c:axId val="219378816"/>
        <c:axId val="219380352"/>
      </c:barChart>
      <c:catAx>
        <c:axId val="2193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380352"/>
        <c:crosses val="autoZero"/>
        <c:auto val="1"/>
        <c:lblAlgn val="ctr"/>
        <c:lblOffset val="100"/>
        <c:tickLblSkip val="1"/>
        <c:tickMarkSkip val="1"/>
        <c:noMultiLvlLbl val="0"/>
      </c:catAx>
      <c:valAx>
        <c:axId val="21938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3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{0C194F2D-656F-4E4C-9E5A-85A8294593E8}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A81-4C41-9396-4E77A6AB31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{F25B20A3-C3C1-43F5-A5BE-49BAD4E3382D}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81-4C41-9396-4E77A6AB31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{D5FD0943-C2D2-42F0-8597-16778737BE2A}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81-4C41-9396-4E77A6AB31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{E95B5F85-BD7D-4811-9A91-F6B24F0847FC}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81-4C41-9396-4E77A6AB31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{B8686DD2-734F-45CE-8FAC-81C0771EC2EE}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81-4C41-9396-4E77A6AB3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{B1E52ADB-8E1A-43C3-9A82-2BE9B7A65845}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A81-4C41-9396-4E77A6AB31E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{4152676B-9438-4CE7-B3E7-D2B9FC2614E4}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A81-4C41-9396-4E77A6AB31E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{48355097-6DB6-4B3F-AAF6-D573B1447DC7}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A81-4C41-9396-4E77A6AB31E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{8878086B-471B-40C0-8E56-4F9C41540218}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A81-4C41-9396-4E77A6AB31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66.2</c:v>
                </c:pt>
                <c:pt idx="24">
                  <c:v>67.099999999999994</c:v>
                </c:pt>
                <c:pt idx="32">
                  <c:v>67.900000000000006</c:v>
                </c:pt>
              </c:numCache>
            </c:numRef>
          </c:xVal>
          <c:yVal>
            <c:numRef>
              <c:f>公会計指標分析・財政指標組合せ分析表!$BP$51:$DC$51</c:f>
              <c:numCache>
                <c:formatCode>#,##0.0;"▲ "#,##0.0</c:formatCode>
                <c:ptCount val="40"/>
                <c:pt idx="16">
                  <c:v>37.5</c:v>
                </c:pt>
                <c:pt idx="24">
                  <c:v>36.700000000000003</c:v>
                </c:pt>
                <c:pt idx="32">
                  <c:v>34.4</c:v>
                </c:pt>
              </c:numCache>
            </c:numRef>
          </c:yVal>
          <c:smooth val="0"/>
          <c:extLst>
            <c:ext xmlns:c16="http://schemas.microsoft.com/office/drawing/2014/chart" uri="{C3380CC4-5D6E-409C-BE32-E72D297353CC}">
              <c16:uniqueId val="{00000009-2A81-4C41-9396-4E77A6AB31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{5C9134B8-59E2-4A91-9CD2-AC8620A1EA80}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A81-4C41-9396-4E77A6AB31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{EBF56B3D-759A-47C7-BE11-29B862042ACD}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81-4C41-9396-4E77A6AB31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{A37B7060-E3BC-47CC-8AA0-D762558CB75B}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81-4C41-9396-4E77A6AB31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{1C14929E-92FD-410C-A787-BC6BEBF7E8EF}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81-4C41-9396-4E77A6AB31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{2E39F4FA-052B-431C-87A9-6DC4DC575B55}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81-4C41-9396-4E77A6AB3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{12F573C6-3D58-410D-964E-885A5BB3B2F8}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A81-4C41-9396-4E77A6AB31E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{3A5C2CBD-3CBC-41E8-8176-E1F10ED03434}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A81-4C41-9396-4E77A6AB31E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{6932FF0A-B249-41E3-907D-A0844C6F4C36}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A81-4C41-9396-4E77A6AB31E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{E3620C60-CCC9-4389-9A64-AA35A11F062B}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A81-4C41-9396-4E77A6AB3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2A81-4C41-9396-4E77A6AB31E3}"/>
            </c:ext>
          </c:extLst>
        </c:ser>
        <c:dLbls>
          <c:showLegendKey val="0"/>
          <c:showVal val="1"/>
          <c:showCatName val="0"/>
          <c:showSerName val="0"/>
          <c:showPercent val="0"/>
          <c:showBubbleSize val="0"/>
        </c:dLbls>
        <c:axId val="109106688"/>
        <c:axId val="109108608"/>
      </c:scatterChart>
      <c:valAx>
        <c:axId val="109106688"/>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08608"/>
        <c:crosses val="autoZero"/>
        <c:crossBetween val="midCat"/>
      </c:valAx>
      <c:valAx>
        <c:axId val="109108608"/>
        <c:scaling>
          <c:orientation val="minMax"/>
          <c:max val="38.800000000000004"/>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0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{902EEE8E-E3D7-4A39-8993-53D304B62242}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3C-4EFB-B65E-D45AA8D009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{FA140F2B-8274-43D8-97E6-3BB6BEA0C9A0}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C-4EFB-B65E-D45AA8D009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{0C30427A-1ED1-4798-968D-0AE0CBAFD1C0}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C-4EFB-B65E-D45AA8D009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{9209C838-6861-4126-A734-532D78DDD275}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C-4EFB-B65E-D45AA8D009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{4B31C35F-F47E-4B52-85D2-C4ACD7489A05}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C-4EFB-B65E-D45AA8D0094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{BAB40295-8326-45E1-860E-980C94E805F9}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3C-4EFB-B65E-D45AA8D0094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{96C199A0-5340-4224-AB18-7A80576CA759}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3C-4EFB-B65E-D45AA8D0094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{F37FEEC1-54F4-45DF-A516-DA0AB8BE37D6}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3C-4EFB-B65E-D45AA8D0094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{CD832B72-4248-4100-B3C3-24CE22276503}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3C-4EFB-B65E-D45AA8D009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11.3</c:v>
                </c:pt>
                <c:pt idx="16">
                  <c:v>9.8000000000000007</c:v>
                </c:pt>
                <c:pt idx="24">
                  <c:v>8.6999999999999993</c:v>
                </c:pt>
                <c:pt idx="32">
                  <c:v>7.8</c:v>
                </c:pt>
              </c:numCache>
            </c:numRef>
          </c:xVal>
          <c:yVal>
            <c:numRef>
              <c:f>公会計指標分析・財政指標組合せ分析表!$BP$73:$DC$73</c:f>
              <c:numCache>
                <c:formatCode>#,##0.0;"▲ "#,##0.0</c:formatCode>
                <c:ptCount val="40"/>
                <c:pt idx="0">
                  <c:v>50.2</c:v>
                </c:pt>
                <c:pt idx="8">
                  <c:v>46.6</c:v>
                </c:pt>
                <c:pt idx="16">
                  <c:v>37.5</c:v>
                </c:pt>
                <c:pt idx="24">
                  <c:v>36.700000000000003</c:v>
                </c:pt>
                <c:pt idx="32">
                  <c:v>34.4</c:v>
                </c:pt>
              </c:numCache>
            </c:numRef>
          </c:yVal>
          <c:smooth val="0"/>
          <c:extLst>
            <c:ext xmlns:c16="http://schemas.microsoft.com/office/drawing/2014/chart" uri="{C3380CC4-5D6E-409C-BE32-E72D297353CC}">
              <c16:uniqueId val="{00000009-AB3C-4EFB-B65E-D45AA8D009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{536B80E8-156B-4D4B-B2A9-CF2695A0EC32}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3C-4EFB-B65E-D45AA8D009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{F43476C8-DADD-4721-A65A-A5D891BFA014}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C-4EFB-B65E-D45AA8D009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{8961B16E-4B4A-495E-9EB4-7B87E8965D12}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C-4EFB-B65E-D45AA8D009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{67CC4357-304B-44CD-86B0-F38750276D14}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C-4EFB-B65E-D45AA8D009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{FAC2F23F-8757-44D0-A3DE-0CDD1EAC8F61}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C-4EFB-B65E-D45AA8D0094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{F9335AC6-D390-49C3-ABE3-313D0DF11B8E}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3C-4EFB-B65E-D45AA8D0094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{AC2B492E-02A7-4894-A065-3BE3A8E3AF09}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3C-4EFB-B65E-D45AA8D0094D}"/>
                </c:ext>
              </c:extLst>
            </c:dLbl>
            <c:dLbl>
              <c:idx val="24"/>
              <c:layout>
                <c:manualLayout>
                  <c:x val="0"/>
                  <c:y val="-4.492409447999085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{CD4B8EB9-10E7-478B-907D-DF9AFCFD8B26}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3C-4EFB-B65E-D45AA8D0094D}"/>
                </c:ext>
              </c:extLst>
            </c:dLbl>
            <c:dLbl>
              <c:idx val="32"/>
              <c:layout>
                <c:manualLayout>
                  <c:x val="0"/>
                  <c:y val="4.4920669604295912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{AFCF4079-1FE7-471D-B434-149DC4F9B896}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3C-4EFB-B65E-D45AA8D009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AB3C-4EFB-B65E-D45AA8D0094D}"/>
            </c:ext>
          </c:extLst>
        </c:ser>
        <c:dLbls>
          <c:showLegendKey val="0"/>
          <c:showVal val="1"/>
          <c:showCatName val="0"/>
          <c:showSerName val="0"/>
          <c:showPercent val="0"/>
          <c:showBubbleSize val="0"/>
        </c:dLbls>
        <c:axId val="109044864"/>
        <c:axId val="109046784"/>
      </c:scatterChart>
      <c:valAx>
        <c:axId val="109044864"/>
        <c:scaling>
          <c:orientation val="minMax"/>
          <c:max val="12.8"/>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46784"/>
        <c:crosses val="autoZero"/>
        <c:crossBetween val="midCat"/>
      </c:valAx>
      <c:valAx>
        <c:axId val="109046784"/>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44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過去の大型プロジェクトに係る市債の償還が順次終了するとともに、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償還額以上は借り入れない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交付税措置のある地方債を優先的に借り入れる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など、計画的な市債発行に努めてきたことにより、平成２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年度の元利償還金は、前年度に引き続き減少し、実質公債費比率の分子も</a:t>
          </a:r>
          <a:r>
            <a:rPr kumimoji="1" lang="en-US" altLang="ja-JP" sz="1100" b="0" i="0" baseline="0">
              <a:solidFill>
                <a:sysClr val="windowText" lastClr="000000"/>
              </a:solidFill>
              <a:effectLst/>
              <a:latin typeface="+mn-lt"/>
              <a:ea typeface="+mn-ea"/>
              <a:cs typeface="+mn-cs"/>
            </a:rPr>
            <a:t>4,747</a:t>
          </a:r>
          <a:r>
            <a:rPr kumimoji="1" lang="ja-JP" altLang="ja-JP" sz="1100" b="0" i="0" baseline="0">
              <a:solidFill>
                <a:sysClr val="windowText" lastClr="000000"/>
              </a:solidFill>
              <a:effectLst/>
              <a:latin typeface="+mn-lt"/>
              <a:ea typeface="+mn-ea"/>
              <a:cs typeface="+mn-cs"/>
            </a:rPr>
            <a:t>百万円から</a:t>
          </a:r>
          <a:r>
            <a:rPr kumimoji="1" lang="en-US" altLang="ja-JP" sz="1100" b="0" i="0" baseline="0">
              <a:solidFill>
                <a:sysClr val="windowText" lastClr="000000"/>
              </a:solidFill>
              <a:effectLst/>
              <a:latin typeface="+mn-lt"/>
              <a:ea typeface="+mn-ea"/>
              <a:cs typeface="+mn-cs"/>
            </a:rPr>
            <a:t>4,342</a:t>
          </a:r>
          <a:r>
            <a:rPr kumimoji="1" lang="ja-JP" altLang="ja-JP" sz="1100" b="0" i="0" baseline="0">
              <a:solidFill>
                <a:sysClr val="windowText" lastClr="000000"/>
              </a:solidFill>
              <a:effectLst/>
              <a:latin typeface="+mn-lt"/>
              <a:ea typeface="+mn-ea"/>
              <a:cs typeface="+mn-cs"/>
            </a:rPr>
            <a:t>百万円</a:t>
          </a:r>
          <a:r>
            <a:rPr kumimoji="1" lang="ja-JP" altLang="ja-JP" sz="1100" b="0" i="0" baseline="0">
              <a:solidFill>
                <a:schemeClr val="dk1"/>
              </a:solidFill>
              <a:effectLst/>
              <a:latin typeface="+mn-lt"/>
              <a:ea typeface="+mn-ea"/>
              <a:cs typeface="+mn-cs"/>
            </a:rPr>
            <a:t>へと減少しました。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実質公債費比率は徐々に減少しており、平成２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８</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る一方で、県内</a:t>
          </a:r>
          <a:r>
            <a:rPr kumimoji="1" lang="ja-JP" altLang="ja-JP" sz="1100" b="0" i="0" baseline="0">
              <a:solidFill>
                <a:schemeClr val="dk1"/>
              </a:solidFill>
              <a:effectLst/>
              <a:latin typeface="+mn-lt"/>
              <a:ea typeface="+mn-ea"/>
              <a:cs typeface="+mn-cs"/>
            </a:rPr>
            <a:t>平均</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％、全国平均６．</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のいずれも上回っていることから、今後も類似団体平均を目標に、計画的な市債の発行に努めていきます。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年度は、充当可能財源等のうち充当可能特定歳入が、</a:t>
          </a:r>
          <a:r>
            <a:rPr kumimoji="1" lang="ja-JP" altLang="en-US" sz="1100" b="0" i="0" baseline="0">
              <a:solidFill>
                <a:schemeClr val="dk1"/>
              </a:solidFill>
              <a:effectLst/>
              <a:latin typeface="+mn-lt"/>
              <a:ea typeface="+mn-ea"/>
              <a:cs typeface="+mn-cs"/>
            </a:rPr>
            <a:t>地方債の現在高の減少等</a:t>
          </a:r>
          <a:r>
            <a:rPr kumimoji="1" lang="ja-JP" altLang="ja-JP" sz="1100" b="0" i="0" baseline="0">
              <a:solidFill>
                <a:schemeClr val="dk1"/>
              </a:solidFill>
              <a:effectLst/>
              <a:latin typeface="+mn-lt"/>
              <a:ea typeface="+mn-ea"/>
              <a:cs typeface="+mn-cs"/>
            </a:rPr>
            <a:t>により、前年度と比べて</a:t>
          </a:r>
          <a:r>
            <a:rPr kumimoji="1" lang="en-US" altLang="ja-JP" sz="1100" b="0" i="0" baseline="0">
              <a:solidFill>
                <a:sysClr val="windowText" lastClr="000000"/>
              </a:solidFill>
              <a:effectLst/>
              <a:latin typeface="+mn-lt"/>
              <a:ea typeface="+mn-ea"/>
              <a:cs typeface="+mn-cs"/>
            </a:rPr>
            <a:t>2,861</a:t>
          </a:r>
          <a:r>
            <a:rPr kumimoji="1" lang="ja-JP" altLang="ja-JP" sz="1100" b="0" i="0" baseline="0">
              <a:solidFill>
                <a:sysClr val="windowText" lastClr="000000"/>
              </a:solidFill>
              <a:effectLst/>
              <a:latin typeface="+mn-lt"/>
              <a:ea typeface="+mn-ea"/>
              <a:cs typeface="+mn-cs"/>
            </a:rPr>
            <a:t>百万円の減（△</a:t>
          </a:r>
          <a:r>
            <a:rPr kumimoji="1" lang="ja-JP" altLang="en-US" sz="1100" b="0" i="0" baseline="0">
              <a:solidFill>
                <a:sysClr val="windowText" lastClr="000000"/>
              </a:solidFill>
              <a:effectLst/>
              <a:latin typeface="+mn-lt"/>
              <a:ea typeface="+mn-ea"/>
              <a:cs typeface="+mn-cs"/>
            </a:rPr>
            <a:t>１２</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８</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となりましたが、引き続き市債の発行抑制等に努めた結果、将来負担額のうち一般会計等に係る地方債の現在高が前年度と</a:t>
          </a:r>
          <a:r>
            <a:rPr kumimoji="1" lang="ja-JP" altLang="ja-JP" sz="1100" b="0" i="0" baseline="0">
              <a:solidFill>
                <a:sysClr val="windowText" lastClr="000000"/>
              </a:solidFill>
              <a:effectLst/>
              <a:latin typeface="+mn-lt"/>
              <a:ea typeface="+mn-ea"/>
              <a:cs typeface="+mn-cs"/>
            </a:rPr>
            <a:t>比べて</a:t>
          </a:r>
          <a:r>
            <a:rPr kumimoji="1" lang="en-US" altLang="ja-JP" sz="1100" b="0" i="0" baseline="0">
              <a:solidFill>
                <a:sysClr val="windowText" lastClr="000000"/>
              </a:solidFill>
              <a:effectLst/>
              <a:latin typeface="+mn-lt"/>
              <a:ea typeface="+mn-ea"/>
              <a:cs typeface="+mn-cs"/>
            </a:rPr>
            <a:t>6,715</a:t>
          </a:r>
          <a:r>
            <a:rPr kumimoji="1" lang="ja-JP" altLang="ja-JP" sz="1100" b="0" i="0" baseline="0">
              <a:solidFill>
                <a:sysClr val="windowText" lastClr="000000"/>
              </a:solidFill>
              <a:effectLst/>
              <a:latin typeface="+mn-lt"/>
              <a:ea typeface="+mn-ea"/>
              <a:cs typeface="+mn-cs"/>
            </a:rPr>
            <a:t>百万円の減（△</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８</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となったことなどにより、将来負担比率の分子は前年度と比べて</a:t>
          </a:r>
          <a:r>
            <a:rPr kumimoji="1" lang="en-US" altLang="ja-JP" sz="1100" b="0" i="0" baseline="0">
              <a:solidFill>
                <a:sysClr val="windowText" lastClr="000000"/>
              </a:solidFill>
              <a:effectLst/>
              <a:latin typeface="+mn-lt"/>
              <a:ea typeface="+mn-ea"/>
              <a:cs typeface="+mn-cs"/>
            </a:rPr>
            <a:t>952</a:t>
          </a:r>
          <a:r>
            <a:rPr kumimoji="1" lang="ja-JP" altLang="ja-JP" sz="1100" b="0" i="0" baseline="0">
              <a:solidFill>
                <a:sysClr val="windowText" lastClr="000000"/>
              </a:solidFill>
              <a:effectLst/>
              <a:latin typeface="+mn-lt"/>
              <a:ea typeface="+mn-ea"/>
              <a:cs typeface="+mn-cs"/>
            </a:rPr>
            <a:t>百万円の減（△</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）と若干改善しました。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本市の将来負担比率</a:t>
          </a:r>
          <a:r>
            <a:rPr kumimoji="1" lang="ja-JP" altLang="ja-JP" sz="1100" b="0" i="0" baseline="0">
              <a:solidFill>
                <a:sysClr val="windowText" lastClr="000000"/>
              </a:solidFill>
              <a:effectLst/>
              <a:latin typeface="+mn-lt"/>
              <a:ea typeface="+mn-ea"/>
              <a:cs typeface="+mn-cs"/>
            </a:rPr>
            <a:t>３</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％（前年度３</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）は、毎年着実に改善を続けていますが、平成２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年度は、全国の市区町村加重平均</a:t>
          </a:r>
          <a:r>
            <a:rPr kumimoji="1" lang="ja-JP" altLang="ja-JP" sz="1100" b="0" i="0" baseline="0">
              <a:solidFill>
                <a:sysClr val="windowText" lastClr="000000"/>
              </a:solidFill>
              <a:effectLst/>
              <a:latin typeface="+mn-lt"/>
              <a:ea typeface="+mn-ea"/>
              <a:cs typeface="+mn-cs"/>
            </a:rPr>
            <a:t>３</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chemeClr val="dk1"/>
              </a:solidFill>
              <a:effectLst/>
              <a:latin typeface="+mn-lt"/>
              <a:ea typeface="+mn-ea"/>
              <a:cs typeface="+mn-cs"/>
            </a:rPr>
            <a:t>％、類似団体加重平均</a:t>
          </a:r>
          <a:r>
            <a:rPr kumimoji="1" lang="ja-JP" altLang="ja-JP" sz="1100" b="0" i="0" baseline="0">
              <a:solidFill>
                <a:sysClr val="windowText" lastClr="000000"/>
              </a:solidFill>
              <a:effectLst/>
              <a:latin typeface="+mn-lt"/>
              <a:ea typeface="+mn-ea"/>
              <a:cs typeface="+mn-cs"/>
            </a:rPr>
            <a:t>３</a:t>
          </a:r>
          <a:r>
            <a:rPr kumimoji="1" lang="ja-JP" altLang="en-US" sz="1100" b="0" i="0" baseline="0">
              <a:solidFill>
                <a:sysClr val="windowText" lastClr="000000"/>
              </a:solidFill>
              <a:effectLst/>
              <a:latin typeface="+mn-lt"/>
              <a:ea typeface="+mn-ea"/>
              <a:cs typeface="+mn-cs"/>
            </a:rPr>
            <a:t>０</a:t>
          </a:r>
          <a:r>
            <a:rPr kumimoji="1" lang="ja-JP" altLang="ja-JP" sz="1100" b="0" i="0" baseline="0">
              <a:solidFill>
                <a:sysClr val="windowText" lastClr="000000"/>
              </a:solidFill>
              <a:effectLst/>
              <a:latin typeface="+mn-lt"/>
              <a:ea typeface="+mn-ea"/>
              <a:cs typeface="+mn-cs"/>
            </a:rPr>
            <a:t>．０</a:t>
          </a:r>
          <a:r>
            <a:rPr kumimoji="1" lang="ja-JP" altLang="ja-JP" sz="1100" b="0" i="0" baseline="0">
              <a:solidFill>
                <a:schemeClr val="dk1"/>
              </a:solidFill>
              <a:effectLst/>
              <a:latin typeface="+mn-lt"/>
              <a:ea typeface="+mn-ea"/>
              <a:cs typeface="+mn-cs"/>
            </a:rPr>
            <a:t>％、県内市町加重平均</a:t>
          </a:r>
          <a:r>
            <a:rPr kumimoji="1" lang="ja-JP" altLang="ja-JP" sz="1100" b="0" i="0" baseline="0">
              <a:solidFill>
                <a:sysClr val="windowText" lastClr="000000"/>
              </a:solidFill>
              <a:effectLst/>
              <a:latin typeface="+mn-lt"/>
              <a:ea typeface="+mn-ea"/>
              <a:cs typeface="+mn-cs"/>
            </a:rPr>
            <a:t>２</a:t>
          </a:r>
          <a:r>
            <a:rPr kumimoji="1" lang="ja-JP" altLang="en-US" sz="1100" b="0" i="0" baseline="0">
              <a:solidFill>
                <a:sysClr val="windowText" lastClr="000000"/>
              </a:solidFill>
              <a:effectLst/>
              <a:latin typeface="+mn-lt"/>
              <a:ea typeface="+mn-ea"/>
              <a:cs typeface="+mn-cs"/>
            </a:rPr>
            <a:t>０</a:t>
          </a:r>
          <a:r>
            <a:rPr kumimoji="1" lang="ja-JP" altLang="ja-JP" sz="1100" b="0" i="0" baseline="0">
              <a:solidFill>
                <a:sysClr val="windowText" lastClr="000000"/>
              </a:solidFill>
              <a:effectLst/>
              <a:latin typeface="+mn-lt"/>
              <a:ea typeface="+mn-ea"/>
              <a:cs typeface="+mn-cs"/>
            </a:rPr>
            <a:t>．２</a:t>
          </a:r>
          <a:r>
            <a:rPr kumimoji="1" lang="ja-JP" altLang="ja-JP" sz="1100" b="0" i="0" baseline="0">
              <a:solidFill>
                <a:schemeClr val="dk1"/>
              </a:solidFill>
              <a:effectLst/>
              <a:latin typeface="+mn-lt"/>
              <a:ea typeface="+mn-ea"/>
              <a:cs typeface="+mn-cs"/>
            </a:rPr>
            <a:t>％のいずれも上回る結果となりました。今後、国体関連施設等の大規模投資事業が見込まれることから、引き続き、行財政改革プランに基づき、財政の健全化に努めていきます。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三重県四日市市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まちづくり事業基金を１億円を取り崩す、一方、今後の大規模投資事業に備えるため、都市基盤・公共施設等整備基金に８億円積み立てたこと等により、基金全体としては１１億円の増となりました。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甚大な被害が想定される南海トラフ地震等に備えるため、財政調整基金残高の維持に努めます。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また、近い将来の大規模投資事業を計画的に進められるよう、都市基盤・公共施設等整備基金に積み立てていきます。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都市基盤・公共施設等整備基金：道路・河川・公園等の都市基盤整備のほか、市庁舎等や小中学校・幼稚園・保育園などの公共施設等の整備。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廃棄物処理施設整備等基金：廃棄物処理施設の整備や解体等。</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都市基盤・公共施設等整備基金：茶業振興センター移転整備のため１億円を取り崩す一方で、今後の大規模投資事業に備えるため、８億円を積み立てたことにより増加しました。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廃棄物処理施設整備等基金：廃棄物施設の解体等のため６億円を積み立てたことにより増加しました。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近い将来の大規模投資事業を計画的に進められるよう、市税収入等の上振れによって年度途中に生じた財源等を活用し、都市基盤・公共施設等整備基金に積み立てていきます。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補正予算にかかる収支差の調整により前年度から微減しました。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大規模災害等や、市税収入の急減等の不測の事態に備えるため、財政調整基金の維持・確保に努めていきます。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団体営農業集落排水整備支援事業の償還金への充当のため、０．１億円を取り崩したことにより減少しました。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投資にかかる今後の償還状況や会計検査等において繰上償還を命じられるリスクを踏まえ、市債残高の一定割合を確保するなど、市債の償還に必要な財源を確保し、将来にわたる財政の健全な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36000" tIns="0" rIns="36000" bIns="0"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有形固定資産減価償却率は類似団体より高い水準にあります。これは、本市全体の有形固定資産の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を超えて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いることが影響していると考えられます。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本市では「四日市市公共施設等総合管理計画」に基づき、長寿命化事業を実施しており、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、定期的に修繕、機器更新を行うことで、施設の機能や安全性を確保していきます。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また、今後、高度成長期に多数建設したインフラ・公共施設の大量更新に取り組む必要があることから、地方債の削減などによる負債の圧縮と、計画的な基金への積み増しを進めているところです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24003</xdr:rowOff>
    </xdr:from>
    <xdr:to>
      <xdr:col>23</xdr:col>
      <xdr:colOff>136525</xdr:colOff>
      <xdr:row>27</xdr:row>
      <xdr:rowOff>125603</xdr:rowOff>
    </xdr:to>
    <xdr:sp macro="" textlink="">
      <xdr:nvSpPr>
        <xdr:cNvPr id="76" name="楕円 75"/>
        <xdr:cNvSpPr/>
      </xdr:nvSpPr>
      <xdr:spPr>
        <a:xfrm>
          <a:off x="47117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46880</xdr:rowOff>
    </xdr:from>
    <xdr:ext cx="405111" cy="259045"/>
    <xdr:sp macro="" textlink="">
      <xdr:nvSpPr>
        <xdr:cNvPr id="77" name="有形固定資産減価償却率該当値テキスト"/>
        <xdr:cNvSpPr txBox="1"/>
      </xdr:nvSpPr>
      <xdr:spPr>
        <a:xfrm>
          <a:off x="4813300" y="527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78" name="楕円 77"/>
        <xdr:cNvSpPr/>
      </xdr:nvSpPr>
      <xdr:spPr>
        <a:xfrm>
          <a:off x="4000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74803</xdr:rowOff>
    </xdr:from>
    <xdr:to>
      <xdr:col>23</xdr:col>
      <xdr:colOff>85725</xdr:colOff>
      <xdr:row>27</xdr:row>
      <xdr:rowOff>109347</xdr:rowOff>
    </xdr:to>
    <xdr:cxnSp macro="">
      <xdr:nvCxnSpPr>
        <xdr:cNvPr id="79" name="直線コネクタ 78"/>
        <xdr:cNvCxnSpPr/>
      </xdr:nvCxnSpPr>
      <xdr:spPr>
        <a:xfrm flipV="1">
          <a:off x="4051300" y="547547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97409</xdr:rowOff>
    </xdr:from>
    <xdr:to>
      <xdr:col>15</xdr:col>
      <xdr:colOff>187325</xdr:colOff>
      <xdr:row>28</xdr:row>
      <xdr:rowOff>27559</xdr:rowOff>
    </xdr:to>
    <xdr:sp macro="" textlink="">
      <xdr:nvSpPr>
        <xdr:cNvPr id="80" name="楕円 79"/>
        <xdr:cNvSpPr/>
      </xdr:nvSpPr>
      <xdr:spPr>
        <a:xfrm>
          <a:off x="3238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109347</xdr:rowOff>
    </xdr:from>
    <xdr:to>
      <xdr:col>19</xdr:col>
      <xdr:colOff>136525</xdr:colOff>
      <xdr:row>27</xdr:row>
      <xdr:rowOff>148209</xdr:rowOff>
    </xdr:to>
    <xdr:cxnSp macro="">
      <xdr:nvCxnSpPr>
        <xdr:cNvPr id="81" name="直線コネクタ 80"/>
        <xdr:cNvCxnSpPr/>
      </xdr:nvCxnSpPr>
      <xdr:spPr>
        <a:xfrm flipV="1">
          <a:off x="3289300" y="551002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2"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3"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84" name="n_1mainValue有形固定資産減価償却率"/>
        <xdr:cNvSpPr txBox="1"/>
      </xdr:nvSpPr>
      <xdr:spPr>
        <a:xfrm>
          <a:off x="38360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44086</xdr:rowOff>
    </xdr:from>
    <xdr:ext cx="405111" cy="259045"/>
    <xdr:sp macro="" textlink="">
      <xdr:nvSpPr>
        <xdr:cNvPr id="85" name="n_2mainValue有形固定資産減価償却率"/>
        <xdr:cNvSpPr txBox="1"/>
      </xdr:nvSpPr>
      <xdr:spPr>
        <a:xfrm>
          <a:off x="30867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債務償還可能年数は類似団体平均を下回っています。</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新・行財政改革大綱に基づき、他都市に先駆けて職員数の削減に努めてきたことにより人件費が抑制され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たこと、過去の大型プロジェクトの実施に係る市債の償還が終了したことに加え、市債発行の抑制により市債残高の減少を図ってきたこと、さらに、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本市には、全国有数の石油化学コンビナートやＩＴ関連企業等の多様な産業が集積し、税収面で恵まれた状況にあること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が考えられます。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ながら、法人市民税や償却資産に係る固定資産税は景気に左右されやすく、安定して見込まれる歳入ではないことから、引き続き行財政改革に取り組むとともに、今後も、効果的かつ効率的な市債の発行に努め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0"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101600</xdr:rowOff>
    </xdr:from>
    <xdr:to>
      <xdr:col>76</xdr:col>
      <xdr:colOff>73025</xdr:colOff>
      <xdr:row>33</xdr:row>
      <xdr:rowOff>31750</xdr:rowOff>
    </xdr:to>
    <xdr:sp macro="" textlink="">
      <xdr:nvSpPr>
        <xdr:cNvPr id="127" name="楕円 126"/>
        <xdr:cNvSpPr/>
      </xdr:nvSpPr>
      <xdr:spPr>
        <a:xfrm>
          <a:off x="1474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80027</xdr:rowOff>
    </xdr:from>
    <xdr:ext cx="340478" cy="259045"/>
    <xdr:sp macro="" textlink="">
      <xdr:nvSpPr>
        <xdr:cNvPr id="128" name="債務償還可能年数該当値テキスト"/>
        <xdr:cNvSpPr txBox="1"/>
      </xdr:nvSpPr>
      <xdr:spPr>
        <a:xfrm>
          <a:off x="14846300" y="6337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0" name="楕円 69"/>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1" name="【道路】&#10;有形固定資産減価償却率該当値テキスト"/>
        <xdr:cNvSpPr txBox="1"/>
      </xdr:nvSpPr>
      <xdr:spPr>
        <a:xfrm>
          <a:off x="4673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158750</xdr:rowOff>
    </xdr:from>
    <xdr:to>
      <xdr:col>20</xdr:col>
      <xdr:colOff>38100</xdr:colOff>
      <xdr:row>35</xdr:row>
      <xdr:rowOff>88900</xdr:rowOff>
    </xdr:to>
    <xdr:sp macro="" textlink="">
      <xdr:nvSpPr>
        <xdr:cNvPr id="72" name="楕円 71"/>
        <xdr:cNvSpPr/>
      </xdr:nvSpPr>
      <xdr:spPr>
        <a:xfrm>
          <a:off x="3746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38100</xdr:rowOff>
    </xdr:to>
    <xdr:cxnSp macro="">
      <xdr:nvCxnSpPr>
        <xdr:cNvPr id="73" name="直線コネクタ 72"/>
        <xdr:cNvCxnSpPr/>
      </xdr:nvCxnSpPr>
      <xdr:spPr>
        <a:xfrm flipV="1">
          <a:off x="3797300" y="6031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xdr:rowOff>
    </xdr:from>
    <xdr:to>
      <xdr:col>15</xdr:col>
      <xdr:colOff>101600</xdr:colOff>
      <xdr:row>35</xdr:row>
      <xdr:rowOff>104140</xdr:rowOff>
    </xdr:to>
    <xdr:sp macro="" textlink="">
      <xdr:nvSpPr>
        <xdr:cNvPr id="74" name="楕円 73"/>
        <xdr:cNvSpPr/>
      </xdr:nvSpPr>
      <xdr:spPr>
        <a:xfrm>
          <a:off x="2857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53340</xdr:rowOff>
    </xdr:to>
    <xdr:cxnSp macro="">
      <xdr:nvCxnSpPr>
        <xdr:cNvPr id="75" name="直線コネクタ 74"/>
        <xdr:cNvCxnSpPr/>
      </xdr:nvCxnSpPr>
      <xdr:spPr>
        <a:xfrm flipV="1">
          <a:off x="2908300" y="6038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105427</xdr:rowOff>
    </xdr:from>
    <xdr:ext cx="405111" cy="259045"/>
    <xdr:sp macro="" textlink="">
      <xdr:nvSpPr>
        <xdr:cNvPr id="78" name="n_1mainValue【道路】&#10;有形固定資産減価償却率"/>
        <xdr:cNvSpPr txBox="1"/>
      </xdr:nvSpPr>
      <xdr:spPr>
        <a:xfrm>
          <a:off x="3582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79" name="n_2mainValue【道路】&#10;有形固定資産減価償却率"/>
        <xdr:cNvSpPr txBox="1"/>
      </xdr:nvSpPr>
      <xdr:spPr>
        <a:xfrm>
          <a:off x="2705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104953</xdr:rowOff>
    </xdr:from>
    <xdr:to>
      <xdr:col>55</xdr:col>
      <xdr:colOff>50800</xdr:colOff>
      <xdr:row>40</xdr:row>
      <xdr:rowOff>35103</xdr:rowOff>
    </xdr:to>
    <xdr:sp macro="" textlink="">
      <xdr:nvSpPr>
        <xdr:cNvPr id="115" name="楕円 114"/>
        <xdr:cNvSpPr/>
      </xdr:nvSpPr>
      <xdr:spPr>
        <a:xfrm>
          <a:off x="104267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127830</xdr:rowOff>
    </xdr:from>
    <xdr:ext cx="469744" cy="259045"/>
    <xdr:sp macro="" textlink="">
      <xdr:nvSpPr>
        <xdr:cNvPr id="116" name="【道路】&#10;一人当たり延長該当値テキスト"/>
        <xdr:cNvSpPr txBox="1"/>
      </xdr:nvSpPr>
      <xdr:spPr>
        <a:xfrm>
          <a:off x="10515600"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106142</xdr:rowOff>
    </xdr:from>
    <xdr:to>
      <xdr:col>50</xdr:col>
      <xdr:colOff>165100</xdr:colOff>
      <xdr:row>40</xdr:row>
      <xdr:rowOff>36292</xdr:rowOff>
    </xdr:to>
    <xdr:sp macro="" textlink="">
      <xdr:nvSpPr>
        <xdr:cNvPr id="117" name="楕円 116"/>
        <xdr:cNvSpPr/>
      </xdr:nvSpPr>
      <xdr:spPr>
        <a:xfrm>
          <a:off x="9588500" y="6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155753</xdr:rowOff>
    </xdr:from>
    <xdr:to>
      <xdr:col>55</xdr:col>
      <xdr:colOff>0</xdr:colOff>
      <xdr:row>39</xdr:row>
      <xdr:rowOff>156942</xdr:rowOff>
    </xdr:to>
    <xdr:cxnSp macro="">
      <xdr:nvCxnSpPr>
        <xdr:cNvPr id="118" name="直線コネクタ 117"/>
        <xdr:cNvCxnSpPr/>
      </xdr:nvCxnSpPr>
      <xdr:spPr>
        <a:xfrm flipV="1">
          <a:off x="9639300" y="684230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106919</xdr:rowOff>
    </xdr:from>
    <xdr:to>
      <xdr:col>46</xdr:col>
      <xdr:colOff>38100</xdr:colOff>
      <xdr:row>40</xdr:row>
      <xdr:rowOff>37069</xdr:rowOff>
    </xdr:to>
    <xdr:sp macro="" textlink="">
      <xdr:nvSpPr>
        <xdr:cNvPr id="119" name="楕円 118"/>
        <xdr:cNvSpPr/>
      </xdr:nvSpPr>
      <xdr:spPr>
        <a:xfrm>
          <a:off x="8699500" y="67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156942</xdr:rowOff>
    </xdr:from>
    <xdr:to>
      <xdr:col>50</xdr:col>
      <xdr:colOff>114300</xdr:colOff>
      <xdr:row>39</xdr:row>
      <xdr:rowOff>157719</xdr:rowOff>
    </xdr:to>
    <xdr:cxnSp macro="">
      <xdr:nvCxnSpPr>
        <xdr:cNvPr id="120" name="直線コネクタ 119"/>
        <xdr:cNvCxnSpPr/>
      </xdr:nvCxnSpPr>
      <xdr:spPr>
        <a:xfrm flipV="1">
          <a:off x="8750300" y="68434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52819</xdr:rowOff>
    </xdr:from>
    <xdr:ext cx="469744" cy="259045"/>
    <xdr:sp macro="" textlink="">
      <xdr:nvSpPr>
        <xdr:cNvPr id="123" name="n_1mainValue【道路】&#10;一人当たり延長"/>
        <xdr:cNvSpPr txBox="1"/>
      </xdr:nvSpPr>
      <xdr:spPr>
        <a:xfrm>
          <a:off x="9391727" y="656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53596</xdr:rowOff>
    </xdr:from>
    <xdr:ext cx="469744" cy="259045"/>
    <xdr:sp macro="" textlink="">
      <xdr:nvSpPr>
        <xdr:cNvPr id="124" name="n_2mainValue【道路】&#10;一人当たり延長"/>
        <xdr:cNvSpPr txBox="1"/>
      </xdr:nvSpPr>
      <xdr:spPr>
        <a:xfrm>
          <a:off x="8515427" y="65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6"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5" name="楕円 164"/>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66" name="【橋りょう・トンネル】&#10;有形固定資産減価償却率該当値テキスト"/>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67" name="楕円 166"/>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156754</xdr:rowOff>
    </xdr:to>
    <xdr:cxnSp macro="">
      <xdr:nvCxnSpPr>
        <xdr:cNvPr id="168" name="直線コネクタ 167"/>
        <xdr:cNvCxnSpPr/>
      </xdr:nvCxnSpPr>
      <xdr:spPr>
        <a:xfrm flipV="1">
          <a:off x="3797300" y="104110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69" name="楕円 168"/>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37556</xdr:rowOff>
    </xdr:to>
    <xdr:cxnSp macro="">
      <xdr:nvCxnSpPr>
        <xdr:cNvPr id="170" name="直線コネクタ 169"/>
        <xdr:cNvCxnSpPr/>
      </xdr:nvCxnSpPr>
      <xdr:spPr>
        <a:xfrm flipV="1">
          <a:off x="2908300" y="104437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71"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73" name="n_1main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104883</xdr:rowOff>
    </xdr:from>
    <xdr:ext cx="405111" cy="259045"/>
    <xdr:sp macro="" textlink="">
      <xdr:nvSpPr>
        <xdr:cNvPr id="174" name="n_2mainValue【橋りょう・トンネル】&#10;有形固定資産減価償却率"/>
        <xdr:cNvSpPr txBox="1"/>
      </xdr:nvSpPr>
      <xdr:spPr>
        <a:xfrm>
          <a:off x="27057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201"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92889</xdr:rowOff>
    </xdr:from>
    <xdr:to>
      <xdr:col>55</xdr:col>
      <xdr:colOff>50800</xdr:colOff>
      <xdr:row>61</xdr:row>
      <xdr:rowOff>23039</xdr:rowOff>
    </xdr:to>
    <xdr:sp macro="" textlink="">
      <xdr:nvSpPr>
        <xdr:cNvPr id="210" name="楕円 209"/>
        <xdr:cNvSpPr/>
      </xdr:nvSpPr>
      <xdr:spPr>
        <a:xfrm>
          <a:off x="10426700" y="103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115766</xdr:rowOff>
    </xdr:from>
    <xdr:ext cx="599010" cy="259045"/>
    <xdr:sp macro="" textlink="">
      <xdr:nvSpPr>
        <xdr:cNvPr id="211" name="【橋りょう・トンネル】&#10;一人当たり有形固定資産（償却資産）額該当値テキスト"/>
        <xdr:cNvSpPr txBox="1"/>
      </xdr:nvSpPr>
      <xdr:spPr>
        <a:xfrm>
          <a:off x="10515600" y="1023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98663</xdr:rowOff>
    </xdr:from>
    <xdr:to>
      <xdr:col>50</xdr:col>
      <xdr:colOff>165100</xdr:colOff>
      <xdr:row>61</xdr:row>
      <xdr:rowOff>28813</xdr:rowOff>
    </xdr:to>
    <xdr:sp macro="" textlink="">
      <xdr:nvSpPr>
        <xdr:cNvPr id="212" name="楕円 211"/>
        <xdr:cNvSpPr/>
      </xdr:nvSpPr>
      <xdr:spPr>
        <a:xfrm>
          <a:off x="9588500" y="10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143689</xdr:rowOff>
    </xdr:from>
    <xdr:to>
      <xdr:col>55</xdr:col>
      <xdr:colOff>0</xdr:colOff>
      <xdr:row>60</xdr:row>
      <xdr:rowOff>149463</xdr:rowOff>
    </xdr:to>
    <xdr:cxnSp macro="">
      <xdr:nvCxnSpPr>
        <xdr:cNvPr id="213" name="直線コネクタ 212"/>
        <xdr:cNvCxnSpPr/>
      </xdr:nvCxnSpPr>
      <xdr:spPr>
        <a:xfrm flipV="1">
          <a:off x="9639300" y="10430689"/>
          <a:ext cx="8382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99089</xdr:rowOff>
    </xdr:from>
    <xdr:to>
      <xdr:col>46</xdr:col>
      <xdr:colOff>38100</xdr:colOff>
      <xdr:row>61</xdr:row>
      <xdr:rowOff>29239</xdr:rowOff>
    </xdr:to>
    <xdr:sp macro="" textlink="">
      <xdr:nvSpPr>
        <xdr:cNvPr id="214" name="楕円 213"/>
        <xdr:cNvSpPr/>
      </xdr:nvSpPr>
      <xdr:spPr>
        <a:xfrm>
          <a:off x="8699500" y="103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149463</xdr:rowOff>
    </xdr:from>
    <xdr:to>
      <xdr:col>50</xdr:col>
      <xdr:colOff>114300</xdr:colOff>
      <xdr:row>60</xdr:row>
      <xdr:rowOff>149889</xdr:rowOff>
    </xdr:to>
    <xdr:cxnSp macro="">
      <xdr:nvCxnSpPr>
        <xdr:cNvPr id="215" name="直線コネクタ 214"/>
        <xdr:cNvCxnSpPr/>
      </xdr:nvCxnSpPr>
      <xdr:spPr>
        <a:xfrm flipV="1">
          <a:off x="8750300" y="10436463"/>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16" name="n_1aveValue【橋りょう・トンネル】&#10;一人当たり有形固定資産（償却資産）額"/>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68284</xdr:rowOff>
    </xdr:from>
    <xdr:ext cx="534377" cy="259045"/>
    <xdr:sp macro="" textlink="">
      <xdr:nvSpPr>
        <xdr:cNvPr id="217" name="n_2aveValue【橋りょう・トンネル】&#10;一人当たり有形固定資産（償却資産）額"/>
        <xdr:cNvSpPr txBox="1"/>
      </xdr:nvSpPr>
      <xdr:spPr>
        <a:xfrm>
          <a:off x="8483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45340</xdr:rowOff>
    </xdr:from>
    <xdr:ext cx="599010" cy="259045"/>
    <xdr:sp macro="" textlink="">
      <xdr:nvSpPr>
        <xdr:cNvPr id="218" name="n_1mainValue【橋りょう・トンネル】&#10;一人当たり有形固定資産（償却資産）額"/>
        <xdr:cNvSpPr txBox="1"/>
      </xdr:nvSpPr>
      <xdr:spPr>
        <a:xfrm>
          <a:off x="9327095" y="101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45766</xdr:rowOff>
    </xdr:from>
    <xdr:ext cx="599010" cy="259045"/>
    <xdr:sp macro="" textlink="">
      <xdr:nvSpPr>
        <xdr:cNvPr id="219" name="n_2mainValue【橋りょう・トンネル】&#10;一人当たり有形固定資産（償却資産）額"/>
        <xdr:cNvSpPr txBox="1"/>
      </xdr:nvSpPr>
      <xdr:spPr>
        <a:xfrm>
          <a:off x="8450795" y="1016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56" name="楕円 25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257" name="【公営住宅】&#10;有形固定資産減価償却率該当値テキスト"/>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258" name="楕円 257"/>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33528</xdr:rowOff>
    </xdr:to>
    <xdr:cxnSp macro="">
      <xdr:nvCxnSpPr>
        <xdr:cNvPr id="259" name="直線コネクタ 258"/>
        <xdr:cNvCxnSpPr/>
      </xdr:nvCxnSpPr>
      <xdr:spPr>
        <a:xfrm flipV="1">
          <a:off x="3797300" y="1424558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165608</xdr:rowOff>
    </xdr:from>
    <xdr:to>
      <xdr:col>15</xdr:col>
      <xdr:colOff>101600</xdr:colOff>
      <xdr:row>83</xdr:row>
      <xdr:rowOff>95758</xdr:rowOff>
    </xdr:to>
    <xdr:sp macro="" textlink="">
      <xdr:nvSpPr>
        <xdr:cNvPr id="260" name="楕円 259"/>
        <xdr:cNvSpPr/>
      </xdr:nvSpPr>
      <xdr:spPr>
        <a:xfrm>
          <a:off x="2857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33528</xdr:rowOff>
    </xdr:from>
    <xdr:to>
      <xdr:col>19</xdr:col>
      <xdr:colOff>177800</xdr:colOff>
      <xdr:row>83</xdr:row>
      <xdr:rowOff>44958</xdr:rowOff>
    </xdr:to>
    <xdr:cxnSp macro="">
      <xdr:nvCxnSpPr>
        <xdr:cNvPr id="261" name="直線コネクタ 260"/>
        <xdr:cNvCxnSpPr/>
      </xdr:nvCxnSpPr>
      <xdr:spPr>
        <a:xfrm flipV="1">
          <a:off x="2908300" y="14263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100855</xdr:rowOff>
    </xdr:from>
    <xdr:ext cx="405111" cy="259045"/>
    <xdr:sp macro="" textlink="">
      <xdr:nvSpPr>
        <xdr:cNvPr id="264" name="n_1mainValue【公営住宅】&#10;有形固定資産減価償却率"/>
        <xdr:cNvSpPr txBox="1"/>
      </xdr:nvSpPr>
      <xdr:spPr>
        <a:xfrm>
          <a:off x="35820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112285</xdr:rowOff>
    </xdr:from>
    <xdr:ext cx="405111" cy="259045"/>
    <xdr:sp macro="" textlink="">
      <xdr:nvSpPr>
        <xdr:cNvPr id="265" name="n_2mainValue【公営住宅】&#10;有形固定資産減価償却率"/>
        <xdr:cNvSpPr txBox="1"/>
      </xdr:nvSpPr>
      <xdr:spPr>
        <a:xfrm>
          <a:off x="2705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16692</xdr:rowOff>
    </xdr:from>
    <xdr:to>
      <xdr:col>55</xdr:col>
      <xdr:colOff>50800</xdr:colOff>
      <xdr:row>82</xdr:row>
      <xdr:rowOff>118292</xdr:rowOff>
    </xdr:to>
    <xdr:sp macro="" textlink="">
      <xdr:nvSpPr>
        <xdr:cNvPr id="305" name="楕円 304"/>
        <xdr:cNvSpPr/>
      </xdr:nvSpPr>
      <xdr:spPr>
        <a:xfrm>
          <a:off x="10426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39569</xdr:rowOff>
    </xdr:from>
    <xdr:ext cx="469744" cy="259045"/>
    <xdr:sp macro="" textlink="">
      <xdr:nvSpPr>
        <xdr:cNvPr id="306" name="【公営住宅】&#10;一人当たり面積該当値テキスト"/>
        <xdr:cNvSpPr txBox="1"/>
      </xdr:nvSpPr>
      <xdr:spPr>
        <a:xfrm>
          <a:off x="10515600" y="1392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16692</xdr:rowOff>
    </xdr:from>
    <xdr:to>
      <xdr:col>50</xdr:col>
      <xdr:colOff>165100</xdr:colOff>
      <xdr:row>82</xdr:row>
      <xdr:rowOff>118292</xdr:rowOff>
    </xdr:to>
    <xdr:sp macro="" textlink="">
      <xdr:nvSpPr>
        <xdr:cNvPr id="307" name="楕円 306"/>
        <xdr:cNvSpPr/>
      </xdr:nvSpPr>
      <xdr:spPr>
        <a:xfrm>
          <a:off x="958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67492</xdr:rowOff>
    </xdr:from>
    <xdr:to>
      <xdr:col>55</xdr:col>
      <xdr:colOff>0</xdr:colOff>
      <xdr:row>82</xdr:row>
      <xdr:rowOff>67492</xdr:rowOff>
    </xdr:to>
    <xdr:cxnSp macro="">
      <xdr:nvCxnSpPr>
        <xdr:cNvPr id="308" name="直線コネクタ 307"/>
        <xdr:cNvCxnSpPr/>
      </xdr:nvCxnSpPr>
      <xdr:spPr>
        <a:xfrm>
          <a:off x="9639300" y="141263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18324</xdr:rowOff>
    </xdr:from>
    <xdr:to>
      <xdr:col>46</xdr:col>
      <xdr:colOff>38100</xdr:colOff>
      <xdr:row>82</xdr:row>
      <xdr:rowOff>119924</xdr:rowOff>
    </xdr:to>
    <xdr:sp macro="" textlink="">
      <xdr:nvSpPr>
        <xdr:cNvPr id="309" name="楕円 308"/>
        <xdr:cNvSpPr/>
      </xdr:nvSpPr>
      <xdr:spPr>
        <a:xfrm>
          <a:off x="8699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67492</xdr:rowOff>
    </xdr:from>
    <xdr:to>
      <xdr:col>50</xdr:col>
      <xdr:colOff>114300</xdr:colOff>
      <xdr:row>82</xdr:row>
      <xdr:rowOff>69124</xdr:rowOff>
    </xdr:to>
    <xdr:cxnSp macro="">
      <xdr:nvCxnSpPr>
        <xdr:cNvPr id="310" name="直線コネクタ 309"/>
        <xdr:cNvCxnSpPr/>
      </xdr:nvCxnSpPr>
      <xdr:spPr>
        <a:xfrm flipV="1">
          <a:off x="8750300" y="141263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134819</xdr:rowOff>
    </xdr:from>
    <xdr:ext cx="469744" cy="259045"/>
    <xdr:sp macro="" textlink="">
      <xdr:nvSpPr>
        <xdr:cNvPr id="313" name="n_1mainValue【公営住宅】&#10;一人当たり面積"/>
        <xdr:cNvSpPr txBox="1"/>
      </xdr:nvSpPr>
      <xdr:spPr>
        <a:xfrm>
          <a:off x="93917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136451</xdr:rowOff>
    </xdr:from>
    <xdr:ext cx="469744" cy="259045"/>
    <xdr:sp macro="" textlink="">
      <xdr:nvSpPr>
        <xdr:cNvPr id="314" name="n_2mainValue【公営住宅】&#10;一人当たり面積"/>
        <xdr:cNvSpPr txBox="1"/>
      </xdr:nvSpPr>
      <xdr:spPr>
        <a:xfrm>
          <a:off x="8515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44"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71120</xdr:rowOff>
    </xdr:from>
    <xdr:to>
      <xdr:col>24</xdr:col>
      <xdr:colOff>114300</xdr:colOff>
      <xdr:row>108</xdr:row>
      <xdr:rowOff>1270</xdr:rowOff>
    </xdr:to>
    <xdr:sp macro="" textlink="">
      <xdr:nvSpPr>
        <xdr:cNvPr id="353" name="楕円 352"/>
        <xdr:cNvSpPr/>
      </xdr:nvSpPr>
      <xdr:spPr>
        <a:xfrm>
          <a:off x="4584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157497</xdr:rowOff>
    </xdr:from>
    <xdr:ext cx="405111" cy="259045"/>
    <xdr:sp macro="" textlink="">
      <xdr:nvSpPr>
        <xdr:cNvPr id="354" name="【港湾・漁港】&#10;有形固定資産減価償却率該当値テキスト"/>
        <xdr:cNvSpPr txBox="1"/>
      </xdr:nvSpPr>
      <xdr:spPr>
        <a:xfrm>
          <a:off x="4673600"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355" name="楕円 354"/>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121920</xdr:rowOff>
    </xdr:from>
    <xdr:to>
      <xdr:col>24</xdr:col>
      <xdr:colOff>63500</xdr:colOff>
      <xdr:row>108</xdr:row>
      <xdr:rowOff>53339</xdr:rowOff>
    </xdr:to>
    <xdr:cxnSp macro="">
      <xdr:nvCxnSpPr>
        <xdr:cNvPr id="356" name="直線コネクタ 355"/>
        <xdr:cNvCxnSpPr/>
      </xdr:nvCxnSpPr>
      <xdr:spPr>
        <a:xfrm flipV="1">
          <a:off x="3797300" y="184670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82550</xdr:rowOff>
    </xdr:from>
    <xdr:to>
      <xdr:col>15</xdr:col>
      <xdr:colOff>101600</xdr:colOff>
      <xdr:row>109</xdr:row>
      <xdr:rowOff>12700</xdr:rowOff>
    </xdr:to>
    <xdr:sp macro="" textlink="">
      <xdr:nvSpPr>
        <xdr:cNvPr id="357" name="楕円 356"/>
        <xdr:cNvSpPr/>
      </xdr:nvSpPr>
      <xdr:spPr>
        <a:xfrm>
          <a:off x="2857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53339</xdr:rowOff>
    </xdr:from>
    <xdr:to>
      <xdr:col>19</xdr:col>
      <xdr:colOff>177800</xdr:colOff>
      <xdr:row>108</xdr:row>
      <xdr:rowOff>133350</xdr:rowOff>
    </xdr:to>
    <xdr:cxnSp macro="">
      <xdr:nvCxnSpPr>
        <xdr:cNvPr id="358" name="直線コネクタ 357"/>
        <xdr:cNvCxnSpPr/>
      </xdr:nvCxnSpPr>
      <xdr:spPr>
        <a:xfrm flipV="1">
          <a:off x="2908300" y="18569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59" name="n_1ave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60" name="n_2ave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361" name="n_1mainValue【港湾・漁港】&#10;有形固定資産減価償却率"/>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3827</xdr:rowOff>
    </xdr:from>
    <xdr:ext cx="405111" cy="259045"/>
    <xdr:sp macro="" textlink="">
      <xdr:nvSpPr>
        <xdr:cNvPr id="362" name="n_2mainValue【港湾・漁港】&#10;有形固定資産減価償却率"/>
        <xdr:cNvSpPr txBox="1"/>
      </xdr:nvSpPr>
      <xdr:spPr>
        <a:xfrm>
          <a:off x="2705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150123</xdr:rowOff>
    </xdr:from>
    <xdr:ext cx="534377" cy="259045"/>
    <xdr:sp macro="" textlink="">
      <xdr:nvSpPr>
        <xdr:cNvPr id="389" name="【港湾・漁港】&#10;一人当たり有形固定資産（償却資産）額平均値テキスト"/>
        <xdr:cNvSpPr txBox="1"/>
      </xdr:nvSpPr>
      <xdr:spPr>
        <a:xfrm>
          <a:off x="10515600" y="1815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146397</xdr:rowOff>
    </xdr:from>
    <xdr:to>
      <xdr:col>55</xdr:col>
      <xdr:colOff>50800</xdr:colOff>
      <xdr:row>108</xdr:row>
      <xdr:rowOff>76547</xdr:rowOff>
    </xdr:to>
    <xdr:sp macro="" textlink="">
      <xdr:nvSpPr>
        <xdr:cNvPr id="398" name="楕円 397"/>
        <xdr:cNvSpPr/>
      </xdr:nvSpPr>
      <xdr:spPr>
        <a:xfrm>
          <a:off x="10426700" y="184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61324</xdr:rowOff>
    </xdr:from>
    <xdr:ext cx="534377" cy="259045"/>
    <xdr:sp macro="" textlink="">
      <xdr:nvSpPr>
        <xdr:cNvPr id="399" name="【港湾・漁港】&#10;一人当たり有形固定資産（償却資産）額該当値テキスト"/>
        <xdr:cNvSpPr txBox="1"/>
      </xdr:nvSpPr>
      <xdr:spPr>
        <a:xfrm>
          <a:off x="10515600" y="184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148076</xdr:rowOff>
    </xdr:from>
    <xdr:to>
      <xdr:col>50</xdr:col>
      <xdr:colOff>165100</xdr:colOff>
      <xdr:row>108</xdr:row>
      <xdr:rowOff>78226</xdr:rowOff>
    </xdr:to>
    <xdr:sp macro="" textlink="">
      <xdr:nvSpPr>
        <xdr:cNvPr id="400" name="楕円 399"/>
        <xdr:cNvSpPr/>
      </xdr:nvSpPr>
      <xdr:spPr>
        <a:xfrm>
          <a:off x="9588500" y="184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25747</xdr:rowOff>
    </xdr:from>
    <xdr:to>
      <xdr:col>55</xdr:col>
      <xdr:colOff>0</xdr:colOff>
      <xdr:row>108</xdr:row>
      <xdr:rowOff>27426</xdr:rowOff>
    </xdr:to>
    <xdr:cxnSp macro="">
      <xdr:nvCxnSpPr>
        <xdr:cNvPr id="401" name="直線コネクタ 400"/>
        <xdr:cNvCxnSpPr/>
      </xdr:nvCxnSpPr>
      <xdr:spPr>
        <a:xfrm flipV="1">
          <a:off x="9639300" y="18542347"/>
          <a:ext cx="8382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148112</xdr:rowOff>
    </xdr:from>
    <xdr:to>
      <xdr:col>46</xdr:col>
      <xdr:colOff>38100</xdr:colOff>
      <xdr:row>108</xdr:row>
      <xdr:rowOff>78262</xdr:rowOff>
    </xdr:to>
    <xdr:sp macro="" textlink="">
      <xdr:nvSpPr>
        <xdr:cNvPr id="402" name="楕円 401"/>
        <xdr:cNvSpPr/>
      </xdr:nvSpPr>
      <xdr:spPr>
        <a:xfrm>
          <a:off x="8699500" y="184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27426</xdr:rowOff>
    </xdr:from>
    <xdr:to>
      <xdr:col>50</xdr:col>
      <xdr:colOff>114300</xdr:colOff>
      <xdr:row>108</xdr:row>
      <xdr:rowOff>27462</xdr:rowOff>
    </xdr:to>
    <xdr:cxnSp macro="">
      <xdr:nvCxnSpPr>
        <xdr:cNvPr id="403" name="直線コネクタ 402"/>
        <xdr:cNvCxnSpPr/>
      </xdr:nvCxnSpPr>
      <xdr:spPr>
        <a:xfrm flipV="1">
          <a:off x="8750300" y="1854402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90057</xdr:rowOff>
    </xdr:from>
    <xdr:ext cx="534377" cy="259045"/>
    <xdr:sp macro="" textlink="">
      <xdr:nvSpPr>
        <xdr:cNvPr id="404" name="n_1aveValue【港湾・漁港】&#10;一人当たり有形固定資産（償却資産）額"/>
        <xdr:cNvSpPr txBox="1"/>
      </xdr:nvSpPr>
      <xdr:spPr>
        <a:xfrm>
          <a:off x="9359411" y="18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73572</xdr:rowOff>
    </xdr:from>
    <xdr:ext cx="534377" cy="259045"/>
    <xdr:sp macro="" textlink="">
      <xdr:nvSpPr>
        <xdr:cNvPr id="405" name="n_2aveValue【港湾・漁港】&#10;一人当たり有形固定資産（償却資産）額"/>
        <xdr:cNvSpPr txBox="1"/>
      </xdr:nvSpPr>
      <xdr:spPr>
        <a:xfrm>
          <a:off x="8483111" y="180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69353</xdr:rowOff>
    </xdr:from>
    <xdr:ext cx="534377" cy="259045"/>
    <xdr:sp macro="" textlink="">
      <xdr:nvSpPr>
        <xdr:cNvPr id="406" name="n_1mainValue【港湾・漁港】&#10;一人当たり有形固定資産（償却資産）額"/>
        <xdr:cNvSpPr txBox="1"/>
      </xdr:nvSpPr>
      <xdr:spPr>
        <a:xfrm>
          <a:off x="9359411" y="185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69389</xdr:rowOff>
    </xdr:from>
    <xdr:ext cx="534377" cy="259045"/>
    <xdr:sp macro="" textlink="">
      <xdr:nvSpPr>
        <xdr:cNvPr id="407" name="n_2mainValue【港湾・漁港】&#10;一人当たり有形固定資産（償却資産）額"/>
        <xdr:cNvSpPr txBox="1"/>
      </xdr:nvSpPr>
      <xdr:spPr>
        <a:xfrm>
          <a:off x="8483111" y="185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4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50" name="楕円 449"/>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51" name="【認定こども園・幼稚園・保育所】&#10;有形固定資産減価償却率該当値テキスト"/>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452" name="楕円 451"/>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36</xdr:row>
      <xdr:rowOff>150495</xdr:rowOff>
    </xdr:to>
    <xdr:cxnSp macro="">
      <xdr:nvCxnSpPr>
        <xdr:cNvPr id="453" name="直線コネクタ 452"/>
        <xdr:cNvCxnSpPr/>
      </xdr:nvCxnSpPr>
      <xdr:spPr>
        <a:xfrm>
          <a:off x="15481300" y="62998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54" name="楕円 453"/>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36</xdr:row>
      <xdr:rowOff>127635</xdr:rowOff>
    </xdr:to>
    <xdr:cxnSp macro="">
      <xdr:nvCxnSpPr>
        <xdr:cNvPr id="455" name="直線コネクタ 454"/>
        <xdr:cNvCxnSpPr/>
      </xdr:nvCxnSpPr>
      <xdr:spPr>
        <a:xfrm>
          <a:off x="14592300" y="612267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456"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457"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458" name="n_1mainValue【認定こども園・幼稚園・保育所】&#10;有形固定資産減価償却率"/>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459"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88"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154940</xdr:rowOff>
    </xdr:from>
    <xdr:to>
      <xdr:col>116</xdr:col>
      <xdr:colOff>114300</xdr:colOff>
      <xdr:row>37</xdr:row>
      <xdr:rowOff>85090</xdr:rowOff>
    </xdr:to>
    <xdr:sp macro="" textlink="">
      <xdr:nvSpPr>
        <xdr:cNvPr id="497" name="楕円 496"/>
        <xdr:cNvSpPr/>
      </xdr:nvSpPr>
      <xdr:spPr>
        <a:xfrm>
          <a:off x="22110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6367</xdr:rowOff>
    </xdr:from>
    <xdr:ext cx="469744" cy="259045"/>
    <xdr:sp macro="" textlink="">
      <xdr:nvSpPr>
        <xdr:cNvPr id="498" name="【認定こども園・幼稚園・保育所】&#10;一人当たり面積該当値テキスト"/>
        <xdr:cNvSpPr txBox="1"/>
      </xdr:nvSpPr>
      <xdr:spPr>
        <a:xfrm>
          <a:off x="221996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99" name="楕円 498"/>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34290</xdr:rowOff>
    </xdr:to>
    <xdr:cxnSp macro="">
      <xdr:nvCxnSpPr>
        <xdr:cNvPr id="500" name="直線コネクタ 499"/>
        <xdr:cNvCxnSpPr/>
      </xdr:nvCxnSpPr>
      <xdr:spPr>
        <a:xfrm>
          <a:off x="21323300" y="6339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01" name="楕円 500"/>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41910</xdr:rowOff>
    </xdr:to>
    <xdr:cxnSp macro="">
      <xdr:nvCxnSpPr>
        <xdr:cNvPr id="502" name="直線コネクタ 501"/>
        <xdr:cNvCxnSpPr/>
      </xdr:nvCxnSpPr>
      <xdr:spPr>
        <a:xfrm flipV="1">
          <a:off x="20434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5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504"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505"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06"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36"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45" name="楕円 544"/>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546" name="【学校施設】&#10;有形固定資産減価償却率該当値テキスト"/>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547" name="楕円 546"/>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110490</xdr:rowOff>
    </xdr:to>
    <xdr:cxnSp macro="">
      <xdr:nvCxnSpPr>
        <xdr:cNvPr id="548" name="直線コネクタ 547"/>
        <xdr:cNvCxnSpPr/>
      </xdr:nvCxnSpPr>
      <xdr:spPr>
        <a:xfrm flipV="1">
          <a:off x="15481300" y="102069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549" name="楕円 548"/>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121920</xdr:rowOff>
    </xdr:to>
    <xdr:cxnSp macro="">
      <xdr:nvCxnSpPr>
        <xdr:cNvPr id="550" name="直線コネクタ 549"/>
        <xdr:cNvCxnSpPr/>
      </xdr:nvCxnSpPr>
      <xdr:spPr>
        <a:xfrm flipV="1">
          <a:off x="14592300" y="1022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552"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152417</xdr:rowOff>
    </xdr:from>
    <xdr:ext cx="405111" cy="259045"/>
    <xdr:sp macro="" textlink="">
      <xdr:nvSpPr>
        <xdr:cNvPr id="553" name="n_1mainValue【学校施設】&#10;有形固定資産減価償却率"/>
        <xdr:cNvSpPr txBox="1"/>
      </xdr:nvSpPr>
      <xdr:spPr>
        <a:xfrm>
          <a:off x="152660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54" name="n_2main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86"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595" name="楕円 594"/>
        <xdr:cNvSpPr/>
      </xdr:nvSpPr>
      <xdr:spPr>
        <a:xfrm>
          <a:off x="22110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12899</xdr:rowOff>
    </xdr:from>
    <xdr:ext cx="469744" cy="259045"/>
    <xdr:sp macro="" textlink="">
      <xdr:nvSpPr>
        <xdr:cNvPr id="596" name="【学校施設】&#10;一人当たり面積該当値テキスト"/>
        <xdr:cNvSpPr txBox="1"/>
      </xdr:nvSpPr>
      <xdr:spPr>
        <a:xfrm>
          <a:off x="22199600" y="102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140244</xdr:rowOff>
    </xdr:from>
    <xdr:to>
      <xdr:col>112</xdr:col>
      <xdr:colOff>38100</xdr:colOff>
      <xdr:row>61</xdr:row>
      <xdr:rowOff>70394</xdr:rowOff>
    </xdr:to>
    <xdr:sp macro="" textlink="">
      <xdr:nvSpPr>
        <xdr:cNvPr id="597" name="楕円 596"/>
        <xdr:cNvSpPr/>
      </xdr:nvSpPr>
      <xdr:spPr>
        <a:xfrm>
          <a:off x="2127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19594</xdr:rowOff>
    </xdr:from>
    <xdr:to>
      <xdr:col>116</xdr:col>
      <xdr:colOff>63500</xdr:colOff>
      <xdr:row>61</xdr:row>
      <xdr:rowOff>40822</xdr:rowOff>
    </xdr:to>
    <xdr:cxnSp macro="">
      <xdr:nvCxnSpPr>
        <xdr:cNvPr id="598" name="直線コネクタ 597"/>
        <xdr:cNvCxnSpPr/>
      </xdr:nvCxnSpPr>
      <xdr:spPr>
        <a:xfrm>
          <a:off x="21323300" y="1047804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599" name="楕円 598"/>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19594</xdr:rowOff>
    </xdr:from>
    <xdr:to>
      <xdr:col>111</xdr:col>
      <xdr:colOff>177800</xdr:colOff>
      <xdr:row>61</xdr:row>
      <xdr:rowOff>45720</xdr:rowOff>
    </xdr:to>
    <xdr:cxnSp macro="">
      <xdr:nvCxnSpPr>
        <xdr:cNvPr id="600" name="直線コネクタ 599"/>
        <xdr:cNvCxnSpPr/>
      </xdr:nvCxnSpPr>
      <xdr:spPr>
        <a:xfrm flipV="1">
          <a:off x="20434300" y="104780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601"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02"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86921</xdr:rowOff>
    </xdr:from>
    <xdr:ext cx="469744" cy="259045"/>
    <xdr:sp macro="" textlink="">
      <xdr:nvSpPr>
        <xdr:cNvPr id="603" name="n_1mainValue【学校施設】&#10;一人当たり面積"/>
        <xdr:cNvSpPr txBox="1"/>
      </xdr:nvSpPr>
      <xdr:spPr>
        <a:xfrm>
          <a:off x="21075727" y="102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04" name="n_2mainValue【学校施設】&#10;一人当たり面積"/>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5" name="テキスト ボックス 6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7" name="テキスト ボックス 6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9" name="テキスト ボックス 6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1" name="テキスト ボックス 6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3" name="テキスト ボックス 6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5" name="テキスト ボックス 6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629" name="直線コネクタ 628"/>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30"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1" name="直線コネクタ 630"/>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32"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3" name="直線コネクタ 63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634"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5" name="フローチャート: 判断 634"/>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36" name="フローチャート: 判断 635"/>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637" name="フローチャート: 判断 636"/>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643" name="楕円 642"/>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644" name="【児童館】&#10;有形固定資産減価償却率該当値テキスト"/>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645" name="楕円 644"/>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84</xdr:row>
      <xdr:rowOff>118111</xdr:rowOff>
    </xdr:to>
    <xdr:cxnSp macro="">
      <xdr:nvCxnSpPr>
        <xdr:cNvPr id="646" name="直線コネクタ 645"/>
        <xdr:cNvCxnSpPr/>
      </xdr:nvCxnSpPr>
      <xdr:spPr>
        <a:xfrm>
          <a:off x="15481300" y="14165580"/>
          <a:ext cx="8382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647" name="楕円 646"/>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142875</xdr:rowOff>
    </xdr:to>
    <xdr:cxnSp macro="">
      <xdr:nvCxnSpPr>
        <xdr:cNvPr id="648" name="直線コネクタ 647"/>
        <xdr:cNvCxnSpPr/>
      </xdr:nvCxnSpPr>
      <xdr:spPr>
        <a:xfrm flipV="1">
          <a:off x="14592300" y="1416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49"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50"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2557</xdr:rowOff>
    </xdr:from>
    <xdr:ext cx="405111" cy="259045"/>
    <xdr:sp macro="" textlink="">
      <xdr:nvSpPr>
        <xdr:cNvPr id="651" name="n_1mainValue【児童館】&#10;有形固定資産減価償却率"/>
        <xdr:cNvSpPr txBox="1"/>
      </xdr:nvSpPr>
      <xdr:spPr>
        <a:xfrm>
          <a:off x="15266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38752</xdr:rowOff>
    </xdr:from>
    <xdr:ext cx="405111" cy="259045"/>
    <xdr:sp macro="" textlink="">
      <xdr:nvSpPr>
        <xdr:cNvPr id="652" name="n_2mainValue【児童館】&#10;有形固定資産減価償却率"/>
        <xdr:cNvSpPr txBox="1"/>
      </xdr:nvSpPr>
      <xdr:spPr>
        <a:xfrm>
          <a:off x="14389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76" name="直線コネクタ 67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8" name="直線コネクタ 67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80" name="直線コネクタ 67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81"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2" name="フローチャート: 判断 68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3" name="フローチャート: 判断 68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84" name="フローチャート: 判断 68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90" name="楕円 689"/>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91"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92" name="楕円 69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86</xdr:row>
      <xdr:rowOff>0</xdr:rowOff>
    </xdr:to>
    <xdr:cxnSp macro="">
      <xdr:nvCxnSpPr>
        <xdr:cNvPr id="693" name="直線コネクタ 692"/>
        <xdr:cNvCxnSpPr/>
      </xdr:nvCxnSpPr>
      <xdr:spPr>
        <a:xfrm flipV="1">
          <a:off x="21323300" y="14630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94" name="楕円 69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95" name="直線コネクタ 69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6"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97"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9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0" name="テキスト ボックス 7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2" name="テキスト ボックス 71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2" name="テキスト ボックス 72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4" name="テキスト ボックス 7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726" name="直線コネクタ 725"/>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727"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728" name="直線コネクタ 727"/>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729"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0" name="直線コネクタ 72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731"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32" name="フローチャート: 判断 731"/>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733" name="フローチャート: 判断 732"/>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734" name="フローチャート: 判断 733"/>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740" name="楕円 739"/>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123389</xdr:rowOff>
    </xdr:from>
    <xdr:ext cx="405111" cy="259045"/>
    <xdr:sp macro="" textlink="">
      <xdr:nvSpPr>
        <xdr:cNvPr id="741" name="【公民館】&#10;有形固定資産減価償却率該当値テキスト"/>
        <xdr:cNvSpPr txBox="1"/>
      </xdr:nvSpPr>
      <xdr:spPr>
        <a:xfrm>
          <a:off x="16357600" y="170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51526</xdr:rowOff>
    </xdr:from>
    <xdr:to>
      <xdr:col>81</xdr:col>
      <xdr:colOff>101600</xdr:colOff>
      <xdr:row>100</xdr:row>
      <xdr:rowOff>153126</xdr:rowOff>
    </xdr:to>
    <xdr:sp macro="" textlink="">
      <xdr:nvSpPr>
        <xdr:cNvPr id="742" name="楕円 741"/>
        <xdr:cNvSpPr/>
      </xdr:nvSpPr>
      <xdr:spPr>
        <a:xfrm>
          <a:off x="15430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102326</xdr:rowOff>
    </xdr:from>
    <xdr:to>
      <xdr:col>85</xdr:col>
      <xdr:colOff>127000</xdr:colOff>
      <xdr:row>100</xdr:row>
      <xdr:rowOff>151312</xdr:rowOff>
    </xdr:to>
    <xdr:cxnSp macro="">
      <xdr:nvCxnSpPr>
        <xdr:cNvPr id="743" name="直線コネクタ 742"/>
        <xdr:cNvCxnSpPr/>
      </xdr:nvCxnSpPr>
      <xdr:spPr>
        <a:xfrm>
          <a:off x="15481300" y="172473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744" name="楕円 743"/>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102326</xdr:rowOff>
    </xdr:from>
    <xdr:to>
      <xdr:col>81</xdr:col>
      <xdr:colOff>50800</xdr:colOff>
      <xdr:row>100</xdr:row>
      <xdr:rowOff>141514</xdr:rowOff>
    </xdr:to>
    <xdr:cxnSp macro="">
      <xdr:nvCxnSpPr>
        <xdr:cNvPr id="745" name="直線コネクタ 744"/>
        <xdr:cNvCxnSpPr/>
      </xdr:nvCxnSpPr>
      <xdr:spPr>
        <a:xfrm flipV="1">
          <a:off x="14592300" y="172473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746"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747"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169653</xdr:rowOff>
    </xdr:from>
    <xdr:ext cx="405111" cy="259045"/>
    <xdr:sp macro="" textlink="">
      <xdr:nvSpPr>
        <xdr:cNvPr id="748" name="n_1mainValue【公民館】&#10;有形固定資産減価償却率"/>
        <xdr:cNvSpPr txBox="1"/>
      </xdr:nvSpPr>
      <xdr:spPr>
        <a:xfrm>
          <a:off x="152660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749"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773" name="直線コネクタ 772"/>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74"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75" name="直線コネクタ 774"/>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76"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77" name="直線コネクタ 776"/>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78"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79" name="フローチャート: 判断 77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80" name="フローチャート: 判断 77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81" name="フローチャート: 判断 780"/>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87" name="楕円 786"/>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88"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89" name="楕円 78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790" name="直線コネクタ 789"/>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1" name="楕円 79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92" name="直線コネクタ 791"/>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3"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94"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95"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96"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0" rtlCol="0" anchor="t"/>
        <a:lstStyle/>
        <a:p>
          <a:r>
            <a:rPr kumimoji="1" lang="ja-JP" altLang="en-US" sz="1300" baseline="0">
              <a:latin typeface="ＭＳ Ｐゴシック" panose="020B0600070205080204" pitchFamily="50" charset="-128"/>
              <a:ea typeface="ＭＳ Ｐゴシック" panose="020B0600070205080204" pitchFamily="50" charset="-128"/>
            </a:rPr>
            <a:t>　 ほとんどの施設類型において、有形固定資産減価償却率は類似団体平均を上回っています。特に高くなっている施設は道路と公民館です。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道路は、本市全体の有形固定資産の約４割を占めています。道路の有形固定資産減価償却率は</a:t>
          </a:r>
          <a:r>
            <a:rPr kumimoji="1" lang="en-US" altLang="ja-JP" sz="1300" baseline="0">
              <a:latin typeface="ＭＳ Ｐゴシック" panose="020B0600070205080204" pitchFamily="50" charset="-128"/>
              <a:ea typeface="ＭＳ Ｐゴシック" panose="020B0600070205080204" pitchFamily="50" charset="-128"/>
            </a:rPr>
            <a:t>80%</a:t>
          </a:r>
          <a:r>
            <a:rPr kumimoji="1" lang="ja-JP" altLang="en-US" sz="1300" baseline="0">
              <a:latin typeface="ＭＳ Ｐゴシック" panose="020B0600070205080204" pitchFamily="50" charset="-128"/>
              <a:ea typeface="ＭＳ Ｐゴシック" panose="020B0600070205080204" pitchFamily="50" charset="-128"/>
            </a:rPr>
            <a:t>を超えていることから、これが全体における有形固定資産減価償却率の高止まりに大きく影響しています。老朽化した道路ストックを適切に管理するため、定期的（</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年毎）に点検を実施し、劣化が進んだものから修繕・更新を行い、安全性の確保に努めています。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また、市民センター等の公民館については「四日市市公共施設等総合管理計画」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長寿命化事業に取り組み、機能の維持及び安全性の確保に努めています。</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特に下回っているのは、</a:t>
          </a:r>
          <a:r>
            <a:rPr kumimoji="1" lang="ja-JP" altLang="en-US" sz="1300" baseline="0">
              <a:latin typeface="ＭＳ Ｐゴシック" panose="020B0600070205080204" pitchFamily="50" charset="-128"/>
              <a:ea typeface="ＭＳ Ｐゴシック" panose="020B0600070205080204" pitchFamily="50" charset="-128"/>
            </a:rPr>
            <a:t>児童館です。児童館は、平成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月に老朽化した橋北児童会館を閉館し、平成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月に、新たに廃校を改修した橋北交流会館内のこども子育て交流プラザに機能を移転したため、有形固定資産減価償却率が低下しました。</a:t>
          </a:r>
          <a:r>
            <a:rPr kumimoji="1" lang="en-US" altLang="ja-JP"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165826</xdr:rowOff>
    </xdr:from>
    <xdr:to>
      <xdr:col>24</xdr:col>
      <xdr:colOff>114300</xdr:colOff>
      <xdr:row>34</xdr:row>
      <xdr:rowOff>95976</xdr:rowOff>
    </xdr:to>
    <xdr:sp macro="" textlink="">
      <xdr:nvSpPr>
        <xdr:cNvPr id="71" name="楕円 70"/>
        <xdr:cNvSpPr/>
      </xdr:nvSpPr>
      <xdr:spPr>
        <a:xfrm>
          <a:off x="4584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80753</xdr:rowOff>
    </xdr:from>
    <xdr:ext cx="405111" cy="259045"/>
    <xdr:sp macro="" textlink="">
      <xdr:nvSpPr>
        <xdr:cNvPr id="72" name="【図書館】&#10;有形固定資産減価償却率該当値テキスト"/>
        <xdr:cNvSpPr txBox="1"/>
      </xdr:nvSpPr>
      <xdr:spPr>
        <a:xfrm>
          <a:off x="4673600" y="573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3" name="楕円 72"/>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45176</xdr:rowOff>
    </xdr:to>
    <xdr:cxnSp macro="">
      <xdr:nvCxnSpPr>
        <xdr:cNvPr id="74" name="直線コネクタ 73"/>
        <xdr:cNvCxnSpPr/>
      </xdr:nvCxnSpPr>
      <xdr:spPr>
        <a:xfrm>
          <a:off x="3797300" y="58597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5" name="楕円 74"/>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64770</xdr:rowOff>
    </xdr:to>
    <xdr:cxnSp macro="">
      <xdr:nvCxnSpPr>
        <xdr:cNvPr id="76" name="直線コネクタ 75"/>
        <xdr:cNvCxnSpPr/>
      </xdr:nvCxnSpPr>
      <xdr:spPr>
        <a:xfrm flipV="1">
          <a:off x="2908300" y="5859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79" name="n_1mainValue【図書館】&#10;有形固定資産減価償却率"/>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0" name="n_2mainValue【図書館】&#10;有形固定資産減価償却率"/>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16" name="楕円 115"/>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17"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18" name="楕円 117"/>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19" name="直線コネクタ 118"/>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0" name="楕円 119"/>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21" name="直線コネクタ 120"/>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24"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25"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100076</xdr:rowOff>
    </xdr:from>
    <xdr:to>
      <xdr:col>24</xdr:col>
      <xdr:colOff>114300</xdr:colOff>
      <xdr:row>60</xdr:row>
      <xdr:rowOff>30226</xdr:rowOff>
    </xdr:to>
    <xdr:sp macro="" textlink="">
      <xdr:nvSpPr>
        <xdr:cNvPr id="162" name="楕円 161"/>
        <xdr:cNvSpPr/>
      </xdr:nvSpPr>
      <xdr:spPr>
        <a:xfrm>
          <a:off x="4584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78503</xdr:rowOff>
    </xdr:from>
    <xdr:ext cx="405111" cy="259045"/>
    <xdr:sp macro="" textlink="">
      <xdr:nvSpPr>
        <xdr:cNvPr id="163" name="【体育館・プール】&#10;有形固定資産減価償却率該当値テキスト"/>
        <xdr:cNvSpPr txBox="1"/>
      </xdr:nvSpPr>
      <xdr:spPr>
        <a:xfrm>
          <a:off x="4673600"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64" name="楕円 163"/>
        <xdr:cNvSpPr/>
      </xdr:nvSpPr>
      <xdr:spPr>
        <a:xfrm>
          <a:off x="3746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150876</xdr:rowOff>
    </xdr:from>
    <xdr:to>
      <xdr:col>24</xdr:col>
      <xdr:colOff>63500</xdr:colOff>
      <xdr:row>60</xdr:row>
      <xdr:rowOff>18288</xdr:rowOff>
    </xdr:to>
    <xdr:cxnSp macro="">
      <xdr:nvCxnSpPr>
        <xdr:cNvPr id="165" name="直線コネクタ 164"/>
        <xdr:cNvCxnSpPr/>
      </xdr:nvCxnSpPr>
      <xdr:spPr>
        <a:xfrm flipV="1">
          <a:off x="3797300" y="1026642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xdr:rowOff>
    </xdr:from>
    <xdr:to>
      <xdr:col>15</xdr:col>
      <xdr:colOff>101600</xdr:colOff>
      <xdr:row>60</xdr:row>
      <xdr:rowOff>117094</xdr:rowOff>
    </xdr:to>
    <xdr:sp macro="" textlink="">
      <xdr:nvSpPr>
        <xdr:cNvPr id="166" name="楕円 165"/>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66294</xdr:rowOff>
    </xdr:to>
    <xdr:cxnSp macro="">
      <xdr:nvCxnSpPr>
        <xdr:cNvPr id="167" name="直線コネクタ 166"/>
        <xdr:cNvCxnSpPr/>
      </xdr:nvCxnSpPr>
      <xdr:spPr>
        <a:xfrm flipV="1">
          <a:off x="2908300" y="103052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60215</xdr:rowOff>
    </xdr:from>
    <xdr:ext cx="405111" cy="259045"/>
    <xdr:sp macro="" textlink="">
      <xdr:nvSpPr>
        <xdr:cNvPr id="170" name="n_1mainValue【体育館・プール】&#10;有形固定資産減価償却率"/>
        <xdr:cNvSpPr txBox="1"/>
      </xdr:nvSpPr>
      <xdr:spPr>
        <a:xfrm>
          <a:off x="35820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171" name="n_2mainValue【体育館・プール】&#10;有形固定資産減価償却率"/>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09" name="楕円 208"/>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10"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11" name="楕円 210"/>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212" name="直線コネクタ 211"/>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13" name="楕円 212"/>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0</xdr:rowOff>
    </xdr:to>
    <xdr:cxnSp macro="">
      <xdr:nvCxnSpPr>
        <xdr:cNvPr id="214" name="直線コネクタ 213"/>
        <xdr:cNvCxnSpPr/>
      </xdr:nvCxnSpPr>
      <xdr:spPr>
        <a:xfrm>
          <a:off x="8750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17"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18" name="n_2mainValue【体育館・プール】&#10;一人当たり面積"/>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162561</xdr:rowOff>
    </xdr:from>
    <xdr:to>
      <xdr:col>24</xdr:col>
      <xdr:colOff>114300</xdr:colOff>
      <xdr:row>79</xdr:row>
      <xdr:rowOff>92711</xdr:rowOff>
    </xdr:to>
    <xdr:sp macro="" textlink="">
      <xdr:nvSpPr>
        <xdr:cNvPr id="257" name="楕円 256"/>
        <xdr:cNvSpPr/>
      </xdr:nvSpPr>
      <xdr:spPr>
        <a:xfrm>
          <a:off x="4584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115588</xdr:rowOff>
    </xdr:from>
    <xdr:ext cx="405111" cy="259045"/>
    <xdr:sp macro="" textlink="">
      <xdr:nvSpPr>
        <xdr:cNvPr id="258" name="【福祉施設】&#10;有形固定資産減価償却率該当値テキスト"/>
        <xdr:cNvSpPr txBox="1"/>
      </xdr:nvSpPr>
      <xdr:spPr>
        <a:xfrm>
          <a:off x="4673600"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xdr:rowOff>
    </xdr:from>
    <xdr:to>
      <xdr:col>20</xdr:col>
      <xdr:colOff>38100</xdr:colOff>
      <xdr:row>79</xdr:row>
      <xdr:rowOff>117475</xdr:rowOff>
    </xdr:to>
    <xdr:sp macro="" textlink="">
      <xdr:nvSpPr>
        <xdr:cNvPr id="259" name="楕円 258"/>
        <xdr:cNvSpPr/>
      </xdr:nvSpPr>
      <xdr:spPr>
        <a:xfrm>
          <a:off x="3746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79</xdr:row>
      <xdr:rowOff>66675</xdr:rowOff>
    </xdr:to>
    <xdr:cxnSp macro="">
      <xdr:nvCxnSpPr>
        <xdr:cNvPr id="260" name="直線コネクタ 259"/>
        <xdr:cNvCxnSpPr/>
      </xdr:nvCxnSpPr>
      <xdr:spPr>
        <a:xfrm flipV="1">
          <a:off x="3797300" y="135864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261" name="楕円 260"/>
        <xdr:cNvSpPr/>
      </xdr:nvSpPr>
      <xdr:spPr>
        <a:xfrm>
          <a:off x="285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66675</xdr:rowOff>
    </xdr:from>
    <xdr:to>
      <xdr:col>19</xdr:col>
      <xdr:colOff>177800</xdr:colOff>
      <xdr:row>79</xdr:row>
      <xdr:rowOff>87630</xdr:rowOff>
    </xdr:to>
    <xdr:cxnSp macro="">
      <xdr:nvCxnSpPr>
        <xdr:cNvPr id="262" name="直線コネクタ 261"/>
        <xdr:cNvCxnSpPr/>
      </xdr:nvCxnSpPr>
      <xdr:spPr>
        <a:xfrm flipV="1">
          <a:off x="2908300" y="136112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134002</xdr:rowOff>
    </xdr:from>
    <xdr:ext cx="405111" cy="259045"/>
    <xdr:sp macro="" textlink="">
      <xdr:nvSpPr>
        <xdr:cNvPr id="265" name="n_1mainValue【福祉施設】&#10;有形固定資産減価償却率"/>
        <xdr:cNvSpPr txBox="1"/>
      </xdr:nvSpPr>
      <xdr:spPr>
        <a:xfrm>
          <a:off x="3582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266" name="n_2mainValue【福祉施設】&#10;有形固定資産減価償却率"/>
        <xdr:cNvSpPr txBox="1"/>
      </xdr:nvSpPr>
      <xdr:spPr>
        <a:xfrm>
          <a:off x="2705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04" name="楕円 303"/>
        <xdr:cNvSpPr/>
      </xdr:nvSpPr>
      <xdr:spPr>
        <a:xfrm>
          <a:off x="10426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05" name="【福祉施設】&#10;一人当たり面積該当値テキスト"/>
        <xdr:cNvSpPr txBox="1"/>
      </xdr:nvSpPr>
      <xdr:spPr>
        <a:xfrm>
          <a:off x="10515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06" name="楕円 305"/>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307" name="直線コネクタ 306"/>
        <xdr:cNvCxnSpPr/>
      </xdr:nvCxnSpPr>
      <xdr:spPr>
        <a:xfrm>
          <a:off x="9639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08" name="楕円 307"/>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309" name="直線コネクタ 308"/>
        <xdr:cNvCxnSpPr/>
      </xdr:nvCxnSpPr>
      <xdr:spPr>
        <a:xfrm>
          <a:off x="8750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12"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13" name="n_2mainValue【福祉施設】&#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78739</xdr:rowOff>
    </xdr:from>
    <xdr:to>
      <xdr:col>24</xdr:col>
      <xdr:colOff>114300</xdr:colOff>
      <xdr:row>104</xdr:row>
      <xdr:rowOff>8889</xdr:rowOff>
    </xdr:to>
    <xdr:sp macro="" textlink="">
      <xdr:nvSpPr>
        <xdr:cNvPr id="352" name="楕円 351"/>
        <xdr:cNvSpPr/>
      </xdr:nvSpPr>
      <xdr:spPr>
        <a:xfrm>
          <a:off x="4584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101616</xdr:rowOff>
    </xdr:from>
    <xdr:ext cx="405111" cy="259045"/>
    <xdr:sp macro="" textlink="">
      <xdr:nvSpPr>
        <xdr:cNvPr id="353" name="【市民会館】&#10;有形固定資産減価償却率該当値テキスト"/>
        <xdr:cNvSpPr txBox="1"/>
      </xdr:nvSpPr>
      <xdr:spPr>
        <a:xfrm>
          <a:off x="4673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macro="" textlink="">
      <xdr:nvSpPr>
        <xdr:cNvPr id="354" name="楕円 353"/>
        <xdr:cNvSpPr/>
      </xdr:nvSpPr>
      <xdr:spPr>
        <a:xfrm>
          <a:off x="3746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129539</xdr:rowOff>
    </xdr:from>
    <xdr:to>
      <xdr:col>24</xdr:col>
      <xdr:colOff>63500</xdr:colOff>
      <xdr:row>103</xdr:row>
      <xdr:rowOff>139064</xdr:rowOff>
    </xdr:to>
    <xdr:cxnSp macro="">
      <xdr:nvCxnSpPr>
        <xdr:cNvPr id="355" name="直線コネクタ 354"/>
        <xdr:cNvCxnSpPr/>
      </xdr:nvCxnSpPr>
      <xdr:spPr>
        <a:xfrm flipV="1">
          <a:off x="3797300" y="177888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xdr:rowOff>
    </xdr:from>
    <xdr:to>
      <xdr:col>15</xdr:col>
      <xdr:colOff>101600</xdr:colOff>
      <xdr:row>103</xdr:row>
      <xdr:rowOff>117475</xdr:rowOff>
    </xdr:to>
    <xdr:sp macro="" textlink="">
      <xdr:nvSpPr>
        <xdr:cNvPr id="356" name="楕円 355"/>
        <xdr:cNvSpPr/>
      </xdr:nvSpPr>
      <xdr:spPr>
        <a:xfrm>
          <a:off x="2857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139064</xdr:rowOff>
    </xdr:to>
    <xdr:cxnSp macro="">
      <xdr:nvCxnSpPr>
        <xdr:cNvPr id="357" name="直線コネクタ 356"/>
        <xdr:cNvCxnSpPr/>
      </xdr:nvCxnSpPr>
      <xdr:spPr>
        <a:xfrm>
          <a:off x="2908300" y="177260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34941</xdr:rowOff>
    </xdr:from>
    <xdr:ext cx="405111" cy="259045"/>
    <xdr:sp macro="" textlink="">
      <xdr:nvSpPr>
        <xdr:cNvPr id="360" name="n_1mainValue【市民会館】&#10;有形固定資産減価償却率"/>
        <xdr:cNvSpPr txBox="1"/>
      </xdr:nvSpPr>
      <xdr:spPr>
        <a:xfrm>
          <a:off x="3582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134002</xdr:rowOff>
    </xdr:from>
    <xdr:ext cx="405111" cy="259045"/>
    <xdr:sp macro="" textlink="">
      <xdr:nvSpPr>
        <xdr:cNvPr id="361" name="n_2mainValue【市民会館】&#10;有形固定資産減価償却率"/>
        <xdr:cNvSpPr txBox="1"/>
      </xdr:nvSpPr>
      <xdr:spPr>
        <a:xfrm>
          <a:off x="2705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99" name="楕円 398"/>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xdr:rowOff>
    </xdr:from>
    <xdr:ext cx="469744" cy="259045"/>
    <xdr:sp macro="" textlink="">
      <xdr:nvSpPr>
        <xdr:cNvPr id="400" name="【市民会館】&#10;一人当たり面積該当値テキスト"/>
        <xdr:cNvSpPr txBox="1"/>
      </xdr:nvSpPr>
      <xdr:spPr>
        <a:xfrm>
          <a:off x="10515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01" name="楕円 400"/>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72389</xdr:rowOff>
    </xdr:to>
    <xdr:cxnSp macro="">
      <xdr:nvCxnSpPr>
        <xdr:cNvPr id="402" name="直線コネクタ 401"/>
        <xdr:cNvCxnSpPr/>
      </xdr:nvCxnSpPr>
      <xdr:spPr>
        <a:xfrm>
          <a:off x="9639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03" name="楕円 402"/>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106</xdr:row>
      <xdr:rowOff>91439</xdr:rowOff>
    </xdr:to>
    <xdr:cxnSp macro="">
      <xdr:nvCxnSpPr>
        <xdr:cNvPr id="404" name="直線コネクタ 403"/>
        <xdr:cNvCxnSpPr/>
      </xdr:nvCxnSpPr>
      <xdr:spPr>
        <a:xfrm flipV="1">
          <a:off x="8750300" y="180746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407"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08" name="n_2main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45" name="楕円 44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4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xdr:rowOff>
    </xdr:from>
    <xdr:to>
      <xdr:col>81</xdr:col>
      <xdr:colOff>101600</xdr:colOff>
      <xdr:row>40</xdr:row>
      <xdr:rowOff>113284</xdr:rowOff>
    </xdr:to>
    <xdr:sp macro="" textlink="">
      <xdr:nvSpPr>
        <xdr:cNvPr id="447" name="楕円 446"/>
        <xdr:cNvSpPr/>
      </xdr:nvSpPr>
      <xdr:spPr>
        <a:xfrm>
          <a:off x="15430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62484</xdr:rowOff>
    </xdr:to>
    <xdr:cxnSp macro="">
      <xdr:nvCxnSpPr>
        <xdr:cNvPr id="448" name="直線コネクタ 447"/>
        <xdr:cNvCxnSpPr/>
      </xdr:nvCxnSpPr>
      <xdr:spPr>
        <a:xfrm flipV="1">
          <a:off x="15481300" y="683133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100838</xdr:rowOff>
    </xdr:from>
    <xdr:to>
      <xdr:col>76</xdr:col>
      <xdr:colOff>165100</xdr:colOff>
      <xdr:row>41</xdr:row>
      <xdr:rowOff>30988</xdr:rowOff>
    </xdr:to>
    <xdr:sp macro="" textlink="">
      <xdr:nvSpPr>
        <xdr:cNvPr id="449" name="楕円 448"/>
        <xdr:cNvSpPr/>
      </xdr:nvSpPr>
      <xdr:spPr>
        <a:xfrm>
          <a:off x="14541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62484</xdr:rowOff>
    </xdr:from>
    <xdr:to>
      <xdr:col>81</xdr:col>
      <xdr:colOff>50800</xdr:colOff>
      <xdr:row>40</xdr:row>
      <xdr:rowOff>151638</xdr:rowOff>
    </xdr:to>
    <xdr:cxnSp macro="">
      <xdr:nvCxnSpPr>
        <xdr:cNvPr id="450" name="直線コネクタ 449"/>
        <xdr:cNvCxnSpPr/>
      </xdr:nvCxnSpPr>
      <xdr:spPr>
        <a:xfrm flipV="1">
          <a:off x="14592300" y="692048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104411</xdr:rowOff>
    </xdr:from>
    <xdr:ext cx="405111" cy="259045"/>
    <xdr:sp macro="" textlink="">
      <xdr:nvSpPr>
        <xdr:cNvPr id="453" name="n_1mainValue【一般廃棄物処理施設】&#10;有形固定資産減価償却率"/>
        <xdr:cNvSpPr txBox="1"/>
      </xdr:nvSpPr>
      <xdr:spPr>
        <a:xfrm>
          <a:off x="152660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22115</xdr:rowOff>
    </xdr:from>
    <xdr:ext cx="405111" cy="259045"/>
    <xdr:sp macro="" textlink="">
      <xdr:nvSpPr>
        <xdr:cNvPr id="454" name="n_2mainValue【一般廃棄物処理施設】&#10;有形固定資産減価償却率"/>
        <xdr:cNvSpPr txBox="1"/>
      </xdr:nvSpPr>
      <xdr:spPr>
        <a:xfrm>
          <a:off x="14389744"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7531</xdr:rowOff>
    </xdr:from>
    <xdr:to>
      <xdr:col>116</xdr:col>
      <xdr:colOff>114300</xdr:colOff>
      <xdr:row>36</xdr:row>
      <xdr:rowOff>109131</xdr:rowOff>
    </xdr:to>
    <xdr:sp macro="" textlink="">
      <xdr:nvSpPr>
        <xdr:cNvPr id="492" name="楕円 491"/>
        <xdr:cNvSpPr/>
      </xdr:nvSpPr>
      <xdr:spPr>
        <a:xfrm>
          <a:off x="22110700" y="61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30408</xdr:rowOff>
    </xdr:from>
    <xdr:ext cx="534377" cy="259045"/>
    <xdr:sp macro="" textlink="">
      <xdr:nvSpPr>
        <xdr:cNvPr id="493" name="【一般廃棄物処理施設】&#10;一人当たり有形固定資産（償却資産）額該当値テキスト"/>
        <xdr:cNvSpPr txBox="1"/>
      </xdr:nvSpPr>
      <xdr:spPr>
        <a:xfrm>
          <a:off x="22199600" y="60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7772</xdr:rowOff>
    </xdr:from>
    <xdr:to>
      <xdr:col>112</xdr:col>
      <xdr:colOff>38100</xdr:colOff>
      <xdr:row>36</xdr:row>
      <xdr:rowOff>109372</xdr:rowOff>
    </xdr:to>
    <xdr:sp macro="" textlink="">
      <xdr:nvSpPr>
        <xdr:cNvPr id="494" name="楕円 493"/>
        <xdr:cNvSpPr/>
      </xdr:nvSpPr>
      <xdr:spPr>
        <a:xfrm>
          <a:off x="21272500" y="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58331</xdr:rowOff>
    </xdr:from>
    <xdr:to>
      <xdr:col>116</xdr:col>
      <xdr:colOff>63500</xdr:colOff>
      <xdr:row>36</xdr:row>
      <xdr:rowOff>58572</xdr:rowOff>
    </xdr:to>
    <xdr:cxnSp macro="">
      <xdr:nvCxnSpPr>
        <xdr:cNvPr id="495" name="直線コネクタ 494"/>
        <xdr:cNvCxnSpPr/>
      </xdr:nvCxnSpPr>
      <xdr:spPr>
        <a:xfrm flipV="1">
          <a:off x="21323300" y="6230531"/>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8572</xdr:rowOff>
    </xdr:from>
    <xdr:to>
      <xdr:col>107</xdr:col>
      <xdr:colOff>101600</xdr:colOff>
      <xdr:row>36</xdr:row>
      <xdr:rowOff>110172</xdr:rowOff>
    </xdr:to>
    <xdr:sp macro="" textlink="">
      <xdr:nvSpPr>
        <xdr:cNvPr id="496" name="楕円 495"/>
        <xdr:cNvSpPr/>
      </xdr:nvSpPr>
      <xdr:spPr>
        <a:xfrm>
          <a:off x="20383500" y="61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58572</xdr:rowOff>
    </xdr:from>
    <xdr:to>
      <xdr:col>111</xdr:col>
      <xdr:colOff>177800</xdr:colOff>
      <xdr:row>36</xdr:row>
      <xdr:rowOff>59372</xdr:rowOff>
    </xdr:to>
    <xdr:cxnSp macro="">
      <xdr:nvCxnSpPr>
        <xdr:cNvPr id="497" name="直線コネクタ 496"/>
        <xdr:cNvCxnSpPr/>
      </xdr:nvCxnSpPr>
      <xdr:spPr>
        <a:xfrm flipV="1">
          <a:off x="20434300" y="623077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98"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125899</xdr:rowOff>
    </xdr:from>
    <xdr:ext cx="534377" cy="259045"/>
    <xdr:sp macro="" textlink="">
      <xdr:nvSpPr>
        <xdr:cNvPr id="500" name="n_1mainValue【一般廃棄物処理施設】&#10;一人当たり有形固定資産（償却資産）額"/>
        <xdr:cNvSpPr txBox="1"/>
      </xdr:nvSpPr>
      <xdr:spPr>
        <a:xfrm>
          <a:off x="21043411" y="59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126699</xdr:rowOff>
    </xdr:from>
    <xdr:ext cx="534377" cy="259045"/>
    <xdr:sp macro="" textlink="">
      <xdr:nvSpPr>
        <xdr:cNvPr id="501" name="n_2mainValue【一般廃棄物処理施設】&#10;一人当たり有形固定資産（償却資産）額"/>
        <xdr:cNvSpPr txBox="1"/>
      </xdr:nvSpPr>
      <xdr:spPr>
        <a:xfrm>
          <a:off x="20167111" y="59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9" name="楕円 538"/>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40" name="【保健センター・保健所】&#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41" name="楕円 540"/>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5715</xdr:rowOff>
    </xdr:to>
    <xdr:cxnSp macro="">
      <xdr:nvCxnSpPr>
        <xdr:cNvPr id="542" name="直線コネクタ 541"/>
        <xdr:cNvCxnSpPr/>
      </xdr:nvCxnSpPr>
      <xdr:spPr>
        <a:xfrm flipV="1">
          <a:off x="15481300" y="101003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43" name="楕円 542"/>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45720</xdr:rowOff>
    </xdr:to>
    <xdr:cxnSp macro="">
      <xdr:nvCxnSpPr>
        <xdr:cNvPr id="544" name="直線コネクタ 543"/>
        <xdr:cNvCxnSpPr/>
      </xdr:nvCxnSpPr>
      <xdr:spPr>
        <a:xfrm flipV="1">
          <a:off x="14592300" y="10121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5"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6"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547" name="n_1mainValue【保健センター・保健所】&#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48" name="n_2mainValue【保健センター・保健所】&#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84" name="楕円 583"/>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85"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86" name="楕円 58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87" name="直線コネクタ 586"/>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88" name="楕円 587"/>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589" name="直線コネクタ 588"/>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92"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93"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21"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30" name="楕円 629"/>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31" name="【消防施設】&#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81026</xdr:rowOff>
    </xdr:from>
    <xdr:to>
      <xdr:col>81</xdr:col>
      <xdr:colOff>101600</xdr:colOff>
      <xdr:row>84</xdr:row>
      <xdr:rowOff>11176</xdr:rowOff>
    </xdr:to>
    <xdr:sp macro="" textlink="">
      <xdr:nvSpPr>
        <xdr:cNvPr id="632" name="楕円 631"/>
        <xdr:cNvSpPr/>
      </xdr:nvSpPr>
      <xdr:spPr>
        <a:xfrm>
          <a:off x="15430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131826</xdr:rowOff>
    </xdr:to>
    <xdr:cxnSp macro="">
      <xdr:nvCxnSpPr>
        <xdr:cNvPr id="633" name="直線コネクタ 632"/>
        <xdr:cNvCxnSpPr/>
      </xdr:nvCxnSpPr>
      <xdr:spPr>
        <a:xfrm flipV="1">
          <a:off x="15481300" y="143598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119887</xdr:rowOff>
    </xdr:from>
    <xdr:to>
      <xdr:col>76</xdr:col>
      <xdr:colOff>165100</xdr:colOff>
      <xdr:row>84</xdr:row>
      <xdr:rowOff>50037</xdr:rowOff>
    </xdr:to>
    <xdr:sp macro="" textlink="">
      <xdr:nvSpPr>
        <xdr:cNvPr id="634" name="楕円 633"/>
        <xdr:cNvSpPr/>
      </xdr:nvSpPr>
      <xdr:spPr>
        <a:xfrm>
          <a:off x="1454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131826</xdr:rowOff>
    </xdr:from>
    <xdr:to>
      <xdr:col>81</xdr:col>
      <xdr:colOff>50800</xdr:colOff>
      <xdr:row>83</xdr:row>
      <xdr:rowOff>170687</xdr:rowOff>
    </xdr:to>
    <xdr:cxnSp macro="">
      <xdr:nvCxnSpPr>
        <xdr:cNvPr id="635" name="直線コネクタ 634"/>
        <xdr:cNvCxnSpPr/>
      </xdr:nvCxnSpPr>
      <xdr:spPr>
        <a:xfrm flipV="1">
          <a:off x="14592300" y="143621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2303</xdr:rowOff>
    </xdr:from>
    <xdr:ext cx="405111" cy="259045"/>
    <xdr:sp macro="" textlink="">
      <xdr:nvSpPr>
        <xdr:cNvPr id="638" name="n_1mainValue【消防施設】&#10;有形固定資産減価償却率"/>
        <xdr:cNvSpPr txBox="1"/>
      </xdr:nvSpPr>
      <xdr:spPr>
        <a:xfrm>
          <a:off x="152660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639" name="n_2mainValue【消防施設】&#10;有形固定資産減価償却率"/>
        <xdr:cNvSpPr txBox="1"/>
      </xdr:nvSpPr>
      <xdr:spPr>
        <a:xfrm>
          <a:off x="14389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9"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678" name="楕円 677"/>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679" name="【消防施設】&#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680" name="楕円 679"/>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83</xdr:row>
      <xdr:rowOff>76200</xdr:rowOff>
    </xdr:to>
    <xdr:cxnSp macro="">
      <xdr:nvCxnSpPr>
        <xdr:cNvPr id="681" name="直線コネクタ 680"/>
        <xdr:cNvCxnSpPr/>
      </xdr:nvCxnSpPr>
      <xdr:spPr>
        <a:xfrm flipV="1">
          <a:off x="21323300" y="14192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682" name="楕円 681"/>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114300</xdr:rowOff>
    </xdr:to>
    <xdr:cxnSp macro="">
      <xdr:nvCxnSpPr>
        <xdr:cNvPr id="683" name="直線コネクタ 682"/>
        <xdr:cNvCxnSpPr/>
      </xdr:nvCxnSpPr>
      <xdr:spPr>
        <a:xfrm flipV="1">
          <a:off x="20434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686" name="n_1main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87" name="n_2mainValue【消防施設】&#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726" name="楕円 725"/>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63516</xdr:rowOff>
    </xdr:from>
    <xdr:ext cx="405111" cy="259045"/>
    <xdr:sp macro="" textlink="">
      <xdr:nvSpPr>
        <xdr:cNvPr id="727" name="【庁舎】&#10;有形固定資産減価償却率該当値テキスト"/>
        <xdr:cNvSpPr txBox="1"/>
      </xdr:nvSpPr>
      <xdr:spPr>
        <a:xfrm>
          <a:off x="16357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728" name="楕円 727"/>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91439</xdr:rowOff>
    </xdr:from>
    <xdr:to>
      <xdr:col>85</xdr:col>
      <xdr:colOff>127000</xdr:colOff>
      <xdr:row>104</xdr:row>
      <xdr:rowOff>120014</xdr:rowOff>
    </xdr:to>
    <xdr:cxnSp macro="">
      <xdr:nvCxnSpPr>
        <xdr:cNvPr id="729" name="直線コネクタ 728"/>
        <xdr:cNvCxnSpPr/>
      </xdr:nvCxnSpPr>
      <xdr:spPr>
        <a:xfrm flipV="1">
          <a:off x="15481300" y="179222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30" name="楕円 729"/>
        <xdr:cNvSpPr/>
      </xdr:nvSpPr>
      <xdr:spPr>
        <a:xfrm>
          <a:off x="14541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158114</xdr:rowOff>
    </xdr:to>
    <xdr:cxnSp macro="">
      <xdr:nvCxnSpPr>
        <xdr:cNvPr id="731" name="直線コネクタ 730"/>
        <xdr:cNvCxnSpPr/>
      </xdr:nvCxnSpPr>
      <xdr:spPr>
        <a:xfrm flipV="1">
          <a:off x="14592300" y="1795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33"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15891</xdr:rowOff>
    </xdr:from>
    <xdr:ext cx="405111" cy="259045"/>
    <xdr:sp macro="" textlink="">
      <xdr:nvSpPr>
        <xdr:cNvPr id="734" name="n_1mainValue【庁舎】&#10;有形固定資産減価償却率"/>
        <xdr:cNvSpPr txBox="1"/>
      </xdr:nvSpPr>
      <xdr:spPr>
        <a:xfrm>
          <a:off x="152660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35" name="n_2mainValue【庁舎】&#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73" name="楕円 772"/>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74" name="【庁舎】&#10;一人当たり面積該当値テキスト"/>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75" name="楕円 774"/>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776" name="直線コネクタ 775"/>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777" name="楕円 77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49530</xdr:rowOff>
    </xdr:to>
    <xdr:cxnSp macro="">
      <xdr:nvCxnSpPr>
        <xdr:cNvPr id="778" name="直線コネクタ 777"/>
        <xdr:cNvCxnSpPr/>
      </xdr:nvCxnSpPr>
      <xdr:spPr>
        <a:xfrm flipV="1">
          <a:off x="20434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81" name="n_1mainValue【庁舎】&#10;一人当たり面積"/>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782"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類似団体と比較して特に有形固定資産減価償却率が高くなっている施設は、図書館、福祉施設であり、特に低くなっている施設は、一般廃棄物処理施設、消防施設です。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図書館については、昭和</a:t>
          </a:r>
          <a:r>
            <a:rPr kumimoji="1" lang="en-US" altLang="ja-JP" sz="1300" baseline="0">
              <a:latin typeface="ＭＳ Ｐゴシック" panose="020B0600070205080204" pitchFamily="50" charset="-128"/>
              <a:ea typeface="ＭＳ Ｐゴシック" panose="020B0600070205080204" pitchFamily="50" charset="-128"/>
            </a:rPr>
            <a:t>48</a:t>
          </a:r>
          <a:r>
            <a:rPr kumimoji="1" lang="ja-JP" altLang="en-US" sz="1300" baseline="0">
              <a:latin typeface="ＭＳ Ｐゴシック" panose="020B0600070205080204" pitchFamily="50" charset="-128"/>
              <a:ea typeface="ＭＳ Ｐゴシック" panose="020B0600070205080204" pitchFamily="50" charset="-128"/>
            </a:rPr>
            <a:t>年に現在の場所に開館して以来</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年以上が経過し老朽化していることから、現在、本市では新図書館を含む複合施設の建設について検討を行っています。また、福祉施設については「四日市市公共施設等総合管理計画」に基づき、計画的に長寿命化事業に取り組み、機能の維持及び安全性の確保に努め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年度に老朽化していた北部清掃工場に替わる四日市クリーンセンターを新たに建設したことから有形固定資産減価償却率が低くなっています。消防施設については、平成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年度に中消防署中央分署、平成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年度に南消防署南部分署を開署したため、有形固定資産減価償却率が低くなっています。また、南部分署を開署したことにより、平成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年度に一人当たり面積が上昇しています。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本市には、全国有数の石油化学コンビナートやＩＴ関連企業等の多様な産業が集積し、税収面で恵まれた状況にあることから、類似団体の平均</a:t>
          </a:r>
          <a:r>
            <a:rPr kumimoji="1" lang="ja-JP" altLang="en-US" sz="1000">
              <a:solidFill>
                <a:schemeClr val="dk1"/>
              </a:solidFill>
              <a:effectLst/>
              <a:latin typeface="+mn-lt"/>
              <a:ea typeface="+mn-ea"/>
              <a:cs typeface="+mn-cs"/>
            </a:rPr>
            <a:t>より良好な値となっています</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年度は、法人市民税や償却資産に係る固定資産税が増収となったことから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前年度から０．０２</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増の１．０２とな</a:t>
          </a:r>
          <a:r>
            <a:rPr kumimoji="1" lang="ja-JP" altLang="en-US" sz="1000">
              <a:solidFill>
                <a:schemeClr val="dk1"/>
              </a:solidFill>
              <a:effectLst/>
              <a:latin typeface="+mn-lt"/>
              <a:ea typeface="+mn-ea"/>
              <a:cs typeface="+mn-cs"/>
            </a:rPr>
            <a:t>りました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しかしながら、それらの税は景気に左右されやすく、安定して見込まれる歳入ではないことから、引き続き行財政改革に取り組み、人件費や</a:t>
          </a:r>
          <a:r>
            <a:rPr kumimoji="1" lang="ja-JP" altLang="en-US" sz="1000">
              <a:solidFill>
                <a:schemeClr val="dk1"/>
              </a:solidFill>
              <a:effectLst/>
              <a:latin typeface="+mn-lt"/>
              <a:ea typeface="+mn-ea"/>
              <a:cs typeface="+mn-cs"/>
            </a:rPr>
            <a:t>経常</a:t>
          </a:r>
          <a:r>
            <a:rPr kumimoji="1" lang="ja-JP" altLang="ja-JP" sz="1000">
              <a:solidFill>
                <a:schemeClr val="dk1"/>
              </a:solidFill>
              <a:effectLst/>
              <a:latin typeface="+mn-lt"/>
              <a:ea typeface="+mn-ea"/>
              <a:cs typeface="+mn-cs"/>
            </a:rPr>
            <a:t>経費の抑制等、歳出の徹底的な見直しを行うとともに、税等の徴収率向上対策を中心とする歳入確保に努めていきます。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67733</xdr:rowOff>
    </xdr:to>
    <xdr:cxnSp macro="">
      <xdr:nvCxnSpPr>
        <xdr:cNvPr id="69" name="直線コネクタ 68"/>
        <xdr:cNvCxnSpPr/>
      </xdr:nvCxnSpPr>
      <xdr:spPr>
        <a:xfrm flipV="1">
          <a:off x="4114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87842</xdr:rowOff>
    </xdr:to>
    <xdr:cxnSp macro="">
      <xdr:nvCxnSpPr>
        <xdr:cNvPr id="75" name="直線コネクタ 74"/>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87842</xdr:rowOff>
    </xdr:to>
    <xdr:cxnSp macro="">
      <xdr:nvCxnSpPr>
        <xdr:cNvPr id="78" name="直線コネクタ 77"/>
        <xdr:cNvCxnSpPr/>
      </xdr:nvCxnSpPr>
      <xdr:spPr>
        <a:xfrm>
          <a:off x="1447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法人市民税や償却資産に係る固定資産税が増収と</a:t>
          </a:r>
          <a:r>
            <a:rPr kumimoji="1" lang="ja-JP" altLang="en-US" sz="1000">
              <a:solidFill>
                <a:schemeClr val="dk1"/>
              </a:solidFill>
              <a:effectLst/>
              <a:latin typeface="+mn-lt"/>
              <a:ea typeface="+mn-ea"/>
              <a:cs typeface="+mn-cs"/>
            </a:rPr>
            <a:t>なったことに加え、地方債償還金の減により、義務的経費が減となったことなどから、</a:t>
          </a:r>
          <a:r>
            <a:rPr kumimoji="1" lang="ja-JP" altLang="ja-JP" sz="1000">
              <a:solidFill>
                <a:schemeClr val="dk1"/>
              </a:solidFill>
              <a:effectLst/>
              <a:latin typeface="+mn-lt"/>
              <a:ea typeface="+mn-ea"/>
              <a:cs typeface="+mn-cs"/>
            </a:rPr>
            <a:t>前年度より</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改善しました</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72753</xdr:rowOff>
    </xdr:from>
    <xdr:to>
      <xdr:col>23</xdr:col>
      <xdr:colOff>133350</xdr:colOff>
      <xdr:row>61</xdr:row>
      <xdr:rowOff>53884</xdr:rowOff>
    </xdr:to>
    <xdr:cxnSp macro="">
      <xdr:nvCxnSpPr>
        <xdr:cNvPr id="134" name="直線コネクタ 133"/>
        <xdr:cNvCxnSpPr/>
      </xdr:nvCxnSpPr>
      <xdr:spPr>
        <a:xfrm flipV="1">
          <a:off x="4114800" y="10188303"/>
          <a:ext cx="838200" cy="3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61</xdr:row>
      <xdr:rowOff>53884</xdr:rowOff>
    </xdr:to>
    <xdr:cxnSp macro="">
      <xdr:nvCxnSpPr>
        <xdr:cNvPr id="137" name="直線コネクタ 136"/>
        <xdr:cNvCxnSpPr/>
      </xdr:nvCxnSpPr>
      <xdr:spPr>
        <a:xfrm>
          <a:off x="3225800" y="103192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61</xdr:row>
      <xdr:rowOff>88356</xdr:rowOff>
    </xdr:to>
    <xdr:cxnSp macro="">
      <xdr:nvCxnSpPr>
        <xdr:cNvPr id="140" name="直線コネクタ 139"/>
        <xdr:cNvCxnSpPr/>
      </xdr:nvCxnSpPr>
      <xdr:spPr>
        <a:xfrm flipV="1">
          <a:off x="2336800" y="10319294"/>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61</xdr:row>
      <xdr:rowOff>88356</xdr:rowOff>
    </xdr:to>
    <xdr:cxnSp macro="">
      <xdr:nvCxnSpPr>
        <xdr:cNvPr id="143" name="直線コネクタ 142"/>
        <xdr:cNvCxnSpPr/>
      </xdr:nvCxnSpPr>
      <xdr:spPr>
        <a:xfrm>
          <a:off x="1447800" y="103675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114680</xdr:rowOff>
    </xdr:from>
    <xdr:ext cx="762000" cy="259045"/>
    <xdr:sp macro="" textlink="">
      <xdr:nvSpPr>
        <xdr:cNvPr id="154" name="財政構造の弾力性該当値テキスト"/>
        <xdr:cNvSpPr txBox="1"/>
      </xdr:nvSpPr>
      <xdr:spPr>
        <a:xfrm>
          <a:off x="5041900" y="100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114861</xdr:rowOff>
    </xdr:from>
    <xdr:ext cx="736600" cy="259045"/>
    <xdr:sp macro="" textlink="">
      <xdr:nvSpPr>
        <xdr:cNvPr id="156" name="テキスト ボックス 155"/>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37556</xdr:rowOff>
    </xdr:from>
    <xdr:to>
      <xdr:col>11</xdr:col>
      <xdr:colOff>82550</xdr:colOff>
      <xdr:row>61</xdr:row>
      <xdr:rowOff>139156</xdr:rowOff>
    </xdr:to>
    <xdr:sp macro="" textlink="">
      <xdr:nvSpPr>
        <xdr:cNvPr id="159" name="楕円 158"/>
        <xdr:cNvSpPr/>
      </xdr:nvSpPr>
      <xdr:spPr>
        <a:xfrm>
          <a:off x="2286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149333</xdr:rowOff>
    </xdr:from>
    <xdr:ext cx="762000" cy="259045"/>
    <xdr:sp macro="" textlink="">
      <xdr:nvSpPr>
        <xdr:cNvPr id="160" name="テキスト ボックス 159"/>
        <xdr:cNvSpPr txBox="1"/>
      </xdr:nvSpPr>
      <xdr:spPr>
        <a:xfrm>
          <a:off x="1955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1" name="楕円 160"/>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141531</xdr:rowOff>
    </xdr:from>
    <xdr:ext cx="762000" cy="259045"/>
    <xdr:sp macro="" textlink="">
      <xdr:nvSpPr>
        <xdr:cNvPr id="162" name="テキスト ボックス 161"/>
        <xdr:cNvSpPr txBox="1"/>
      </xdr:nvSpPr>
      <xdr:spPr>
        <a:xfrm>
          <a:off x="1066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chemeClr val="dk1"/>
              </a:solidFill>
              <a:effectLst/>
              <a:latin typeface="+mn-lt"/>
              <a:ea typeface="+mn-ea"/>
              <a:cs typeface="+mn-cs"/>
            </a:rPr>
            <a:t>　人件費については、職員数の増加などにより、上昇傾向にあり、物件費についても、</a:t>
          </a:r>
          <a:r>
            <a:rPr lang="ja-JP" altLang="ja-JP" sz="1000" b="0" i="0" baseline="0">
              <a:solidFill>
                <a:schemeClr val="dk1"/>
              </a:solidFill>
              <a:effectLst/>
              <a:latin typeface="+mn-lt"/>
              <a:ea typeface="+mn-ea"/>
              <a:cs typeface="+mn-cs"/>
            </a:rPr>
            <a:t>近年の労務単価や最低賃金の上昇に伴</a:t>
          </a:r>
          <a:r>
            <a:rPr lang="ja-JP" altLang="en-US" sz="1000" b="0" i="0" baseline="0">
              <a:solidFill>
                <a:schemeClr val="dk1"/>
              </a:solidFill>
              <a:effectLst/>
              <a:latin typeface="+mn-lt"/>
              <a:ea typeface="+mn-ea"/>
              <a:cs typeface="+mn-cs"/>
            </a:rPr>
            <a:t>う</a:t>
          </a:r>
          <a:r>
            <a:rPr lang="ja-JP" altLang="ja-JP" sz="1000" b="0" i="0" baseline="0">
              <a:solidFill>
                <a:schemeClr val="dk1"/>
              </a:solidFill>
              <a:effectLst/>
              <a:latin typeface="+mn-lt"/>
              <a:ea typeface="+mn-ea"/>
              <a:cs typeface="+mn-cs"/>
            </a:rPr>
            <a:t>、外部委託料</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臨時職員賃金</a:t>
          </a:r>
          <a:r>
            <a:rPr lang="ja-JP" altLang="en-US" sz="1000" b="0" i="0" baseline="0">
              <a:solidFill>
                <a:schemeClr val="dk1"/>
              </a:solidFill>
              <a:effectLst/>
              <a:latin typeface="+mn-lt"/>
              <a:ea typeface="+mn-ea"/>
              <a:cs typeface="+mn-cs"/>
            </a:rPr>
            <a:t>の増などにより</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上昇傾向にあります。</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150454</xdr:rowOff>
    </xdr:from>
    <xdr:to>
      <xdr:col>23</xdr:col>
      <xdr:colOff>133350</xdr:colOff>
      <xdr:row>83</xdr:row>
      <xdr:rowOff>4324</xdr:rowOff>
    </xdr:to>
    <xdr:cxnSp macro="">
      <xdr:nvCxnSpPr>
        <xdr:cNvPr id="199" name="直線コネクタ 198"/>
        <xdr:cNvCxnSpPr/>
      </xdr:nvCxnSpPr>
      <xdr:spPr>
        <a:xfrm>
          <a:off x="4114800" y="14209354"/>
          <a:ext cx="8382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122687</xdr:rowOff>
    </xdr:from>
    <xdr:to>
      <xdr:col>19</xdr:col>
      <xdr:colOff>133350</xdr:colOff>
      <xdr:row>82</xdr:row>
      <xdr:rowOff>150454</xdr:rowOff>
    </xdr:to>
    <xdr:cxnSp macro="">
      <xdr:nvCxnSpPr>
        <xdr:cNvPr id="202" name="直線コネクタ 201"/>
        <xdr:cNvCxnSpPr/>
      </xdr:nvCxnSpPr>
      <xdr:spPr>
        <a:xfrm>
          <a:off x="3225800" y="14181587"/>
          <a:ext cx="8890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51555</xdr:rowOff>
    </xdr:from>
    <xdr:to>
      <xdr:col>15</xdr:col>
      <xdr:colOff>82550</xdr:colOff>
      <xdr:row>82</xdr:row>
      <xdr:rowOff>122687</xdr:rowOff>
    </xdr:to>
    <xdr:cxnSp macro="">
      <xdr:nvCxnSpPr>
        <xdr:cNvPr id="205" name="直線コネクタ 204"/>
        <xdr:cNvCxnSpPr/>
      </xdr:nvCxnSpPr>
      <xdr:spPr>
        <a:xfrm>
          <a:off x="2336800" y="14110455"/>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154236</xdr:rowOff>
    </xdr:from>
    <xdr:to>
      <xdr:col>11</xdr:col>
      <xdr:colOff>31750</xdr:colOff>
      <xdr:row>82</xdr:row>
      <xdr:rowOff>51555</xdr:rowOff>
    </xdr:to>
    <xdr:cxnSp macro="">
      <xdr:nvCxnSpPr>
        <xdr:cNvPr id="208" name="直線コネクタ 207"/>
        <xdr:cNvCxnSpPr/>
      </xdr:nvCxnSpPr>
      <xdr:spPr>
        <a:xfrm>
          <a:off x="1447800" y="14041686"/>
          <a:ext cx="889000" cy="6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124974</xdr:rowOff>
    </xdr:from>
    <xdr:to>
      <xdr:col>23</xdr:col>
      <xdr:colOff>184150</xdr:colOff>
      <xdr:row>83</xdr:row>
      <xdr:rowOff>55124</xdr:rowOff>
    </xdr:to>
    <xdr:sp macro="" textlink="">
      <xdr:nvSpPr>
        <xdr:cNvPr id="218" name="楕円 217"/>
        <xdr:cNvSpPr/>
      </xdr:nvSpPr>
      <xdr:spPr>
        <a:xfrm>
          <a:off x="4902200" y="141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97051</xdr:rowOff>
    </xdr:from>
    <xdr:ext cx="762000" cy="259045"/>
    <xdr:sp macro="" textlink="">
      <xdr:nvSpPr>
        <xdr:cNvPr id="219" name="人件費・物件費等の状況該当値テキスト"/>
        <xdr:cNvSpPr txBox="1"/>
      </xdr:nvSpPr>
      <xdr:spPr>
        <a:xfrm>
          <a:off x="5041900" y="1415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99654</xdr:rowOff>
    </xdr:from>
    <xdr:to>
      <xdr:col>19</xdr:col>
      <xdr:colOff>184150</xdr:colOff>
      <xdr:row>83</xdr:row>
      <xdr:rowOff>29804</xdr:rowOff>
    </xdr:to>
    <xdr:sp macro="" textlink="">
      <xdr:nvSpPr>
        <xdr:cNvPr id="220" name="楕円 219"/>
        <xdr:cNvSpPr/>
      </xdr:nvSpPr>
      <xdr:spPr>
        <a:xfrm>
          <a:off x="4064000" y="141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14581</xdr:rowOff>
    </xdr:from>
    <xdr:ext cx="736600" cy="259045"/>
    <xdr:sp macro="" textlink="">
      <xdr:nvSpPr>
        <xdr:cNvPr id="221" name="テキスト ボックス 220"/>
        <xdr:cNvSpPr txBox="1"/>
      </xdr:nvSpPr>
      <xdr:spPr>
        <a:xfrm>
          <a:off x="3733800" y="1424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71887</xdr:rowOff>
    </xdr:from>
    <xdr:to>
      <xdr:col>15</xdr:col>
      <xdr:colOff>133350</xdr:colOff>
      <xdr:row>83</xdr:row>
      <xdr:rowOff>2037</xdr:rowOff>
    </xdr:to>
    <xdr:sp macro="" textlink="">
      <xdr:nvSpPr>
        <xdr:cNvPr id="222" name="楕円 221"/>
        <xdr:cNvSpPr/>
      </xdr:nvSpPr>
      <xdr:spPr>
        <a:xfrm>
          <a:off x="3175000" y="141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158264</xdr:rowOff>
    </xdr:from>
    <xdr:ext cx="762000" cy="259045"/>
    <xdr:sp macro="" textlink="">
      <xdr:nvSpPr>
        <xdr:cNvPr id="223" name="テキスト ボックス 222"/>
        <xdr:cNvSpPr txBox="1"/>
      </xdr:nvSpPr>
      <xdr:spPr>
        <a:xfrm>
          <a:off x="2844800" y="142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755</xdr:rowOff>
    </xdr:from>
    <xdr:to>
      <xdr:col>11</xdr:col>
      <xdr:colOff>82550</xdr:colOff>
      <xdr:row>82</xdr:row>
      <xdr:rowOff>102355</xdr:rowOff>
    </xdr:to>
    <xdr:sp macro="" textlink="">
      <xdr:nvSpPr>
        <xdr:cNvPr id="224" name="楕円 223"/>
        <xdr:cNvSpPr/>
      </xdr:nvSpPr>
      <xdr:spPr>
        <a:xfrm>
          <a:off x="2286000" y="140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112532</xdr:rowOff>
    </xdr:from>
    <xdr:ext cx="762000" cy="259045"/>
    <xdr:sp macro="" textlink="">
      <xdr:nvSpPr>
        <xdr:cNvPr id="225" name="テキスト ボックス 224"/>
        <xdr:cNvSpPr txBox="1"/>
      </xdr:nvSpPr>
      <xdr:spPr>
        <a:xfrm>
          <a:off x="1955800" y="1382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103436</xdr:rowOff>
    </xdr:from>
    <xdr:to>
      <xdr:col>7</xdr:col>
      <xdr:colOff>31750</xdr:colOff>
      <xdr:row>82</xdr:row>
      <xdr:rowOff>33586</xdr:rowOff>
    </xdr:to>
    <xdr:sp macro="" textlink="">
      <xdr:nvSpPr>
        <xdr:cNvPr id="226" name="楕円 225"/>
        <xdr:cNvSpPr/>
      </xdr:nvSpPr>
      <xdr:spPr>
        <a:xfrm>
          <a:off x="1397000" y="139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43763</xdr:rowOff>
    </xdr:from>
    <xdr:ext cx="762000" cy="259045"/>
    <xdr:sp macro="" textlink="">
      <xdr:nvSpPr>
        <xdr:cNvPr id="227" name="テキスト ボックス 226"/>
        <xdr:cNvSpPr txBox="1"/>
      </xdr:nvSpPr>
      <xdr:spPr>
        <a:xfrm>
          <a:off x="1066800" y="137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平成２</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年度以降、類似団体平均を上回る数値で推移しており、全国でも給料水準が高い自治体となっています。</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社会経済情勢の変化や国の給料水準等を踏まえ、引き続き本市の給料水準の適正化に努めていきます。</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1" name="直線コネクタ 260"/>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0</xdr:rowOff>
    </xdr:to>
    <xdr:cxnSp macro="">
      <xdr:nvCxnSpPr>
        <xdr:cNvPr id="264" name="直線コネクタ 263"/>
        <xdr:cNvCxnSpPr/>
      </xdr:nvCxnSpPr>
      <xdr:spPr>
        <a:xfrm flipV="1">
          <a:off x="15290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140759</xdr:rowOff>
    </xdr:to>
    <xdr:cxnSp macro="">
      <xdr:nvCxnSpPr>
        <xdr:cNvPr id="267" name="直線コネクタ 266"/>
        <xdr:cNvCxnSpPr/>
      </xdr:nvCxnSpPr>
      <xdr:spPr>
        <a:xfrm flipV="1">
          <a:off x="14401800" y="150876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88</xdr:row>
      <xdr:rowOff>140759</xdr:rowOff>
    </xdr:to>
    <xdr:cxnSp macro="">
      <xdr:nvCxnSpPr>
        <xdr:cNvPr id="270" name="直線コネクタ 269"/>
        <xdr:cNvCxnSpPr/>
      </xdr:nvCxnSpPr>
      <xdr:spPr>
        <a:xfrm>
          <a:off x="13512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80" name="楕円 279"/>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1"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2" name="楕円 281"/>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3" name="テキスト ボックス 282"/>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6" name="楕円 285"/>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7" name="テキスト ボックス 286"/>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8" name="楕円 287"/>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9" name="テキスト ボックス 288"/>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新・行財政改革大綱（平成１０年度策定）に基づき、他都市に先がけて職員数の削減を実施してきたことにより、人口千人当たり職員数は、類似団体平均を下回っています。</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一方で、ここ数年は、職員数が増加傾向にあり、平成２９年度は国体事業関連の職員や北消防署北部分署開設に伴う消防職員の増員などにより、前年度から増加しています。</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61</xdr:row>
      <xdr:rowOff>167640</xdr:rowOff>
    </xdr:to>
    <xdr:cxnSp macro="">
      <xdr:nvCxnSpPr>
        <xdr:cNvPr id="326" name="直線コネクタ 325"/>
        <xdr:cNvCxnSpPr/>
      </xdr:nvCxnSpPr>
      <xdr:spPr>
        <a:xfrm>
          <a:off x="16179800" y="1062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167640</xdr:rowOff>
    </xdr:to>
    <xdr:cxnSp macro="">
      <xdr:nvCxnSpPr>
        <xdr:cNvPr id="329" name="直線コネクタ 328"/>
        <xdr:cNvCxnSpPr/>
      </xdr:nvCxnSpPr>
      <xdr:spPr>
        <a:xfrm>
          <a:off x="15290800" y="1056404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105591</xdr:rowOff>
    </xdr:to>
    <xdr:cxnSp macro="">
      <xdr:nvCxnSpPr>
        <xdr:cNvPr id="332" name="直線コネクタ 331"/>
        <xdr:cNvCxnSpPr/>
      </xdr:nvCxnSpPr>
      <xdr:spPr>
        <a:xfrm>
          <a:off x="14401800" y="1050888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50437</xdr:rowOff>
    </xdr:to>
    <xdr:cxnSp macro="">
      <xdr:nvCxnSpPr>
        <xdr:cNvPr id="335" name="直線コネクタ 334"/>
        <xdr:cNvCxnSpPr/>
      </xdr:nvCxnSpPr>
      <xdr:spPr>
        <a:xfrm>
          <a:off x="13512800" y="104778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5" name="楕円 344"/>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46"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7" name="楕円 346"/>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8" name="テキスト ボックス 347"/>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9" name="楕円 348"/>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50" name="テキスト ボックス 349"/>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51" name="楕円 350"/>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52" name="テキスト ボックス 351"/>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53" name="楕円 352"/>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54" name="テキスト ボックス 353"/>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過去の大型プロジェクトの実施や下水道事業の推進により、類似団体平均を上回っていますが、償還のピークが過ぎたことや、市債の発行</a:t>
          </a:r>
          <a:r>
            <a:rPr kumimoji="1" lang="ja-JP" altLang="en-US" sz="1000" b="0" i="0" baseline="0">
              <a:solidFill>
                <a:schemeClr val="dk1"/>
              </a:solidFill>
              <a:effectLst/>
              <a:latin typeface="+mn-lt"/>
              <a:ea typeface="+mn-ea"/>
              <a:cs typeface="+mn-cs"/>
            </a:rPr>
            <a:t>抑制</a:t>
          </a:r>
          <a:r>
            <a:rPr kumimoji="1" lang="ja-JP" altLang="ja-JP" sz="1000" b="0" i="0" baseline="0">
              <a:solidFill>
                <a:schemeClr val="dk1"/>
              </a:solidFill>
              <a:effectLst/>
              <a:latin typeface="+mn-lt"/>
              <a:ea typeface="+mn-ea"/>
              <a:cs typeface="+mn-cs"/>
            </a:rPr>
            <a:t>に努めてきたこと</a:t>
          </a:r>
          <a:r>
            <a:rPr kumimoji="1" lang="ja-JP" altLang="en-US" sz="1000" b="0" i="0" baseline="0">
              <a:solidFill>
                <a:schemeClr val="dk1"/>
              </a:solidFill>
              <a:effectLst/>
              <a:latin typeface="+mn-lt"/>
              <a:ea typeface="+mn-ea"/>
              <a:cs typeface="+mn-cs"/>
            </a:rPr>
            <a:t>により</a:t>
          </a:r>
          <a:r>
            <a:rPr kumimoji="1" lang="ja-JP" altLang="ja-JP" sz="1000" b="0" i="0" baseline="0">
              <a:solidFill>
                <a:schemeClr val="dk1"/>
              </a:solidFill>
              <a:effectLst/>
              <a:latin typeface="+mn-lt"/>
              <a:ea typeface="+mn-ea"/>
              <a:cs typeface="+mn-cs"/>
            </a:rPr>
            <a:t>、着実に比率は低下しています。</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81704</xdr:rowOff>
    </xdr:to>
    <xdr:cxnSp macro="">
      <xdr:nvCxnSpPr>
        <xdr:cNvPr id="387" name="直線コネクタ 386"/>
        <xdr:cNvCxnSpPr/>
      </xdr:nvCxnSpPr>
      <xdr:spPr>
        <a:xfrm flipV="1">
          <a:off x="16179800" y="72102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170180</xdr:rowOff>
    </xdr:to>
    <xdr:cxnSp macro="">
      <xdr:nvCxnSpPr>
        <xdr:cNvPr id="390" name="直線コネクタ 389"/>
        <xdr:cNvCxnSpPr/>
      </xdr:nvCxnSpPr>
      <xdr:spPr>
        <a:xfrm flipV="1">
          <a:off x="15290800" y="728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119380</xdr:rowOff>
    </xdr:to>
    <xdr:cxnSp macro="">
      <xdr:nvCxnSpPr>
        <xdr:cNvPr id="393" name="直線コネクタ 392"/>
        <xdr:cNvCxnSpPr/>
      </xdr:nvCxnSpPr>
      <xdr:spPr>
        <a:xfrm flipV="1">
          <a:off x="14401800" y="737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20320</xdr:rowOff>
    </xdr:to>
    <xdr:cxnSp macro="">
      <xdr:nvCxnSpPr>
        <xdr:cNvPr id="396" name="直線コネクタ 395"/>
        <xdr:cNvCxnSpPr/>
      </xdr:nvCxnSpPr>
      <xdr:spPr>
        <a:xfrm flipV="1">
          <a:off x="13512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6" name="楕円 405"/>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7"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8" name="楕円 407"/>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9" name="テキスト ボックス 408"/>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10" name="楕円 40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11" name="テキスト ボックス 410"/>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12" name="楕円 41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13" name="テキスト ボックス 41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4" name="楕円 41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5" name="テキスト ボックス 41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過去の大型プロジェクトの実施や下水道事業の推進により、類似団体と比較して高い水準にありましたが、近年は、</a:t>
          </a:r>
          <a:r>
            <a:rPr lang="ja-JP" altLang="en-US" sz="1000" b="0" i="0" baseline="0">
              <a:solidFill>
                <a:schemeClr val="dk1"/>
              </a:solidFill>
              <a:effectLst/>
              <a:latin typeface="+mn-lt"/>
              <a:ea typeface="+mn-ea"/>
              <a:cs typeface="+mn-cs"/>
            </a:rPr>
            <a:t>市債の発行抑制や基金残高の確保に努めており、将来負担比率は年々改善しています</a:t>
          </a:r>
          <a:r>
            <a:rPr lang="ja-JP" altLang="ja-JP" sz="1000" b="0" i="0" baseline="0">
              <a:solidFill>
                <a:schemeClr val="dk1"/>
              </a:solidFill>
              <a:effectLst/>
              <a:latin typeface="+mn-lt"/>
              <a:ea typeface="+mn-ea"/>
              <a:cs typeface="+mn-cs"/>
            </a:rPr>
            <a:t>。</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今後も債務総額の減少に向けた取り組みを継続し、財政の健全化を図っていきます。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88618</xdr:rowOff>
    </xdr:from>
    <xdr:to>
      <xdr:col>81</xdr:col>
      <xdr:colOff>44450</xdr:colOff>
      <xdr:row>16</xdr:row>
      <xdr:rowOff>119450</xdr:rowOff>
    </xdr:to>
    <xdr:cxnSp macro="">
      <xdr:nvCxnSpPr>
        <xdr:cNvPr id="449" name="直線コネクタ 448"/>
        <xdr:cNvCxnSpPr/>
      </xdr:nvCxnSpPr>
      <xdr:spPr>
        <a:xfrm flipV="1">
          <a:off x="16179800" y="2831818"/>
          <a:ext cx="8382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119450</xdr:rowOff>
    </xdr:from>
    <xdr:to>
      <xdr:col>77</xdr:col>
      <xdr:colOff>44450</xdr:colOff>
      <xdr:row>16</xdr:row>
      <xdr:rowOff>130175</xdr:rowOff>
    </xdr:to>
    <xdr:cxnSp macro="">
      <xdr:nvCxnSpPr>
        <xdr:cNvPr id="452" name="直線コネクタ 451"/>
        <xdr:cNvCxnSpPr/>
      </xdr:nvCxnSpPr>
      <xdr:spPr>
        <a:xfrm flipV="1">
          <a:off x="15290800" y="286265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130175</xdr:rowOff>
    </xdr:from>
    <xdr:to>
      <xdr:col>72</xdr:col>
      <xdr:colOff>203200</xdr:colOff>
      <xdr:row>17</xdr:row>
      <xdr:rowOff>80716</xdr:rowOff>
    </xdr:to>
    <xdr:cxnSp macro="">
      <xdr:nvCxnSpPr>
        <xdr:cNvPr id="455" name="直線コネクタ 454"/>
        <xdr:cNvCxnSpPr/>
      </xdr:nvCxnSpPr>
      <xdr:spPr>
        <a:xfrm flipV="1">
          <a:off x="14401800" y="2873375"/>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80716</xdr:rowOff>
    </xdr:from>
    <xdr:to>
      <xdr:col>68</xdr:col>
      <xdr:colOff>152400</xdr:colOff>
      <xdr:row>17</xdr:row>
      <xdr:rowOff>128975</xdr:rowOff>
    </xdr:to>
    <xdr:cxnSp macro="">
      <xdr:nvCxnSpPr>
        <xdr:cNvPr id="458" name="直線コネクタ 457"/>
        <xdr:cNvCxnSpPr/>
      </xdr:nvCxnSpPr>
      <xdr:spPr>
        <a:xfrm flipV="1">
          <a:off x="13512800" y="299536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37818</xdr:rowOff>
    </xdr:from>
    <xdr:to>
      <xdr:col>81</xdr:col>
      <xdr:colOff>95250</xdr:colOff>
      <xdr:row>16</xdr:row>
      <xdr:rowOff>139418</xdr:rowOff>
    </xdr:to>
    <xdr:sp macro="" textlink="">
      <xdr:nvSpPr>
        <xdr:cNvPr id="468" name="楕円 467"/>
        <xdr:cNvSpPr/>
      </xdr:nvSpPr>
      <xdr:spPr>
        <a:xfrm>
          <a:off x="169672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9895</xdr:rowOff>
    </xdr:from>
    <xdr:ext cx="762000" cy="259045"/>
    <xdr:sp macro="" textlink="">
      <xdr:nvSpPr>
        <xdr:cNvPr id="469" name="将来負担の状況該当値テキスト"/>
        <xdr:cNvSpPr txBox="1"/>
      </xdr:nvSpPr>
      <xdr:spPr>
        <a:xfrm>
          <a:off x="17106900" y="275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68650</xdr:rowOff>
    </xdr:from>
    <xdr:to>
      <xdr:col>77</xdr:col>
      <xdr:colOff>95250</xdr:colOff>
      <xdr:row>16</xdr:row>
      <xdr:rowOff>170250</xdr:rowOff>
    </xdr:to>
    <xdr:sp macro="" textlink="">
      <xdr:nvSpPr>
        <xdr:cNvPr id="470" name="楕円 469"/>
        <xdr:cNvSpPr/>
      </xdr:nvSpPr>
      <xdr:spPr>
        <a:xfrm>
          <a:off x="16129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155027</xdr:rowOff>
    </xdr:from>
    <xdr:ext cx="736600" cy="259045"/>
    <xdr:sp macro="" textlink="">
      <xdr:nvSpPr>
        <xdr:cNvPr id="471" name="テキスト ボックス 470"/>
        <xdr:cNvSpPr txBox="1"/>
      </xdr:nvSpPr>
      <xdr:spPr>
        <a:xfrm>
          <a:off x="15798800" y="28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79375</xdr:rowOff>
    </xdr:from>
    <xdr:to>
      <xdr:col>73</xdr:col>
      <xdr:colOff>44450</xdr:colOff>
      <xdr:row>17</xdr:row>
      <xdr:rowOff>9525</xdr:rowOff>
    </xdr:to>
    <xdr:sp macro="" textlink="">
      <xdr:nvSpPr>
        <xdr:cNvPr id="472" name="楕円 471"/>
        <xdr:cNvSpPr/>
      </xdr:nvSpPr>
      <xdr:spPr>
        <a:xfrm>
          <a:off x="15240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165752</xdr:rowOff>
    </xdr:from>
    <xdr:ext cx="762000" cy="259045"/>
    <xdr:sp macro="" textlink="">
      <xdr:nvSpPr>
        <xdr:cNvPr id="473" name="テキスト ボックス 472"/>
        <xdr:cNvSpPr txBox="1"/>
      </xdr:nvSpPr>
      <xdr:spPr>
        <a:xfrm>
          <a:off x="14909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29916</xdr:rowOff>
    </xdr:from>
    <xdr:to>
      <xdr:col>68</xdr:col>
      <xdr:colOff>203200</xdr:colOff>
      <xdr:row>17</xdr:row>
      <xdr:rowOff>131516</xdr:rowOff>
    </xdr:to>
    <xdr:sp macro="" textlink="">
      <xdr:nvSpPr>
        <xdr:cNvPr id="474" name="楕円 473"/>
        <xdr:cNvSpPr/>
      </xdr:nvSpPr>
      <xdr:spPr>
        <a:xfrm>
          <a:off x="14351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116293</xdr:rowOff>
    </xdr:from>
    <xdr:ext cx="762000" cy="259045"/>
    <xdr:sp macro="" textlink="">
      <xdr:nvSpPr>
        <xdr:cNvPr id="475" name="テキスト ボックス 474"/>
        <xdr:cNvSpPr txBox="1"/>
      </xdr:nvSpPr>
      <xdr:spPr>
        <a:xfrm>
          <a:off x="14020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78175</xdr:rowOff>
    </xdr:from>
    <xdr:to>
      <xdr:col>64</xdr:col>
      <xdr:colOff>152400</xdr:colOff>
      <xdr:row>18</xdr:row>
      <xdr:rowOff>8325</xdr:rowOff>
    </xdr:to>
    <xdr:sp macro="" textlink="">
      <xdr:nvSpPr>
        <xdr:cNvPr id="476" name="楕円 475"/>
        <xdr:cNvSpPr/>
      </xdr:nvSpPr>
      <xdr:spPr>
        <a:xfrm>
          <a:off x="134620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164552</xdr:rowOff>
    </xdr:from>
    <xdr:ext cx="762000" cy="259045"/>
    <xdr:sp macro="" textlink="">
      <xdr:nvSpPr>
        <xdr:cNvPr id="477" name="テキスト ボックス 476"/>
        <xdr:cNvSpPr txBox="1"/>
      </xdr:nvSpPr>
      <xdr:spPr>
        <a:xfrm>
          <a:off x="13131800" y="30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新・行財政改革大綱に基づき、他都市に先駆けて職員数の削減に努めてきたことにより人件費が抑制され、類似団体平均を下回っています。</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一方で、ここ数年は職員数が増加傾向にあ</a:t>
          </a:r>
          <a:r>
            <a:rPr lang="ja-JP" altLang="en-US" sz="1000" b="0" i="0" baseline="0">
              <a:solidFill>
                <a:schemeClr val="dk1"/>
              </a:solidFill>
              <a:effectLst/>
              <a:latin typeface="+mn-lt"/>
              <a:ea typeface="+mn-ea"/>
              <a:cs typeface="+mn-cs"/>
            </a:rPr>
            <a:t>るとともに</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人事院勧告による給与等の引き上げにより微増となっています</a:t>
          </a:r>
          <a:r>
            <a:rPr lang="ja-JP" altLang="ja-JP" sz="1000" b="0" i="0" baseline="0">
              <a:solidFill>
                <a:schemeClr val="dk1"/>
              </a:solidFill>
              <a:effectLst/>
              <a:latin typeface="+mn-lt"/>
              <a:ea typeface="+mn-ea"/>
              <a:cs typeface="+mn-cs"/>
            </a:rPr>
            <a:t>。</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今後も</a:t>
          </a:r>
          <a:r>
            <a:rPr lang="ja-JP" altLang="ja-JP" sz="1000" b="0" i="0" baseline="0">
              <a:solidFill>
                <a:schemeClr val="dk1"/>
              </a:solidFill>
              <a:effectLst/>
              <a:latin typeface="+mn-lt"/>
              <a:ea typeface="+mn-ea"/>
              <a:cs typeface="+mn-cs"/>
            </a:rPr>
            <a:t>事務の効率化・合理化を継続しながら、業務量の的確な把握と適正な定員管理</a:t>
          </a:r>
          <a:r>
            <a:rPr lang="ja-JP" altLang="en-US" sz="1000" b="0" i="0" baseline="0">
              <a:solidFill>
                <a:schemeClr val="dk1"/>
              </a:solidFill>
              <a:effectLst/>
              <a:latin typeface="+mn-lt"/>
              <a:ea typeface="+mn-ea"/>
              <a:cs typeface="+mn-cs"/>
            </a:rPr>
            <a:t>を行っていきます</a:t>
          </a:r>
          <a:r>
            <a:rPr lang="ja-JP" altLang="ja-JP" sz="10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115570</xdr:rowOff>
    </xdr:to>
    <xdr:cxnSp macro="">
      <xdr:nvCxnSpPr>
        <xdr:cNvPr id="66" name="直線コネクタ 65"/>
        <xdr:cNvCxnSpPr/>
      </xdr:nvCxnSpPr>
      <xdr:spPr>
        <a:xfrm flipV="1">
          <a:off x="3987800" y="605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115570</xdr:rowOff>
    </xdr:to>
    <xdr:cxnSp macro="">
      <xdr:nvCxnSpPr>
        <xdr:cNvPr id="69" name="直線コネクタ 68"/>
        <xdr:cNvCxnSpPr/>
      </xdr:nvCxnSpPr>
      <xdr:spPr>
        <a:xfrm>
          <a:off x="3098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77470</xdr:rowOff>
    </xdr:to>
    <xdr:cxnSp macro="">
      <xdr:nvCxnSpPr>
        <xdr:cNvPr id="72" name="直線コネクタ 71"/>
        <xdr:cNvCxnSpPr/>
      </xdr:nvCxnSpPr>
      <xdr:spPr>
        <a:xfrm flipV="1">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77470</xdr:rowOff>
    </xdr:to>
    <xdr:cxnSp macro="">
      <xdr:nvCxnSpPr>
        <xdr:cNvPr id="75" name="直線コネクタ 74"/>
        <xdr:cNvCxnSpPr/>
      </xdr:nvCxnSpPr>
      <xdr:spPr>
        <a:xfrm>
          <a:off x="1320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行財政改革の中で外部委託等を推進し、委託料が増加してきたことで、類似団体平均に比べ、高い水準となっています。</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近年の労務単価や最低賃金の上昇に伴い、委託料や臨時職員賃金も高くなっていることから、物件費に係る経常収支比率も</a:t>
          </a:r>
          <a:r>
            <a:rPr kumimoji="1" lang="ja-JP" altLang="en-US" sz="1000" b="0" i="0" baseline="0">
              <a:solidFill>
                <a:schemeClr val="dk1"/>
              </a:solidFill>
              <a:effectLst/>
              <a:latin typeface="+mn-lt"/>
              <a:ea typeface="+mn-ea"/>
              <a:cs typeface="+mn-cs"/>
            </a:rPr>
            <a:t>増加傾向にありますが、</a:t>
          </a:r>
          <a:r>
            <a:rPr lang="ja-JP" altLang="ja-JP" sz="1000" b="0" i="0" baseline="0">
              <a:solidFill>
                <a:schemeClr val="dk1"/>
              </a:solidFill>
              <a:effectLst/>
              <a:latin typeface="+mn-lt"/>
              <a:ea typeface="+mn-ea"/>
              <a:cs typeface="+mn-cs"/>
            </a:rPr>
            <a:t>平成２９年度は市税等の増収による一般財源の増により、前年度から０．</a:t>
          </a:r>
          <a:r>
            <a:rPr lang="ja-JP" altLang="en-US" sz="1000" b="0" i="0" baseline="0">
              <a:solidFill>
                <a:schemeClr val="dk1"/>
              </a:solidFill>
              <a:effectLst/>
              <a:latin typeface="+mn-lt"/>
              <a:ea typeface="+mn-ea"/>
              <a:cs typeface="+mn-cs"/>
            </a:rPr>
            <a:t>４</a:t>
          </a:r>
          <a:r>
            <a:rPr lang="ja-JP" altLang="ja-JP" sz="1000" b="0" i="0" baseline="0">
              <a:solidFill>
                <a:schemeClr val="dk1"/>
              </a:solidFill>
              <a:effectLst/>
              <a:latin typeface="+mn-lt"/>
              <a:ea typeface="+mn-ea"/>
              <a:cs typeface="+mn-cs"/>
            </a:rPr>
            <a:t>ポイント改善しました。</a:t>
          </a:r>
          <a:endParaRPr lang="ja-JP" altLang="ja-JP" sz="1000">
            <a:effectLst/>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7257</xdr:rowOff>
    </xdr:to>
    <xdr:cxnSp macro="">
      <xdr:nvCxnSpPr>
        <xdr:cNvPr id="129" name="直線コネクタ 128"/>
        <xdr:cNvCxnSpPr/>
      </xdr:nvCxnSpPr>
      <xdr:spPr>
        <a:xfrm flipV="1">
          <a:off x="15671800" y="3049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7257</xdr:rowOff>
    </xdr:to>
    <xdr:cxnSp macro="">
      <xdr:nvCxnSpPr>
        <xdr:cNvPr id="132" name="直線コネクタ 131"/>
        <xdr:cNvCxnSpPr/>
      </xdr:nvCxnSpPr>
      <xdr:spPr>
        <a:xfrm>
          <a:off x="14782800" y="301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102507</xdr:rowOff>
    </xdr:to>
    <xdr:cxnSp macro="">
      <xdr:nvCxnSpPr>
        <xdr:cNvPr id="135" name="直線コネクタ 134"/>
        <xdr:cNvCxnSpPr/>
      </xdr:nvCxnSpPr>
      <xdr:spPr>
        <a:xfrm>
          <a:off x="13893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80736</xdr:rowOff>
    </xdr:to>
    <xdr:cxnSp macro="">
      <xdr:nvCxnSpPr>
        <xdr:cNvPr id="138" name="直線コネクタ 137"/>
        <xdr:cNvCxnSpPr/>
      </xdr:nvCxnSpPr>
      <xdr:spPr>
        <a:xfrm>
          <a:off x="13004800" y="2897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社会保障関連経費の増により増加傾向にあり、平成２</a:t>
          </a:r>
          <a:r>
            <a:rPr lang="ja-JP" altLang="en-US" sz="1000" b="0" i="0" baseline="0">
              <a:solidFill>
                <a:schemeClr val="dk1"/>
              </a:solidFill>
              <a:effectLst/>
              <a:latin typeface="+mn-lt"/>
              <a:ea typeface="+mn-ea"/>
              <a:cs typeface="+mn-cs"/>
            </a:rPr>
            <a:t>９</a:t>
          </a:r>
          <a:r>
            <a:rPr lang="ja-JP" altLang="ja-JP" sz="1000" b="0" i="0" baseline="0">
              <a:solidFill>
                <a:schemeClr val="dk1"/>
              </a:solidFill>
              <a:effectLst/>
              <a:latin typeface="+mn-lt"/>
              <a:ea typeface="+mn-ea"/>
              <a:cs typeface="+mn-cs"/>
            </a:rPr>
            <a:t>年度は臨時福祉給付金給付事業費、障害児通所事業費、</a:t>
          </a:r>
          <a:r>
            <a:rPr lang="ja-JP" altLang="en-US" sz="1000" b="0" i="0" baseline="0">
              <a:solidFill>
                <a:schemeClr val="dk1"/>
              </a:solidFill>
              <a:effectLst/>
              <a:latin typeface="+mn-lt"/>
              <a:ea typeface="+mn-ea"/>
              <a:cs typeface="+mn-cs"/>
            </a:rPr>
            <a:t>保育所事務費事業費</a:t>
          </a:r>
          <a:r>
            <a:rPr lang="ja-JP" altLang="ja-JP" sz="1000" b="0" i="0" baseline="0">
              <a:solidFill>
                <a:schemeClr val="dk1"/>
              </a:solidFill>
              <a:effectLst/>
              <a:latin typeface="+mn-lt"/>
              <a:ea typeface="+mn-ea"/>
              <a:cs typeface="+mn-cs"/>
            </a:rPr>
            <a:t>等により</a:t>
          </a:r>
          <a:r>
            <a:rPr lang="ja-JP" altLang="en-US" sz="1000" b="0" i="0" baseline="0">
              <a:solidFill>
                <a:schemeClr val="dk1"/>
              </a:solidFill>
              <a:effectLst/>
              <a:latin typeface="+mn-lt"/>
              <a:ea typeface="+mn-ea"/>
              <a:cs typeface="+mn-cs"/>
            </a:rPr>
            <a:t>扶助費は増となりましが</a:t>
          </a:r>
          <a:r>
            <a:rPr lang="ja-JP" altLang="ja-JP" sz="1000" b="0" i="0" baseline="0">
              <a:solidFill>
                <a:schemeClr val="dk1"/>
              </a:solidFill>
              <a:effectLst/>
              <a:latin typeface="+mn-lt"/>
              <a:ea typeface="+mn-ea"/>
              <a:cs typeface="+mn-cs"/>
            </a:rPr>
            <a:t>、市税等の増収による一般財源の増により、前年度から０．</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ポイント改善しました。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現段階では類似団体平均を下回っていますが、今後も扶助費の精査を行い、適正な執行に努めます。</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25400</xdr:rowOff>
    </xdr:to>
    <xdr:cxnSp macro="">
      <xdr:nvCxnSpPr>
        <xdr:cNvPr id="190" name="直線コネクタ 189"/>
        <xdr:cNvCxnSpPr/>
      </xdr:nvCxnSpPr>
      <xdr:spPr>
        <a:xfrm flipV="1">
          <a:off x="3987800" y="922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25400</xdr:rowOff>
    </xdr:to>
    <xdr:cxnSp macro="">
      <xdr:nvCxnSpPr>
        <xdr:cNvPr id="193" name="直線コネクタ 192"/>
        <xdr:cNvCxnSpPr/>
      </xdr:nvCxnSpPr>
      <xdr:spPr>
        <a:xfrm>
          <a:off x="3098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95250</xdr:rowOff>
    </xdr:to>
    <xdr:cxnSp macro="">
      <xdr:nvCxnSpPr>
        <xdr:cNvPr id="196" name="直線コネクタ 195"/>
        <xdr:cNvCxnSpPr/>
      </xdr:nvCxnSpPr>
      <xdr:spPr>
        <a:xfrm flipV="1">
          <a:off x="2209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95250</xdr:rowOff>
    </xdr:to>
    <xdr:cxnSp macro="">
      <xdr:nvCxnSpPr>
        <xdr:cNvPr id="199" name="直線コネクタ 198"/>
        <xdr:cNvCxnSpPr/>
      </xdr:nvCxnSpPr>
      <xdr:spPr>
        <a:xfrm>
          <a:off x="1320800" y="908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9" name="楕円 208"/>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11" name="楕円 210"/>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2" name="テキスト ボックス 211"/>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5" name="楕円 214"/>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6" name="テキスト ボックス 215"/>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アセットマネジメント事業として公共施設の計画的な維持補修を進めていることによる維持補修費の増とともに、国民健康保険特別会計、介護保険特別会計及び後期高齢者医療特別会計への繰出金が増加傾向にあることから、比率が上昇傾向にあります。</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なお、下水道事業への繰り出しが補助費</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となることから、類似団体平均よりも低い指標となっています。</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139700</xdr:rowOff>
    </xdr:to>
    <xdr:cxnSp macro="">
      <xdr:nvCxnSpPr>
        <xdr:cNvPr id="251" name="直線コネクタ 250"/>
        <xdr:cNvCxnSpPr/>
      </xdr:nvCxnSpPr>
      <xdr:spPr>
        <a:xfrm flipV="1">
          <a:off x="15671800" y="9309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139700</xdr:rowOff>
    </xdr:to>
    <xdr:cxnSp macro="">
      <xdr:nvCxnSpPr>
        <xdr:cNvPr id="254" name="直線コネクタ 253"/>
        <xdr:cNvCxnSpPr/>
      </xdr:nvCxnSpPr>
      <xdr:spPr>
        <a:xfrm>
          <a:off x="14782800" y="930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50800</xdr:rowOff>
    </xdr:to>
    <xdr:cxnSp macro="">
      <xdr:nvCxnSpPr>
        <xdr:cNvPr id="257" name="直線コネクタ 256"/>
        <xdr:cNvCxnSpPr/>
      </xdr:nvCxnSpPr>
      <xdr:spPr>
        <a:xfrm>
          <a:off x="13893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133350</xdr:rowOff>
    </xdr:from>
    <xdr:to>
      <xdr:col>69</xdr:col>
      <xdr:colOff>92075</xdr:colOff>
      <xdr:row>54</xdr:row>
      <xdr:rowOff>50800</xdr:rowOff>
    </xdr:to>
    <xdr:cxnSp macro="">
      <xdr:nvCxnSpPr>
        <xdr:cNvPr id="260" name="直線コネクタ 259"/>
        <xdr:cNvCxnSpPr/>
      </xdr:nvCxnSpPr>
      <xdr:spPr>
        <a:xfrm>
          <a:off x="13004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72" name="楕円 271"/>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73" name="テキスト ボックス 272"/>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4" name="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82550</xdr:rowOff>
    </xdr:from>
    <xdr:to>
      <xdr:col>65</xdr:col>
      <xdr:colOff>53975</xdr:colOff>
      <xdr:row>54</xdr:row>
      <xdr:rowOff>12700</xdr:rowOff>
    </xdr:to>
    <xdr:sp macro="" textlink="">
      <xdr:nvSpPr>
        <xdr:cNvPr id="278" name="楕円 277"/>
        <xdr:cNvSpPr/>
      </xdr:nvSpPr>
      <xdr:spPr>
        <a:xfrm>
          <a:off x="12954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22877</xdr:rowOff>
    </xdr:from>
    <xdr:ext cx="762000" cy="259045"/>
    <xdr:sp macro="" textlink="">
      <xdr:nvSpPr>
        <xdr:cNvPr id="279" name="テキスト ボックス 278"/>
        <xdr:cNvSpPr txBox="1"/>
      </xdr:nvSpPr>
      <xdr:spPr>
        <a:xfrm>
          <a:off x="12623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mn-lt"/>
              <a:ea typeface="+mn-ea"/>
              <a:cs typeface="+mn-cs"/>
            </a:rPr>
            <a:t>　下水道事業や四日市港管理組合への負担金支出が多額であることから、類似団体平均を大きく上回っています</a:t>
          </a:r>
          <a:r>
            <a:rPr kumimoji="1"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平成２９年度は市税等の増収による一般財源の増により、前年度から０．</a:t>
          </a:r>
          <a:r>
            <a:rPr lang="ja-JP" altLang="en-US" sz="1000" b="0" i="0" baseline="0">
              <a:solidFill>
                <a:schemeClr val="dk1"/>
              </a:solidFill>
              <a:effectLst/>
              <a:latin typeface="+mn-lt"/>
              <a:ea typeface="+mn-ea"/>
              <a:cs typeface="+mn-cs"/>
            </a:rPr>
            <a:t>７</a:t>
          </a:r>
          <a:r>
            <a:rPr lang="ja-JP" altLang="ja-JP"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らの支出について精査する一方で、各種団体への補助金・負担金を始め、個々の補助事業についても、必要性や効果の検証を行うとともに、適宜見直しを進めることで、さらなる適正化を図っていきます。</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44704</xdr:rowOff>
    </xdr:to>
    <xdr:cxnSp macro="">
      <xdr:nvCxnSpPr>
        <xdr:cNvPr id="310" name="直線コネクタ 309"/>
        <xdr:cNvCxnSpPr/>
      </xdr:nvCxnSpPr>
      <xdr:spPr>
        <a:xfrm flipV="1">
          <a:off x="15671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44704</xdr:rowOff>
    </xdr:to>
    <xdr:cxnSp macro="">
      <xdr:nvCxnSpPr>
        <xdr:cNvPr id="313" name="直線コネクタ 312"/>
        <xdr:cNvCxnSpPr/>
      </xdr:nvCxnSpPr>
      <xdr:spPr>
        <a:xfrm>
          <a:off x="14782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44704</xdr:rowOff>
    </xdr:to>
    <xdr:cxnSp macro="">
      <xdr:nvCxnSpPr>
        <xdr:cNvPr id="316" name="直線コネクタ 315"/>
        <xdr:cNvCxnSpPr/>
      </xdr:nvCxnSpPr>
      <xdr:spPr>
        <a:xfrm flipV="1">
          <a:off x="13893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44704</xdr:rowOff>
    </xdr:to>
    <xdr:cxnSp macro="">
      <xdr:nvCxnSpPr>
        <xdr:cNvPr id="319" name="直線コネクタ 318"/>
        <xdr:cNvCxnSpPr/>
      </xdr:nvCxnSpPr>
      <xdr:spPr>
        <a:xfrm>
          <a:off x="13004800" y="6468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9" name="楕円 328"/>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0"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1" name="楕円 330"/>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2" name="テキスト ボックス 331"/>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3" name="楕円 332"/>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4" name="テキスト ボックス 333"/>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5" name="楕円 334"/>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6" name="テキスト ボックス 335"/>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7" name="楕円 33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8" name="テキスト ボックス 33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mn-lt"/>
              <a:ea typeface="+mn-ea"/>
              <a:cs typeface="+mn-cs"/>
            </a:rPr>
            <a:t>　過去の大型プロジェクトの実施等により、類似団体よりも高い水準で推移していましたが、</a:t>
          </a:r>
          <a:r>
            <a:rPr kumimoji="1" lang="ja-JP" altLang="en-US" sz="1000" b="0" i="0" baseline="0">
              <a:solidFill>
                <a:schemeClr val="dk1"/>
              </a:solidFill>
              <a:effectLst/>
              <a:latin typeface="+mn-lt"/>
              <a:ea typeface="+mn-ea"/>
              <a:cs typeface="+mn-cs"/>
            </a:rPr>
            <a:t>当該市債の</a:t>
          </a:r>
          <a:r>
            <a:rPr kumimoji="1" lang="ja-JP" altLang="ja-JP" sz="1000" b="0" i="0" baseline="0">
              <a:solidFill>
                <a:schemeClr val="dk1"/>
              </a:solidFill>
              <a:effectLst/>
              <a:latin typeface="+mn-lt"/>
              <a:ea typeface="+mn-ea"/>
              <a:cs typeface="+mn-cs"/>
            </a:rPr>
            <a:t>償還が終了したことに加え、市債発行の抑制により市債残高の減少を図ってきたことから、指標は改善し、平成２７年度から類似団体平均を下回って</a:t>
          </a:r>
          <a:r>
            <a:rPr kumimoji="1" lang="ja-JP" altLang="en-US" sz="1000" b="0" i="0" baseline="0">
              <a:solidFill>
                <a:schemeClr val="dk1"/>
              </a:solidFill>
              <a:effectLst/>
              <a:latin typeface="+mn-lt"/>
              <a:ea typeface="+mn-ea"/>
              <a:cs typeface="+mn-cs"/>
            </a:rPr>
            <a:t>おり、</a:t>
          </a:r>
          <a:r>
            <a:rPr lang="ja-JP" altLang="ja-JP" sz="1000" b="0" i="0" baseline="0">
              <a:solidFill>
                <a:schemeClr val="dk1"/>
              </a:solidFill>
              <a:effectLst/>
              <a:latin typeface="+mn-lt"/>
              <a:ea typeface="+mn-ea"/>
              <a:cs typeface="+mn-cs"/>
            </a:rPr>
            <a:t>平成２９年度は前年度から</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ポイント改善しました。</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今後も、効果的かつ効率的な市債の発行に努めます。</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134620</xdr:rowOff>
    </xdr:to>
    <xdr:cxnSp macro="">
      <xdr:nvCxnSpPr>
        <xdr:cNvPr id="371" name="直線コネクタ 370"/>
        <xdr:cNvCxnSpPr/>
      </xdr:nvCxnSpPr>
      <xdr:spPr>
        <a:xfrm flipV="1">
          <a:off x="3987800" y="13042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46989</xdr:rowOff>
    </xdr:to>
    <xdr:cxnSp macro="">
      <xdr:nvCxnSpPr>
        <xdr:cNvPr id="374" name="直線コネクタ 373"/>
        <xdr:cNvCxnSpPr/>
      </xdr:nvCxnSpPr>
      <xdr:spPr>
        <a:xfrm flipV="1">
          <a:off x="3098800" y="131648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50800</xdr:rowOff>
    </xdr:to>
    <xdr:cxnSp macro="">
      <xdr:nvCxnSpPr>
        <xdr:cNvPr id="377" name="直線コネクタ 376"/>
        <xdr:cNvCxnSpPr/>
      </xdr:nvCxnSpPr>
      <xdr:spPr>
        <a:xfrm flipV="1">
          <a:off x="2209800" y="132486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119380</xdr:rowOff>
    </xdr:to>
    <xdr:cxnSp macro="">
      <xdr:nvCxnSpPr>
        <xdr:cNvPr id="380" name="直線コネクタ 379"/>
        <xdr:cNvCxnSpPr/>
      </xdr:nvCxnSpPr>
      <xdr:spPr>
        <a:xfrm flipV="1">
          <a:off x="1320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3" name="テキスト ボックス 392"/>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4" name="楕円 39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5" name="テキスト ボックス 394"/>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6" name="楕円 395"/>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7" name="テキスト ボックス 396"/>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人件費及び扶助費に係る経常収支比率が類似団体平均を下回ることから、公債費以外についても、類似団体平均を下回る結果となっています。</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特に人件費について、事務事業の改善や外部委託を推進し、職員数の削減を進めたことによる影響が、委託料をはじめとする物件費の増を上回る形で、経常収支比率に表れています。</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しかしながら、社会保障関連経費の増により、扶助費、繰出金に係る経常収支比率が上昇した影響を受け、経常収支比率も上昇傾向にあるため、引き続き適正な執行に努め、経常経費の節減を図っていきます。</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60706</xdr:rowOff>
    </xdr:to>
    <xdr:cxnSp macro="">
      <xdr:nvCxnSpPr>
        <xdr:cNvPr id="430" name="直線コネクタ 429"/>
        <xdr:cNvCxnSpPr/>
      </xdr:nvCxnSpPr>
      <xdr:spPr>
        <a:xfrm flipV="1">
          <a:off x="15671800" y="1312062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60706</xdr:rowOff>
    </xdr:to>
    <xdr:cxnSp macro="">
      <xdr:nvCxnSpPr>
        <xdr:cNvPr id="433" name="直線コネクタ 432"/>
        <xdr:cNvCxnSpPr/>
      </xdr:nvCxnSpPr>
      <xdr:spPr>
        <a:xfrm>
          <a:off x="14782800" y="130840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99568</xdr:rowOff>
    </xdr:to>
    <xdr:cxnSp macro="">
      <xdr:nvCxnSpPr>
        <xdr:cNvPr id="436" name="直線コネクタ 435"/>
        <xdr:cNvCxnSpPr/>
      </xdr:nvCxnSpPr>
      <xdr:spPr>
        <a:xfrm flipV="1">
          <a:off x="13893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99568</xdr:rowOff>
    </xdr:to>
    <xdr:cxnSp macro="">
      <xdr:nvCxnSpPr>
        <xdr:cNvPr id="439" name="直線コネクタ 438"/>
        <xdr:cNvCxnSpPr/>
      </xdr:nvCxnSpPr>
      <xdr:spPr>
        <a:xfrm>
          <a:off x="13004800" y="12969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9" name="楕円 448"/>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0"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1" name="楕円 450"/>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2" name="テキスト ボックス 451"/>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3" name="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4" name="テキスト ボックス 453"/>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5" name="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6" name="テキスト ボックス 455"/>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7" name="楕円 456"/>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8" name="テキスト ボックス 457"/>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90957</xdr:rowOff>
    </xdr:from>
    <xdr:to>
      <xdr:col>29</xdr:col>
      <xdr:colOff>127000</xdr:colOff>
      <xdr:row>17</xdr:row>
      <xdr:rowOff>126048</xdr:rowOff>
    </xdr:to>
    <xdr:cxnSp macro="">
      <xdr:nvCxnSpPr>
        <xdr:cNvPr id="50" name="直線コネクタ 49"/>
        <xdr:cNvCxnSpPr/>
      </xdr:nvCxnSpPr>
      <xdr:spPr bwMode="auto">
        <a:xfrm flipV="1">
          <a:off x="5003800" y="3053232"/>
          <a:ext cx="647700" cy="3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75735</xdr:rowOff>
    </xdr:from>
    <xdr:ext cx="762000" cy="259045"/>
    <xdr:sp macro="" textlink="">
      <xdr:nvSpPr>
        <xdr:cNvPr id="51" name="人口1人当たり決算額の推移平均値テキスト130"/>
        <xdr:cNvSpPr txBox="1"/>
      </xdr:nvSpPr>
      <xdr:spPr>
        <a:xfrm>
          <a:off x="5740400" y="3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117475</xdr:rowOff>
    </xdr:from>
    <xdr:to>
      <xdr:col>26</xdr:col>
      <xdr:colOff>50800</xdr:colOff>
      <xdr:row>17</xdr:row>
      <xdr:rowOff>126048</xdr:rowOff>
    </xdr:to>
    <xdr:cxnSp macro="">
      <xdr:nvCxnSpPr>
        <xdr:cNvPr id="53" name="直線コネクタ 52"/>
        <xdr:cNvCxnSpPr/>
      </xdr:nvCxnSpPr>
      <xdr:spPr bwMode="auto">
        <a:xfrm>
          <a:off x="4305300" y="3079750"/>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117475</xdr:rowOff>
    </xdr:from>
    <xdr:to>
      <xdr:col>22</xdr:col>
      <xdr:colOff>114300</xdr:colOff>
      <xdr:row>18</xdr:row>
      <xdr:rowOff>61697</xdr:rowOff>
    </xdr:to>
    <xdr:cxnSp macro="">
      <xdr:nvCxnSpPr>
        <xdr:cNvPr id="56" name="直線コネクタ 55"/>
        <xdr:cNvCxnSpPr/>
      </xdr:nvCxnSpPr>
      <xdr:spPr bwMode="auto">
        <a:xfrm flipV="1">
          <a:off x="3606800" y="3079750"/>
          <a:ext cx="6985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61697</xdr:rowOff>
    </xdr:from>
    <xdr:to>
      <xdr:col>18</xdr:col>
      <xdr:colOff>177800</xdr:colOff>
      <xdr:row>18</xdr:row>
      <xdr:rowOff>106693</xdr:rowOff>
    </xdr:to>
    <xdr:cxnSp macro="">
      <xdr:nvCxnSpPr>
        <xdr:cNvPr id="59" name="直線コネクタ 58"/>
        <xdr:cNvCxnSpPr/>
      </xdr:nvCxnSpPr>
      <xdr:spPr bwMode="auto">
        <a:xfrm flipV="1">
          <a:off x="2908300" y="3195422"/>
          <a:ext cx="698500" cy="4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40157</xdr:rowOff>
    </xdr:from>
    <xdr:to>
      <xdr:col>29</xdr:col>
      <xdr:colOff>177800</xdr:colOff>
      <xdr:row>17</xdr:row>
      <xdr:rowOff>141757</xdr:rowOff>
    </xdr:to>
    <xdr:sp macro="" textlink="">
      <xdr:nvSpPr>
        <xdr:cNvPr id="69" name="楕円 68"/>
        <xdr:cNvSpPr/>
      </xdr:nvSpPr>
      <xdr:spPr bwMode="auto">
        <a:xfrm>
          <a:off x="5600700" y="300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56684</xdr:rowOff>
    </xdr:from>
    <xdr:ext cx="762000" cy="259045"/>
    <xdr:sp macro="" textlink="">
      <xdr:nvSpPr>
        <xdr:cNvPr id="70" name="人口1人当たり決算額の推移該当値テキスト130"/>
        <xdr:cNvSpPr txBox="1"/>
      </xdr:nvSpPr>
      <xdr:spPr>
        <a:xfrm>
          <a:off x="5740400" y="28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75248</xdr:rowOff>
    </xdr:from>
    <xdr:to>
      <xdr:col>26</xdr:col>
      <xdr:colOff>101600</xdr:colOff>
      <xdr:row>18</xdr:row>
      <xdr:rowOff>5398</xdr:rowOff>
    </xdr:to>
    <xdr:sp macro="" textlink="">
      <xdr:nvSpPr>
        <xdr:cNvPr id="71" name="楕円 70"/>
        <xdr:cNvSpPr/>
      </xdr:nvSpPr>
      <xdr:spPr bwMode="auto">
        <a:xfrm>
          <a:off x="4953000" y="3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15575</xdr:rowOff>
    </xdr:from>
    <xdr:ext cx="736600" cy="259045"/>
    <xdr:sp macro="" textlink="">
      <xdr:nvSpPr>
        <xdr:cNvPr id="72" name="テキスト ボックス 71"/>
        <xdr:cNvSpPr txBox="1"/>
      </xdr:nvSpPr>
      <xdr:spPr>
        <a:xfrm>
          <a:off x="4622800" y="280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66675</xdr:rowOff>
    </xdr:from>
    <xdr:to>
      <xdr:col>22</xdr:col>
      <xdr:colOff>165100</xdr:colOff>
      <xdr:row>17</xdr:row>
      <xdr:rowOff>168275</xdr:rowOff>
    </xdr:to>
    <xdr:sp macro="" textlink="">
      <xdr:nvSpPr>
        <xdr:cNvPr id="73" name="楕円 72"/>
        <xdr:cNvSpPr/>
      </xdr:nvSpPr>
      <xdr:spPr bwMode="auto">
        <a:xfrm>
          <a:off x="4254500" y="302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7002</xdr:rowOff>
    </xdr:from>
    <xdr:ext cx="762000" cy="259045"/>
    <xdr:sp macro="" textlink="">
      <xdr:nvSpPr>
        <xdr:cNvPr id="74" name="テキスト ボックス 73"/>
        <xdr:cNvSpPr txBox="1"/>
      </xdr:nvSpPr>
      <xdr:spPr>
        <a:xfrm>
          <a:off x="39243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10897</xdr:rowOff>
    </xdr:from>
    <xdr:to>
      <xdr:col>19</xdr:col>
      <xdr:colOff>38100</xdr:colOff>
      <xdr:row>18</xdr:row>
      <xdr:rowOff>112497</xdr:rowOff>
    </xdr:to>
    <xdr:sp macro="" textlink="">
      <xdr:nvSpPr>
        <xdr:cNvPr id="75" name="楕円 74"/>
        <xdr:cNvSpPr/>
      </xdr:nvSpPr>
      <xdr:spPr bwMode="auto">
        <a:xfrm>
          <a:off x="3556000" y="31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97274</xdr:rowOff>
    </xdr:from>
    <xdr:ext cx="762000" cy="259045"/>
    <xdr:sp macro="" textlink="">
      <xdr:nvSpPr>
        <xdr:cNvPr id="76" name="テキスト ボックス 75"/>
        <xdr:cNvSpPr txBox="1"/>
      </xdr:nvSpPr>
      <xdr:spPr>
        <a:xfrm>
          <a:off x="3225800" y="323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55893</xdr:rowOff>
    </xdr:from>
    <xdr:to>
      <xdr:col>15</xdr:col>
      <xdr:colOff>101600</xdr:colOff>
      <xdr:row>18</xdr:row>
      <xdr:rowOff>157493</xdr:rowOff>
    </xdr:to>
    <xdr:sp macro="" textlink="">
      <xdr:nvSpPr>
        <xdr:cNvPr id="77" name="楕円 76"/>
        <xdr:cNvSpPr/>
      </xdr:nvSpPr>
      <xdr:spPr bwMode="auto">
        <a:xfrm>
          <a:off x="2857500" y="318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142270</xdr:rowOff>
    </xdr:from>
    <xdr:ext cx="762000" cy="259045"/>
    <xdr:sp macro="" textlink="">
      <xdr:nvSpPr>
        <xdr:cNvPr id="78" name="テキスト ボックス 77"/>
        <xdr:cNvSpPr txBox="1"/>
      </xdr:nvSpPr>
      <xdr:spPr>
        <a:xfrm>
          <a:off x="2527300" y="327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328816</xdr:rowOff>
    </xdr:from>
    <xdr:to>
      <xdr:col>29</xdr:col>
      <xdr:colOff>127000</xdr:colOff>
      <xdr:row>35</xdr:row>
      <xdr:rowOff>35027</xdr:rowOff>
    </xdr:to>
    <xdr:cxnSp macro="">
      <xdr:nvCxnSpPr>
        <xdr:cNvPr id="111" name="直線コネクタ 110"/>
        <xdr:cNvCxnSpPr/>
      </xdr:nvCxnSpPr>
      <xdr:spPr bwMode="auto">
        <a:xfrm>
          <a:off x="5003800" y="6596266"/>
          <a:ext cx="6477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286296</xdr:rowOff>
    </xdr:from>
    <xdr:to>
      <xdr:col>26</xdr:col>
      <xdr:colOff>50800</xdr:colOff>
      <xdr:row>34</xdr:row>
      <xdr:rowOff>328816</xdr:rowOff>
    </xdr:to>
    <xdr:cxnSp macro="">
      <xdr:nvCxnSpPr>
        <xdr:cNvPr id="114" name="直線コネクタ 113"/>
        <xdr:cNvCxnSpPr/>
      </xdr:nvCxnSpPr>
      <xdr:spPr bwMode="auto">
        <a:xfrm>
          <a:off x="4305300" y="6553746"/>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224193</xdr:rowOff>
    </xdr:from>
    <xdr:to>
      <xdr:col>22</xdr:col>
      <xdr:colOff>114300</xdr:colOff>
      <xdr:row>34</xdr:row>
      <xdr:rowOff>286296</xdr:rowOff>
    </xdr:to>
    <xdr:cxnSp macro="">
      <xdr:nvCxnSpPr>
        <xdr:cNvPr id="117" name="直線コネクタ 116"/>
        <xdr:cNvCxnSpPr/>
      </xdr:nvCxnSpPr>
      <xdr:spPr bwMode="auto">
        <a:xfrm>
          <a:off x="3606800" y="6491643"/>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109893</xdr:rowOff>
    </xdr:from>
    <xdr:to>
      <xdr:col>18</xdr:col>
      <xdr:colOff>177800</xdr:colOff>
      <xdr:row>34</xdr:row>
      <xdr:rowOff>224193</xdr:rowOff>
    </xdr:to>
    <xdr:cxnSp macro="">
      <xdr:nvCxnSpPr>
        <xdr:cNvPr id="120" name="直線コネクタ 119"/>
        <xdr:cNvCxnSpPr/>
      </xdr:nvCxnSpPr>
      <xdr:spPr bwMode="auto">
        <a:xfrm>
          <a:off x="2908300" y="6377343"/>
          <a:ext cx="698500" cy="11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327127</xdr:rowOff>
    </xdr:from>
    <xdr:to>
      <xdr:col>29</xdr:col>
      <xdr:colOff>177800</xdr:colOff>
      <xdr:row>35</xdr:row>
      <xdr:rowOff>85827</xdr:rowOff>
    </xdr:to>
    <xdr:sp macro="" textlink="">
      <xdr:nvSpPr>
        <xdr:cNvPr id="130" name="楕円 129"/>
        <xdr:cNvSpPr/>
      </xdr:nvSpPr>
      <xdr:spPr bwMode="auto">
        <a:xfrm>
          <a:off x="5600700" y="65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172204</xdr:rowOff>
    </xdr:from>
    <xdr:ext cx="762000" cy="259045"/>
    <xdr:sp macro="" textlink="">
      <xdr:nvSpPr>
        <xdr:cNvPr id="131" name="人口1人当たり決算額の推移該当値テキスト445"/>
        <xdr:cNvSpPr txBox="1"/>
      </xdr:nvSpPr>
      <xdr:spPr>
        <a:xfrm>
          <a:off x="5740400" y="643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278016</xdr:rowOff>
    </xdr:from>
    <xdr:to>
      <xdr:col>26</xdr:col>
      <xdr:colOff>101600</xdr:colOff>
      <xdr:row>35</xdr:row>
      <xdr:rowOff>36716</xdr:rowOff>
    </xdr:to>
    <xdr:sp macro="" textlink="">
      <xdr:nvSpPr>
        <xdr:cNvPr id="132" name="楕円 131"/>
        <xdr:cNvSpPr/>
      </xdr:nvSpPr>
      <xdr:spPr bwMode="auto">
        <a:xfrm>
          <a:off x="4953000" y="65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46893</xdr:rowOff>
    </xdr:from>
    <xdr:ext cx="736600" cy="259045"/>
    <xdr:sp macro="" textlink="">
      <xdr:nvSpPr>
        <xdr:cNvPr id="133" name="テキスト ボックス 132"/>
        <xdr:cNvSpPr txBox="1"/>
      </xdr:nvSpPr>
      <xdr:spPr>
        <a:xfrm>
          <a:off x="4622800" y="631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235496</xdr:rowOff>
    </xdr:from>
    <xdr:to>
      <xdr:col>22</xdr:col>
      <xdr:colOff>165100</xdr:colOff>
      <xdr:row>34</xdr:row>
      <xdr:rowOff>337096</xdr:rowOff>
    </xdr:to>
    <xdr:sp macro="" textlink="">
      <xdr:nvSpPr>
        <xdr:cNvPr id="134" name="楕円 133"/>
        <xdr:cNvSpPr/>
      </xdr:nvSpPr>
      <xdr:spPr bwMode="auto">
        <a:xfrm>
          <a:off x="4254500" y="65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4373</xdr:rowOff>
    </xdr:from>
    <xdr:ext cx="762000" cy="259045"/>
    <xdr:sp macro="" textlink="">
      <xdr:nvSpPr>
        <xdr:cNvPr id="135" name="テキスト ボックス 134"/>
        <xdr:cNvSpPr txBox="1"/>
      </xdr:nvSpPr>
      <xdr:spPr>
        <a:xfrm>
          <a:off x="3924300" y="62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173393</xdr:rowOff>
    </xdr:from>
    <xdr:to>
      <xdr:col>19</xdr:col>
      <xdr:colOff>38100</xdr:colOff>
      <xdr:row>34</xdr:row>
      <xdr:rowOff>274993</xdr:rowOff>
    </xdr:to>
    <xdr:sp macro="" textlink="">
      <xdr:nvSpPr>
        <xdr:cNvPr id="136" name="楕円 135"/>
        <xdr:cNvSpPr/>
      </xdr:nvSpPr>
      <xdr:spPr bwMode="auto">
        <a:xfrm>
          <a:off x="3556000" y="64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285170</xdr:rowOff>
    </xdr:from>
    <xdr:ext cx="762000" cy="259045"/>
    <xdr:sp macro="" textlink="">
      <xdr:nvSpPr>
        <xdr:cNvPr id="137" name="テキスト ボックス 136"/>
        <xdr:cNvSpPr txBox="1"/>
      </xdr:nvSpPr>
      <xdr:spPr>
        <a:xfrm>
          <a:off x="3225800" y="62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59093</xdr:rowOff>
    </xdr:from>
    <xdr:to>
      <xdr:col>15</xdr:col>
      <xdr:colOff>101600</xdr:colOff>
      <xdr:row>34</xdr:row>
      <xdr:rowOff>160693</xdr:rowOff>
    </xdr:to>
    <xdr:sp macro="" textlink="">
      <xdr:nvSpPr>
        <xdr:cNvPr id="138" name="楕円 137"/>
        <xdr:cNvSpPr/>
      </xdr:nvSpPr>
      <xdr:spPr bwMode="auto">
        <a:xfrm>
          <a:off x="2857500" y="632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170870</xdr:rowOff>
    </xdr:from>
    <xdr:ext cx="762000" cy="259045"/>
    <xdr:sp macro="" textlink="">
      <xdr:nvSpPr>
        <xdr:cNvPr id="139" name="テキスト ボックス 138"/>
        <xdr:cNvSpPr txBox="1"/>
      </xdr:nvSpPr>
      <xdr:spPr>
        <a:xfrm>
          <a:off x="2527300" y="60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58136</xdr:rowOff>
    </xdr:from>
    <xdr:to>
      <xdr:col>24</xdr:col>
      <xdr:colOff>63500</xdr:colOff>
      <xdr:row>34</xdr:row>
      <xdr:rowOff>65931</xdr:rowOff>
    </xdr:to>
    <xdr:cxnSp macro="">
      <xdr:nvCxnSpPr>
        <xdr:cNvPr id="59" name="直線コネクタ 58"/>
        <xdr:cNvCxnSpPr/>
      </xdr:nvCxnSpPr>
      <xdr:spPr>
        <a:xfrm flipV="1">
          <a:off x="3797300" y="5887436"/>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65291</xdr:rowOff>
    </xdr:from>
    <xdr:to>
      <xdr:col>19</xdr:col>
      <xdr:colOff>177800</xdr:colOff>
      <xdr:row>34</xdr:row>
      <xdr:rowOff>65931</xdr:rowOff>
    </xdr:to>
    <xdr:cxnSp macro="">
      <xdr:nvCxnSpPr>
        <xdr:cNvPr id="62" name="直線コネクタ 61"/>
        <xdr:cNvCxnSpPr/>
      </xdr:nvCxnSpPr>
      <xdr:spPr>
        <a:xfrm>
          <a:off x="2908300" y="589459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65291</xdr:rowOff>
    </xdr:from>
    <xdr:to>
      <xdr:col>15</xdr:col>
      <xdr:colOff>50800</xdr:colOff>
      <xdr:row>34</xdr:row>
      <xdr:rowOff>119400</xdr:rowOff>
    </xdr:to>
    <xdr:cxnSp macro="">
      <xdr:nvCxnSpPr>
        <xdr:cNvPr id="65" name="直線コネクタ 64"/>
        <xdr:cNvCxnSpPr/>
      </xdr:nvCxnSpPr>
      <xdr:spPr>
        <a:xfrm flipV="1">
          <a:off x="2019300" y="5894591"/>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86894</xdr:rowOff>
    </xdr:from>
    <xdr:to>
      <xdr:col>10</xdr:col>
      <xdr:colOff>114300</xdr:colOff>
      <xdr:row>34</xdr:row>
      <xdr:rowOff>119400</xdr:rowOff>
    </xdr:to>
    <xdr:cxnSp macro="">
      <xdr:nvCxnSpPr>
        <xdr:cNvPr id="68" name="直線コネクタ 67"/>
        <xdr:cNvCxnSpPr/>
      </xdr:nvCxnSpPr>
      <xdr:spPr>
        <a:xfrm>
          <a:off x="1130300" y="5916194"/>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7336</xdr:rowOff>
    </xdr:from>
    <xdr:to>
      <xdr:col>24</xdr:col>
      <xdr:colOff>114300</xdr:colOff>
      <xdr:row>34</xdr:row>
      <xdr:rowOff>108936</xdr:rowOff>
    </xdr:to>
    <xdr:sp macro="" textlink="">
      <xdr:nvSpPr>
        <xdr:cNvPr id="78" name="楕円 77"/>
        <xdr:cNvSpPr/>
      </xdr:nvSpPr>
      <xdr:spPr>
        <a:xfrm>
          <a:off x="4584700" y="58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157213</xdr:rowOff>
    </xdr:from>
    <xdr:ext cx="534377" cy="259045"/>
    <xdr:sp macro="" textlink="">
      <xdr:nvSpPr>
        <xdr:cNvPr id="79" name="人件費該当値テキスト"/>
        <xdr:cNvSpPr txBox="1"/>
      </xdr:nvSpPr>
      <xdr:spPr>
        <a:xfrm>
          <a:off x="4686300" y="581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15131</xdr:rowOff>
    </xdr:from>
    <xdr:to>
      <xdr:col>20</xdr:col>
      <xdr:colOff>38100</xdr:colOff>
      <xdr:row>34</xdr:row>
      <xdr:rowOff>116731</xdr:rowOff>
    </xdr:to>
    <xdr:sp macro="" textlink="">
      <xdr:nvSpPr>
        <xdr:cNvPr id="80" name="楕円 79"/>
        <xdr:cNvSpPr/>
      </xdr:nvSpPr>
      <xdr:spPr>
        <a:xfrm>
          <a:off x="3746500" y="58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107858</xdr:rowOff>
    </xdr:from>
    <xdr:ext cx="534377" cy="259045"/>
    <xdr:sp macro="" textlink="">
      <xdr:nvSpPr>
        <xdr:cNvPr id="81" name="テキスト ボックス 80"/>
        <xdr:cNvSpPr txBox="1"/>
      </xdr:nvSpPr>
      <xdr:spPr>
        <a:xfrm>
          <a:off x="3530111" y="59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14491</xdr:rowOff>
    </xdr:from>
    <xdr:to>
      <xdr:col>15</xdr:col>
      <xdr:colOff>101600</xdr:colOff>
      <xdr:row>34</xdr:row>
      <xdr:rowOff>116091</xdr:rowOff>
    </xdr:to>
    <xdr:sp macro="" textlink="">
      <xdr:nvSpPr>
        <xdr:cNvPr id="82" name="楕円 81"/>
        <xdr:cNvSpPr/>
      </xdr:nvSpPr>
      <xdr:spPr>
        <a:xfrm>
          <a:off x="2857500" y="58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107218</xdr:rowOff>
    </xdr:from>
    <xdr:ext cx="534377" cy="259045"/>
    <xdr:sp macro="" textlink="">
      <xdr:nvSpPr>
        <xdr:cNvPr id="83" name="テキスト ボックス 82"/>
        <xdr:cNvSpPr txBox="1"/>
      </xdr:nvSpPr>
      <xdr:spPr>
        <a:xfrm>
          <a:off x="2641111" y="59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68600</xdr:rowOff>
    </xdr:from>
    <xdr:to>
      <xdr:col>10</xdr:col>
      <xdr:colOff>165100</xdr:colOff>
      <xdr:row>34</xdr:row>
      <xdr:rowOff>170200</xdr:rowOff>
    </xdr:to>
    <xdr:sp macro="" textlink="">
      <xdr:nvSpPr>
        <xdr:cNvPr id="84" name="楕円 83"/>
        <xdr:cNvSpPr/>
      </xdr:nvSpPr>
      <xdr:spPr>
        <a:xfrm>
          <a:off x="1968500" y="58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161327</xdr:rowOff>
    </xdr:from>
    <xdr:ext cx="534377" cy="259045"/>
    <xdr:sp macro="" textlink="">
      <xdr:nvSpPr>
        <xdr:cNvPr id="85" name="テキスト ボックス 84"/>
        <xdr:cNvSpPr txBox="1"/>
      </xdr:nvSpPr>
      <xdr:spPr>
        <a:xfrm>
          <a:off x="1752111" y="59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36094</xdr:rowOff>
    </xdr:from>
    <xdr:to>
      <xdr:col>6</xdr:col>
      <xdr:colOff>38100</xdr:colOff>
      <xdr:row>34</xdr:row>
      <xdr:rowOff>137694</xdr:rowOff>
    </xdr:to>
    <xdr:sp macro="" textlink="">
      <xdr:nvSpPr>
        <xdr:cNvPr id="86" name="楕円 85"/>
        <xdr:cNvSpPr/>
      </xdr:nvSpPr>
      <xdr:spPr>
        <a:xfrm>
          <a:off x="1079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128821</xdr:rowOff>
    </xdr:from>
    <xdr:ext cx="534377" cy="259045"/>
    <xdr:sp macro="" textlink="">
      <xdr:nvSpPr>
        <xdr:cNvPr id="87" name="テキスト ボックス 86"/>
        <xdr:cNvSpPr txBox="1"/>
      </xdr:nvSpPr>
      <xdr:spPr>
        <a:xfrm>
          <a:off x="863111" y="59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155016</xdr:rowOff>
    </xdr:from>
    <xdr:to>
      <xdr:col>24</xdr:col>
      <xdr:colOff>63500</xdr:colOff>
      <xdr:row>55</xdr:row>
      <xdr:rowOff>3340</xdr:rowOff>
    </xdr:to>
    <xdr:cxnSp macro="">
      <xdr:nvCxnSpPr>
        <xdr:cNvPr id="117" name="直線コネクタ 116"/>
        <xdr:cNvCxnSpPr/>
      </xdr:nvCxnSpPr>
      <xdr:spPr>
        <a:xfrm flipV="1">
          <a:off x="3797300" y="9413316"/>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3340</xdr:rowOff>
    </xdr:from>
    <xdr:to>
      <xdr:col>19</xdr:col>
      <xdr:colOff>177800</xdr:colOff>
      <xdr:row>55</xdr:row>
      <xdr:rowOff>25857</xdr:rowOff>
    </xdr:to>
    <xdr:cxnSp macro="">
      <xdr:nvCxnSpPr>
        <xdr:cNvPr id="120" name="直線コネクタ 119"/>
        <xdr:cNvCxnSpPr/>
      </xdr:nvCxnSpPr>
      <xdr:spPr>
        <a:xfrm flipV="1">
          <a:off x="2908300" y="9433090"/>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25857</xdr:rowOff>
    </xdr:from>
    <xdr:to>
      <xdr:col>15</xdr:col>
      <xdr:colOff>50800</xdr:colOff>
      <xdr:row>55</xdr:row>
      <xdr:rowOff>142062</xdr:rowOff>
    </xdr:to>
    <xdr:cxnSp macro="">
      <xdr:nvCxnSpPr>
        <xdr:cNvPr id="123" name="直線コネクタ 122"/>
        <xdr:cNvCxnSpPr/>
      </xdr:nvCxnSpPr>
      <xdr:spPr>
        <a:xfrm flipV="1">
          <a:off x="2019300" y="945560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142062</xdr:rowOff>
    </xdr:from>
    <xdr:to>
      <xdr:col>10</xdr:col>
      <xdr:colOff>114300</xdr:colOff>
      <xdr:row>56</xdr:row>
      <xdr:rowOff>59537</xdr:rowOff>
    </xdr:to>
    <xdr:cxnSp macro="">
      <xdr:nvCxnSpPr>
        <xdr:cNvPr id="126" name="直線コネクタ 125"/>
        <xdr:cNvCxnSpPr/>
      </xdr:nvCxnSpPr>
      <xdr:spPr>
        <a:xfrm flipV="1">
          <a:off x="1130300" y="9571812"/>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104216</xdr:rowOff>
    </xdr:from>
    <xdr:to>
      <xdr:col>24</xdr:col>
      <xdr:colOff>114300</xdr:colOff>
      <xdr:row>55</xdr:row>
      <xdr:rowOff>34366</xdr:rowOff>
    </xdr:to>
    <xdr:sp macro="" textlink="">
      <xdr:nvSpPr>
        <xdr:cNvPr id="136" name="楕円 135"/>
        <xdr:cNvSpPr/>
      </xdr:nvSpPr>
      <xdr:spPr>
        <a:xfrm>
          <a:off x="4584700" y="93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127093</xdr:rowOff>
    </xdr:from>
    <xdr:ext cx="534377" cy="259045"/>
    <xdr:sp macro="" textlink="">
      <xdr:nvSpPr>
        <xdr:cNvPr id="137" name="物件費該当値テキスト"/>
        <xdr:cNvSpPr txBox="1"/>
      </xdr:nvSpPr>
      <xdr:spPr>
        <a:xfrm>
          <a:off x="4686300" y="92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123990</xdr:rowOff>
    </xdr:from>
    <xdr:to>
      <xdr:col>20</xdr:col>
      <xdr:colOff>38100</xdr:colOff>
      <xdr:row>55</xdr:row>
      <xdr:rowOff>54140</xdr:rowOff>
    </xdr:to>
    <xdr:sp macro="" textlink="">
      <xdr:nvSpPr>
        <xdr:cNvPr id="138" name="楕円 137"/>
        <xdr:cNvSpPr/>
      </xdr:nvSpPr>
      <xdr:spPr>
        <a:xfrm>
          <a:off x="3746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70667</xdr:rowOff>
    </xdr:from>
    <xdr:ext cx="534377" cy="259045"/>
    <xdr:sp macro="" textlink="">
      <xdr:nvSpPr>
        <xdr:cNvPr id="139" name="テキスト ボックス 138"/>
        <xdr:cNvSpPr txBox="1"/>
      </xdr:nvSpPr>
      <xdr:spPr>
        <a:xfrm>
          <a:off x="3530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146507</xdr:rowOff>
    </xdr:from>
    <xdr:to>
      <xdr:col>15</xdr:col>
      <xdr:colOff>101600</xdr:colOff>
      <xdr:row>55</xdr:row>
      <xdr:rowOff>76657</xdr:rowOff>
    </xdr:to>
    <xdr:sp macro="" textlink="">
      <xdr:nvSpPr>
        <xdr:cNvPr id="140" name="楕円 139"/>
        <xdr:cNvSpPr/>
      </xdr:nvSpPr>
      <xdr:spPr>
        <a:xfrm>
          <a:off x="2857500" y="94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93184</xdr:rowOff>
    </xdr:from>
    <xdr:ext cx="534377" cy="259045"/>
    <xdr:sp macro="" textlink="">
      <xdr:nvSpPr>
        <xdr:cNvPr id="141" name="テキスト ボックス 140"/>
        <xdr:cNvSpPr txBox="1"/>
      </xdr:nvSpPr>
      <xdr:spPr>
        <a:xfrm>
          <a:off x="2641111" y="91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91262</xdr:rowOff>
    </xdr:from>
    <xdr:to>
      <xdr:col>10</xdr:col>
      <xdr:colOff>165100</xdr:colOff>
      <xdr:row>56</xdr:row>
      <xdr:rowOff>21412</xdr:rowOff>
    </xdr:to>
    <xdr:sp macro="" textlink="">
      <xdr:nvSpPr>
        <xdr:cNvPr id="142" name="楕円 141"/>
        <xdr:cNvSpPr/>
      </xdr:nvSpPr>
      <xdr:spPr>
        <a:xfrm>
          <a:off x="1968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12539</xdr:rowOff>
    </xdr:from>
    <xdr:ext cx="534377" cy="259045"/>
    <xdr:sp macro="" textlink="">
      <xdr:nvSpPr>
        <xdr:cNvPr id="143" name="テキスト ボックス 142"/>
        <xdr:cNvSpPr txBox="1"/>
      </xdr:nvSpPr>
      <xdr:spPr>
        <a:xfrm>
          <a:off x="1752111" y="96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8737</xdr:rowOff>
    </xdr:from>
    <xdr:to>
      <xdr:col>6</xdr:col>
      <xdr:colOff>38100</xdr:colOff>
      <xdr:row>56</xdr:row>
      <xdr:rowOff>110337</xdr:rowOff>
    </xdr:to>
    <xdr:sp macro="" textlink="">
      <xdr:nvSpPr>
        <xdr:cNvPr id="144" name="楕円 143"/>
        <xdr:cNvSpPr/>
      </xdr:nvSpPr>
      <xdr:spPr>
        <a:xfrm>
          <a:off x="1079500" y="96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126864</xdr:rowOff>
    </xdr:from>
    <xdr:ext cx="534377" cy="259045"/>
    <xdr:sp macro="" textlink="">
      <xdr:nvSpPr>
        <xdr:cNvPr id="145" name="テキスト ボックス 144"/>
        <xdr:cNvSpPr txBox="1"/>
      </xdr:nvSpPr>
      <xdr:spPr>
        <a:xfrm>
          <a:off x="863111" y="93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145644</xdr:rowOff>
    </xdr:from>
    <xdr:to>
      <xdr:col>24</xdr:col>
      <xdr:colOff>63500</xdr:colOff>
      <xdr:row>76</xdr:row>
      <xdr:rowOff>159497</xdr:rowOff>
    </xdr:to>
    <xdr:cxnSp macro="">
      <xdr:nvCxnSpPr>
        <xdr:cNvPr id="172" name="直線コネクタ 171"/>
        <xdr:cNvCxnSpPr/>
      </xdr:nvCxnSpPr>
      <xdr:spPr>
        <a:xfrm flipV="1">
          <a:off x="3797300" y="13175844"/>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159497</xdr:rowOff>
    </xdr:from>
    <xdr:to>
      <xdr:col>19</xdr:col>
      <xdr:colOff>177800</xdr:colOff>
      <xdr:row>77</xdr:row>
      <xdr:rowOff>32395</xdr:rowOff>
    </xdr:to>
    <xdr:cxnSp macro="">
      <xdr:nvCxnSpPr>
        <xdr:cNvPr id="175" name="直線コネクタ 174"/>
        <xdr:cNvCxnSpPr/>
      </xdr:nvCxnSpPr>
      <xdr:spPr>
        <a:xfrm flipV="1">
          <a:off x="2908300" y="13189697"/>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165395</xdr:rowOff>
    </xdr:from>
    <xdr:to>
      <xdr:col>15</xdr:col>
      <xdr:colOff>50800</xdr:colOff>
      <xdr:row>77</xdr:row>
      <xdr:rowOff>32395</xdr:rowOff>
    </xdr:to>
    <xdr:cxnSp macro="">
      <xdr:nvCxnSpPr>
        <xdr:cNvPr id="178" name="直線コネクタ 177"/>
        <xdr:cNvCxnSpPr/>
      </xdr:nvCxnSpPr>
      <xdr:spPr>
        <a:xfrm>
          <a:off x="2019300" y="13195595"/>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165395</xdr:rowOff>
    </xdr:from>
    <xdr:to>
      <xdr:col>10</xdr:col>
      <xdr:colOff>114300</xdr:colOff>
      <xdr:row>77</xdr:row>
      <xdr:rowOff>31114</xdr:rowOff>
    </xdr:to>
    <xdr:cxnSp macro="">
      <xdr:nvCxnSpPr>
        <xdr:cNvPr id="181" name="直線コネクタ 180"/>
        <xdr:cNvCxnSpPr/>
      </xdr:nvCxnSpPr>
      <xdr:spPr>
        <a:xfrm flipV="1">
          <a:off x="1130300" y="13195595"/>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94844</xdr:rowOff>
    </xdr:from>
    <xdr:to>
      <xdr:col>24</xdr:col>
      <xdr:colOff>114300</xdr:colOff>
      <xdr:row>77</xdr:row>
      <xdr:rowOff>24994</xdr:rowOff>
    </xdr:to>
    <xdr:sp macro="" textlink="">
      <xdr:nvSpPr>
        <xdr:cNvPr id="191" name="楕円 190"/>
        <xdr:cNvSpPr/>
      </xdr:nvSpPr>
      <xdr:spPr>
        <a:xfrm>
          <a:off x="45847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117721</xdr:rowOff>
    </xdr:from>
    <xdr:ext cx="469744" cy="259045"/>
    <xdr:sp macro="" textlink="">
      <xdr:nvSpPr>
        <xdr:cNvPr id="192" name="維持補修費該当値テキスト"/>
        <xdr:cNvSpPr txBox="1"/>
      </xdr:nvSpPr>
      <xdr:spPr>
        <a:xfrm>
          <a:off x="4686300" y="1297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108697</xdr:rowOff>
    </xdr:from>
    <xdr:to>
      <xdr:col>20</xdr:col>
      <xdr:colOff>38100</xdr:colOff>
      <xdr:row>77</xdr:row>
      <xdr:rowOff>38847</xdr:rowOff>
    </xdr:to>
    <xdr:sp macro="" textlink="">
      <xdr:nvSpPr>
        <xdr:cNvPr id="193" name="楕円 192"/>
        <xdr:cNvSpPr/>
      </xdr:nvSpPr>
      <xdr:spPr>
        <a:xfrm>
          <a:off x="3746500" y="131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55373</xdr:rowOff>
    </xdr:from>
    <xdr:ext cx="469744" cy="259045"/>
    <xdr:sp macro="" textlink="">
      <xdr:nvSpPr>
        <xdr:cNvPr id="194" name="テキスト ボックス 193"/>
        <xdr:cNvSpPr txBox="1"/>
      </xdr:nvSpPr>
      <xdr:spPr>
        <a:xfrm>
          <a:off x="3562428" y="129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153045</xdr:rowOff>
    </xdr:from>
    <xdr:to>
      <xdr:col>15</xdr:col>
      <xdr:colOff>101600</xdr:colOff>
      <xdr:row>77</xdr:row>
      <xdr:rowOff>83195</xdr:rowOff>
    </xdr:to>
    <xdr:sp macro="" textlink="">
      <xdr:nvSpPr>
        <xdr:cNvPr id="195" name="楕円 194"/>
        <xdr:cNvSpPr/>
      </xdr:nvSpPr>
      <xdr:spPr>
        <a:xfrm>
          <a:off x="2857500" y="13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99722</xdr:rowOff>
    </xdr:from>
    <xdr:ext cx="469744" cy="259045"/>
    <xdr:sp macro="" textlink="">
      <xdr:nvSpPr>
        <xdr:cNvPr id="196" name="テキスト ボックス 195"/>
        <xdr:cNvSpPr txBox="1"/>
      </xdr:nvSpPr>
      <xdr:spPr>
        <a:xfrm>
          <a:off x="2673428" y="129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114595</xdr:rowOff>
    </xdr:from>
    <xdr:to>
      <xdr:col>10</xdr:col>
      <xdr:colOff>165100</xdr:colOff>
      <xdr:row>77</xdr:row>
      <xdr:rowOff>44745</xdr:rowOff>
    </xdr:to>
    <xdr:sp macro="" textlink="">
      <xdr:nvSpPr>
        <xdr:cNvPr id="197" name="楕円 196"/>
        <xdr:cNvSpPr/>
      </xdr:nvSpPr>
      <xdr:spPr>
        <a:xfrm>
          <a:off x="1968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61272</xdr:rowOff>
    </xdr:from>
    <xdr:ext cx="469744" cy="259045"/>
    <xdr:sp macro="" textlink="">
      <xdr:nvSpPr>
        <xdr:cNvPr id="198" name="テキスト ボックス 197"/>
        <xdr:cNvSpPr txBox="1"/>
      </xdr:nvSpPr>
      <xdr:spPr>
        <a:xfrm>
          <a:off x="1784428"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151764</xdr:rowOff>
    </xdr:from>
    <xdr:to>
      <xdr:col>6</xdr:col>
      <xdr:colOff>38100</xdr:colOff>
      <xdr:row>77</xdr:row>
      <xdr:rowOff>81914</xdr:rowOff>
    </xdr:to>
    <xdr:sp macro="" textlink="">
      <xdr:nvSpPr>
        <xdr:cNvPr id="199" name="楕円 198"/>
        <xdr:cNvSpPr/>
      </xdr:nvSpPr>
      <xdr:spPr>
        <a:xfrm>
          <a:off x="1079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98442</xdr:rowOff>
    </xdr:from>
    <xdr:ext cx="469744" cy="259045"/>
    <xdr:sp macro="" textlink="">
      <xdr:nvSpPr>
        <xdr:cNvPr id="200" name="テキスト ボックス 199"/>
        <xdr:cNvSpPr txBox="1"/>
      </xdr:nvSpPr>
      <xdr:spPr>
        <a:xfrm>
          <a:off x="895428" y="129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1321</xdr:rowOff>
    </xdr:from>
    <xdr:to>
      <xdr:col>24</xdr:col>
      <xdr:colOff>63500</xdr:colOff>
      <xdr:row>97</xdr:row>
      <xdr:rowOff>22904</xdr:rowOff>
    </xdr:to>
    <xdr:cxnSp macro="">
      <xdr:nvCxnSpPr>
        <xdr:cNvPr id="230" name="直線コネクタ 229"/>
        <xdr:cNvCxnSpPr/>
      </xdr:nvCxnSpPr>
      <xdr:spPr>
        <a:xfrm flipV="1">
          <a:off x="3797300" y="16631971"/>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22904</xdr:rowOff>
    </xdr:from>
    <xdr:to>
      <xdr:col>19</xdr:col>
      <xdr:colOff>177800</xdr:colOff>
      <xdr:row>97</xdr:row>
      <xdr:rowOff>116954</xdr:rowOff>
    </xdr:to>
    <xdr:cxnSp macro="">
      <xdr:nvCxnSpPr>
        <xdr:cNvPr id="233" name="直線コネクタ 232"/>
        <xdr:cNvCxnSpPr/>
      </xdr:nvCxnSpPr>
      <xdr:spPr>
        <a:xfrm flipV="1">
          <a:off x="2908300" y="16653554"/>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105714</xdr:rowOff>
    </xdr:from>
    <xdr:to>
      <xdr:col>15</xdr:col>
      <xdr:colOff>50800</xdr:colOff>
      <xdr:row>97</xdr:row>
      <xdr:rowOff>116954</xdr:rowOff>
    </xdr:to>
    <xdr:cxnSp macro="">
      <xdr:nvCxnSpPr>
        <xdr:cNvPr id="236" name="直線コネクタ 235"/>
        <xdr:cNvCxnSpPr/>
      </xdr:nvCxnSpPr>
      <xdr:spPr>
        <a:xfrm>
          <a:off x="2019300" y="1673636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105714</xdr:rowOff>
    </xdr:from>
    <xdr:to>
      <xdr:col>10</xdr:col>
      <xdr:colOff>114300</xdr:colOff>
      <xdr:row>98</xdr:row>
      <xdr:rowOff>20123</xdr:rowOff>
    </xdr:to>
    <xdr:cxnSp macro="">
      <xdr:nvCxnSpPr>
        <xdr:cNvPr id="239" name="直線コネクタ 238"/>
        <xdr:cNvCxnSpPr/>
      </xdr:nvCxnSpPr>
      <xdr:spPr>
        <a:xfrm flipV="1">
          <a:off x="1130300" y="16736364"/>
          <a:ext cx="889000" cy="8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121971</xdr:rowOff>
    </xdr:from>
    <xdr:to>
      <xdr:col>24</xdr:col>
      <xdr:colOff>114300</xdr:colOff>
      <xdr:row>97</xdr:row>
      <xdr:rowOff>52121</xdr:rowOff>
    </xdr:to>
    <xdr:sp macro="" textlink="">
      <xdr:nvSpPr>
        <xdr:cNvPr id="249" name="楕円 248"/>
        <xdr:cNvSpPr/>
      </xdr:nvSpPr>
      <xdr:spPr>
        <a:xfrm>
          <a:off x="45847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100398</xdr:rowOff>
    </xdr:from>
    <xdr:ext cx="534377" cy="259045"/>
    <xdr:sp macro="" textlink="">
      <xdr:nvSpPr>
        <xdr:cNvPr id="250" name="扶助費該当値テキスト"/>
        <xdr:cNvSpPr txBox="1"/>
      </xdr:nvSpPr>
      <xdr:spPr>
        <a:xfrm>
          <a:off x="4686300" y="165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143554</xdr:rowOff>
    </xdr:from>
    <xdr:to>
      <xdr:col>20</xdr:col>
      <xdr:colOff>38100</xdr:colOff>
      <xdr:row>97</xdr:row>
      <xdr:rowOff>73704</xdr:rowOff>
    </xdr:to>
    <xdr:sp macro="" textlink="">
      <xdr:nvSpPr>
        <xdr:cNvPr id="251" name="楕円 250"/>
        <xdr:cNvSpPr/>
      </xdr:nvSpPr>
      <xdr:spPr>
        <a:xfrm>
          <a:off x="3746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64831</xdr:rowOff>
    </xdr:from>
    <xdr:ext cx="534377" cy="259045"/>
    <xdr:sp macro="" textlink="">
      <xdr:nvSpPr>
        <xdr:cNvPr id="252" name="テキスト ボックス 251"/>
        <xdr:cNvSpPr txBox="1"/>
      </xdr:nvSpPr>
      <xdr:spPr>
        <a:xfrm>
          <a:off x="3530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66154</xdr:rowOff>
    </xdr:from>
    <xdr:to>
      <xdr:col>15</xdr:col>
      <xdr:colOff>101600</xdr:colOff>
      <xdr:row>97</xdr:row>
      <xdr:rowOff>167754</xdr:rowOff>
    </xdr:to>
    <xdr:sp macro="" textlink="">
      <xdr:nvSpPr>
        <xdr:cNvPr id="253" name="楕円 252"/>
        <xdr:cNvSpPr/>
      </xdr:nvSpPr>
      <xdr:spPr>
        <a:xfrm>
          <a:off x="2857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158881</xdr:rowOff>
    </xdr:from>
    <xdr:ext cx="534377" cy="259045"/>
    <xdr:sp macro="" textlink="">
      <xdr:nvSpPr>
        <xdr:cNvPr id="254" name="テキスト ボックス 253"/>
        <xdr:cNvSpPr txBox="1"/>
      </xdr:nvSpPr>
      <xdr:spPr>
        <a:xfrm>
          <a:off x="2641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54914</xdr:rowOff>
    </xdr:from>
    <xdr:to>
      <xdr:col>10</xdr:col>
      <xdr:colOff>165100</xdr:colOff>
      <xdr:row>97</xdr:row>
      <xdr:rowOff>156514</xdr:rowOff>
    </xdr:to>
    <xdr:sp macro="" textlink="">
      <xdr:nvSpPr>
        <xdr:cNvPr id="255" name="楕円 254"/>
        <xdr:cNvSpPr/>
      </xdr:nvSpPr>
      <xdr:spPr>
        <a:xfrm>
          <a:off x="1968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147641</xdr:rowOff>
    </xdr:from>
    <xdr:ext cx="534377" cy="259045"/>
    <xdr:sp macro="" textlink="">
      <xdr:nvSpPr>
        <xdr:cNvPr id="256" name="テキスト ボックス 255"/>
        <xdr:cNvSpPr txBox="1"/>
      </xdr:nvSpPr>
      <xdr:spPr>
        <a:xfrm>
          <a:off x="1752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140773</xdr:rowOff>
    </xdr:from>
    <xdr:to>
      <xdr:col>6</xdr:col>
      <xdr:colOff>38100</xdr:colOff>
      <xdr:row>98</xdr:row>
      <xdr:rowOff>70923</xdr:rowOff>
    </xdr:to>
    <xdr:sp macro="" textlink="">
      <xdr:nvSpPr>
        <xdr:cNvPr id="257" name="楕円 256"/>
        <xdr:cNvSpPr/>
      </xdr:nvSpPr>
      <xdr:spPr>
        <a:xfrm>
          <a:off x="1079500" y="167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62050</xdr:rowOff>
    </xdr:from>
    <xdr:ext cx="534377" cy="259045"/>
    <xdr:sp macro="" textlink="">
      <xdr:nvSpPr>
        <xdr:cNvPr id="258" name="テキスト ボックス 257"/>
        <xdr:cNvSpPr txBox="1"/>
      </xdr:nvSpPr>
      <xdr:spPr>
        <a:xfrm>
          <a:off x="863111" y="1686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124251</xdr:rowOff>
    </xdr:from>
    <xdr:to>
      <xdr:col>55</xdr:col>
      <xdr:colOff>0</xdr:colOff>
      <xdr:row>33</xdr:row>
      <xdr:rowOff>152121</xdr:rowOff>
    </xdr:to>
    <xdr:cxnSp macro="">
      <xdr:nvCxnSpPr>
        <xdr:cNvPr id="287" name="直線コネクタ 286"/>
        <xdr:cNvCxnSpPr/>
      </xdr:nvCxnSpPr>
      <xdr:spPr>
        <a:xfrm>
          <a:off x="9639300" y="5782101"/>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124251</xdr:rowOff>
    </xdr:from>
    <xdr:to>
      <xdr:col>50</xdr:col>
      <xdr:colOff>114300</xdr:colOff>
      <xdr:row>33</xdr:row>
      <xdr:rowOff>154006</xdr:rowOff>
    </xdr:to>
    <xdr:cxnSp macro="">
      <xdr:nvCxnSpPr>
        <xdr:cNvPr id="290" name="直線コネクタ 289"/>
        <xdr:cNvCxnSpPr/>
      </xdr:nvCxnSpPr>
      <xdr:spPr>
        <a:xfrm flipV="1">
          <a:off x="8750300" y="5782101"/>
          <a:ext cx="8890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154006</xdr:rowOff>
    </xdr:from>
    <xdr:to>
      <xdr:col>45</xdr:col>
      <xdr:colOff>177800</xdr:colOff>
      <xdr:row>33</xdr:row>
      <xdr:rowOff>157645</xdr:rowOff>
    </xdr:to>
    <xdr:cxnSp macro="">
      <xdr:nvCxnSpPr>
        <xdr:cNvPr id="293" name="直線コネクタ 292"/>
        <xdr:cNvCxnSpPr/>
      </xdr:nvCxnSpPr>
      <xdr:spPr>
        <a:xfrm flipV="1">
          <a:off x="7861300" y="5811856"/>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157645</xdr:rowOff>
    </xdr:from>
    <xdr:to>
      <xdr:col>41</xdr:col>
      <xdr:colOff>50800</xdr:colOff>
      <xdr:row>34</xdr:row>
      <xdr:rowOff>16104</xdr:rowOff>
    </xdr:to>
    <xdr:cxnSp macro="">
      <xdr:nvCxnSpPr>
        <xdr:cNvPr id="296" name="直線コネクタ 295"/>
        <xdr:cNvCxnSpPr/>
      </xdr:nvCxnSpPr>
      <xdr:spPr>
        <a:xfrm flipV="1">
          <a:off x="6972300" y="581549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101321</xdr:rowOff>
    </xdr:from>
    <xdr:to>
      <xdr:col>55</xdr:col>
      <xdr:colOff>50800</xdr:colOff>
      <xdr:row>34</xdr:row>
      <xdr:rowOff>31471</xdr:rowOff>
    </xdr:to>
    <xdr:sp macro="" textlink="">
      <xdr:nvSpPr>
        <xdr:cNvPr id="306" name="楕円 305"/>
        <xdr:cNvSpPr/>
      </xdr:nvSpPr>
      <xdr:spPr>
        <a:xfrm>
          <a:off x="10426700" y="57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124198</xdr:rowOff>
    </xdr:from>
    <xdr:ext cx="534377" cy="259045"/>
    <xdr:sp macro="" textlink="">
      <xdr:nvSpPr>
        <xdr:cNvPr id="307" name="補助費等該当値テキスト"/>
        <xdr:cNvSpPr txBox="1"/>
      </xdr:nvSpPr>
      <xdr:spPr>
        <a:xfrm>
          <a:off x="10528300" y="56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73451</xdr:rowOff>
    </xdr:from>
    <xdr:to>
      <xdr:col>50</xdr:col>
      <xdr:colOff>165100</xdr:colOff>
      <xdr:row>34</xdr:row>
      <xdr:rowOff>3601</xdr:rowOff>
    </xdr:to>
    <xdr:sp macro="" textlink="">
      <xdr:nvSpPr>
        <xdr:cNvPr id="308" name="楕円 307"/>
        <xdr:cNvSpPr/>
      </xdr:nvSpPr>
      <xdr:spPr>
        <a:xfrm>
          <a:off x="9588500" y="57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20128</xdr:rowOff>
    </xdr:from>
    <xdr:ext cx="534377" cy="259045"/>
    <xdr:sp macro="" textlink="">
      <xdr:nvSpPr>
        <xdr:cNvPr id="309" name="テキスト ボックス 308"/>
        <xdr:cNvSpPr txBox="1"/>
      </xdr:nvSpPr>
      <xdr:spPr>
        <a:xfrm>
          <a:off x="9372111" y="55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103206</xdr:rowOff>
    </xdr:from>
    <xdr:to>
      <xdr:col>46</xdr:col>
      <xdr:colOff>38100</xdr:colOff>
      <xdr:row>34</xdr:row>
      <xdr:rowOff>33356</xdr:rowOff>
    </xdr:to>
    <xdr:sp macro="" textlink="">
      <xdr:nvSpPr>
        <xdr:cNvPr id="310" name="楕円 309"/>
        <xdr:cNvSpPr/>
      </xdr:nvSpPr>
      <xdr:spPr>
        <a:xfrm>
          <a:off x="8699500" y="57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49883</xdr:rowOff>
    </xdr:from>
    <xdr:ext cx="534377" cy="259045"/>
    <xdr:sp macro="" textlink="">
      <xdr:nvSpPr>
        <xdr:cNvPr id="311" name="テキスト ボックス 310"/>
        <xdr:cNvSpPr txBox="1"/>
      </xdr:nvSpPr>
      <xdr:spPr>
        <a:xfrm>
          <a:off x="8483111" y="55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106845</xdr:rowOff>
    </xdr:from>
    <xdr:to>
      <xdr:col>41</xdr:col>
      <xdr:colOff>101600</xdr:colOff>
      <xdr:row>34</xdr:row>
      <xdr:rowOff>36995</xdr:rowOff>
    </xdr:to>
    <xdr:sp macro="" textlink="">
      <xdr:nvSpPr>
        <xdr:cNvPr id="312" name="楕円 311"/>
        <xdr:cNvSpPr/>
      </xdr:nvSpPr>
      <xdr:spPr>
        <a:xfrm>
          <a:off x="78105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53522</xdr:rowOff>
    </xdr:from>
    <xdr:ext cx="534377" cy="259045"/>
    <xdr:sp macro="" textlink="">
      <xdr:nvSpPr>
        <xdr:cNvPr id="313" name="テキスト ボックス 312"/>
        <xdr:cNvSpPr txBox="1"/>
      </xdr:nvSpPr>
      <xdr:spPr>
        <a:xfrm>
          <a:off x="7594111" y="55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136754</xdr:rowOff>
    </xdr:from>
    <xdr:to>
      <xdr:col>36</xdr:col>
      <xdr:colOff>165100</xdr:colOff>
      <xdr:row>34</xdr:row>
      <xdr:rowOff>66904</xdr:rowOff>
    </xdr:to>
    <xdr:sp macro="" textlink="">
      <xdr:nvSpPr>
        <xdr:cNvPr id="314" name="楕円 313"/>
        <xdr:cNvSpPr/>
      </xdr:nvSpPr>
      <xdr:spPr>
        <a:xfrm>
          <a:off x="6921500" y="57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83431</xdr:rowOff>
    </xdr:from>
    <xdr:ext cx="534377" cy="259045"/>
    <xdr:sp macro="" textlink="">
      <xdr:nvSpPr>
        <xdr:cNvPr id="315" name="テキスト ボックス 314"/>
        <xdr:cNvSpPr txBox="1"/>
      </xdr:nvSpPr>
      <xdr:spPr>
        <a:xfrm>
          <a:off x="6705111" y="55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164973</xdr:rowOff>
    </xdr:from>
    <xdr:to>
      <xdr:col>55</xdr:col>
      <xdr:colOff>0</xdr:colOff>
      <xdr:row>56</xdr:row>
      <xdr:rowOff>88291</xdr:rowOff>
    </xdr:to>
    <xdr:cxnSp macro="">
      <xdr:nvCxnSpPr>
        <xdr:cNvPr id="344" name="直線コネクタ 343"/>
        <xdr:cNvCxnSpPr/>
      </xdr:nvCxnSpPr>
      <xdr:spPr>
        <a:xfrm flipV="1">
          <a:off x="9639300" y="9594723"/>
          <a:ext cx="838200" cy="9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160274</xdr:rowOff>
    </xdr:from>
    <xdr:to>
      <xdr:col>50</xdr:col>
      <xdr:colOff>114300</xdr:colOff>
      <xdr:row>56</xdr:row>
      <xdr:rowOff>88291</xdr:rowOff>
    </xdr:to>
    <xdr:cxnSp macro="">
      <xdr:nvCxnSpPr>
        <xdr:cNvPr id="347" name="直線コネクタ 346"/>
        <xdr:cNvCxnSpPr/>
      </xdr:nvCxnSpPr>
      <xdr:spPr>
        <a:xfrm>
          <a:off x="8750300" y="9247124"/>
          <a:ext cx="889000" cy="4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160274</xdr:rowOff>
    </xdr:from>
    <xdr:to>
      <xdr:col>45</xdr:col>
      <xdr:colOff>177800</xdr:colOff>
      <xdr:row>55</xdr:row>
      <xdr:rowOff>155016</xdr:rowOff>
    </xdr:to>
    <xdr:cxnSp macro="">
      <xdr:nvCxnSpPr>
        <xdr:cNvPr id="350" name="直線コネクタ 349"/>
        <xdr:cNvCxnSpPr/>
      </xdr:nvCxnSpPr>
      <xdr:spPr>
        <a:xfrm flipV="1">
          <a:off x="7861300" y="9247124"/>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155016</xdr:rowOff>
    </xdr:from>
    <xdr:to>
      <xdr:col>41</xdr:col>
      <xdr:colOff>50800</xdr:colOff>
      <xdr:row>56</xdr:row>
      <xdr:rowOff>147574</xdr:rowOff>
    </xdr:to>
    <xdr:cxnSp macro="">
      <xdr:nvCxnSpPr>
        <xdr:cNvPr id="353" name="直線コネクタ 352"/>
        <xdr:cNvCxnSpPr/>
      </xdr:nvCxnSpPr>
      <xdr:spPr>
        <a:xfrm flipV="1">
          <a:off x="6972300" y="9584766"/>
          <a:ext cx="889000" cy="1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114173</xdr:rowOff>
    </xdr:from>
    <xdr:to>
      <xdr:col>55</xdr:col>
      <xdr:colOff>50800</xdr:colOff>
      <xdr:row>56</xdr:row>
      <xdr:rowOff>44323</xdr:rowOff>
    </xdr:to>
    <xdr:sp macro="" textlink="">
      <xdr:nvSpPr>
        <xdr:cNvPr id="363" name="楕円 362"/>
        <xdr:cNvSpPr/>
      </xdr:nvSpPr>
      <xdr:spPr>
        <a:xfrm>
          <a:off x="10426700" y="95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92600</xdr:rowOff>
    </xdr:from>
    <xdr:ext cx="534377" cy="259045"/>
    <xdr:sp macro="" textlink="">
      <xdr:nvSpPr>
        <xdr:cNvPr id="364" name="普通建設事業費該当値テキスト"/>
        <xdr:cNvSpPr txBox="1"/>
      </xdr:nvSpPr>
      <xdr:spPr>
        <a:xfrm>
          <a:off x="10528300" y="95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37491</xdr:rowOff>
    </xdr:from>
    <xdr:to>
      <xdr:col>50</xdr:col>
      <xdr:colOff>165100</xdr:colOff>
      <xdr:row>56</xdr:row>
      <xdr:rowOff>139091</xdr:rowOff>
    </xdr:to>
    <xdr:sp macro="" textlink="">
      <xdr:nvSpPr>
        <xdr:cNvPr id="365" name="楕円 364"/>
        <xdr:cNvSpPr/>
      </xdr:nvSpPr>
      <xdr:spPr>
        <a:xfrm>
          <a:off x="9588500" y="96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130218</xdr:rowOff>
    </xdr:from>
    <xdr:ext cx="534377" cy="259045"/>
    <xdr:sp macro="" textlink="">
      <xdr:nvSpPr>
        <xdr:cNvPr id="366" name="テキスト ボックス 365"/>
        <xdr:cNvSpPr txBox="1"/>
      </xdr:nvSpPr>
      <xdr:spPr>
        <a:xfrm>
          <a:off x="9372111" y="97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109474</xdr:rowOff>
    </xdr:from>
    <xdr:to>
      <xdr:col>46</xdr:col>
      <xdr:colOff>38100</xdr:colOff>
      <xdr:row>54</xdr:row>
      <xdr:rowOff>39624</xdr:rowOff>
    </xdr:to>
    <xdr:sp macro="" textlink="">
      <xdr:nvSpPr>
        <xdr:cNvPr id="367" name="楕円 366"/>
        <xdr:cNvSpPr/>
      </xdr:nvSpPr>
      <xdr:spPr>
        <a:xfrm>
          <a:off x="8699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56151</xdr:rowOff>
    </xdr:from>
    <xdr:ext cx="534377" cy="259045"/>
    <xdr:sp macro="" textlink="">
      <xdr:nvSpPr>
        <xdr:cNvPr id="368" name="テキスト ボックス 367"/>
        <xdr:cNvSpPr txBox="1"/>
      </xdr:nvSpPr>
      <xdr:spPr>
        <a:xfrm>
          <a:off x="8483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104216</xdr:rowOff>
    </xdr:from>
    <xdr:to>
      <xdr:col>41</xdr:col>
      <xdr:colOff>101600</xdr:colOff>
      <xdr:row>56</xdr:row>
      <xdr:rowOff>34366</xdr:rowOff>
    </xdr:to>
    <xdr:sp macro="" textlink="">
      <xdr:nvSpPr>
        <xdr:cNvPr id="369" name="楕円 368"/>
        <xdr:cNvSpPr/>
      </xdr:nvSpPr>
      <xdr:spPr>
        <a:xfrm>
          <a:off x="7810500" y="9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50893</xdr:rowOff>
    </xdr:from>
    <xdr:ext cx="534377" cy="259045"/>
    <xdr:sp macro="" textlink="">
      <xdr:nvSpPr>
        <xdr:cNvPr id="370" name="テキスト ボックス 369"/>
        <xdr:cNvSpPr txBox="1"/>
      </xdr:nvSpPr>
      <xdr:spPr>
        <a:xfrm>
          <a:off x="7594111" y="93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96774</xdr:rowOff>
    </xdr:from>
    <xdr:to>
      <xdr:col>36</xdr:col>
      <xdr:colOff>165100</xdr:colOff>
      <xdr:row>57</xdr:row>
      <xdr:rowOff>26924</xdr:rowOff>
    </xdr:to>
    <xdr:sp macro="" textlink="">
      <xdr:nvSpPr>
        <xdr:cNvPr id="371" name="楕円 370"/>
        <xdr:cNvSpPr/>
      </xdr:nvSpPr>
      <xdr:spPr>
        <a:xfrm>
          <a:off x="6921500" y="9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18051</xdr:rowOff>
    </xdr:from>
    <xdr:ext cx="534377" cy="259045"/>
    <xdr:sp macro="" textlink="">
      <xdr:nvSpPr>
        <xdr:cNvPr id="372" name="テキスト ボックス 371"/>
        <xdr:cNvSpPr txBox="1"/>
      </xdr:nvSpPr>
      <xdr:spPr>
        <a:xfrm>
          <a:off x="6705111" y="97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25834</xdr:rowOff>
    </xdr:from>
    <xdr:to>
      <xdr:col>55</xdr:col>
      <xdr:colOff>0</xdr:colOff>
      <xdr:row>77</xdr:row>
      <xdr:rowOff>93202</xdr:rowOff>
    </xdr:to>
    <xdr:cxnSp macro="">
      <xdr:nvCxnSpPr>
        <xdr:cNvPr id="399" name="直線コネクタ 398"/>
        <xdr:cNvCxnSpPr/>
      </xdr:nvCxnSpPr>
      <xdr:spPr>
        <a:xfrm flipV="1">
          <a:off x="9639300" y="13056034"/>
          <a:ext cx="838200" cy="2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117435</xdr:rowOff>
    </xdr:from>
    <xdr:to>
      <xdr:col>50</xdr:col>
      <xdr:colOff>114300</xdr:colOff>
      <xdr:row>77</xdr:row>
      <xdr:rowOff>93202</xdr:rowOff>
    </xdr:to>
    <xdr:cxnSp macro="">
      <xdr:nvCxnSpPr>
        <xdr:cNvPr id="402" name="直線コネクタ 401"/>
        <xdr:cNvCxnSpPr/>
      </xdr:nvCxnSpPr>
      <xdr:spPr>
        <a:xfrm>
          <a:off x="8750300" y="12290385"/>
          <a:ext cx="889000" cy="10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117435</xdr:rowOff>
    </xdr:from>
    <xdr:to>
      <xdr:col>45</xdr:col>
      <xdr:colOff>177800</xdr:colOff>
      <xdr:row>75</xdr:row>
      <xdr:rowOff>35916</xdr:rowOff>
    </xdr:to>
    <xdr:cxnSp macro="">
      <xdr:nvCxnSpPr>
        <xdr:cNvPr id="405" name="直線コネクタ 404"/>
        <xdr:cNvCxnSpPr/>
      </xdr:nvCxnSpPr>
      <xdr:spPr>
        <a:xfrm flipV="1">
          <a:off x="7861300" y="12290385"/>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146484</xdr:rowOff>
    </xdr:from>
    <xdr:to>
      <xdr:col>55</xdr:col>
      <xdr:colOff>50800</xdr:colOff>
      <xdr:row>76</xdr:row>
      <xdr:rowOff>76634</xdr:rowOff>
    </xdr:to>
    <xdr:sp macro="" textlink="">
      <xdr:nvSpPr>
        <xdr:cNvPr id="415" name="楕円 414"/>
        <xdr:cNvSpPr/>
      </xdr:nvSpPr>
      <xdr:spPr>
        <a:xfrm>
          <a:off x="10426700" y="130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169361</xdr:rowOff>
    </xdr:from>
    <xdr:ext cx="534377" cy="259045"/>
    <xdr:sp macro="" textlink="">
      <xdr:nvSpPr>
        <xdr:cNvPr id="416" name="普通建設事業費 （ うち新規整備　）該当値テキスト"/>
        <xdr:cNvSpPr txBox="1"/>
      </xdr:nvSpPr>
      <xdr:spPr>
        <a:xfrm>
          <a:off x="10528300" y="128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42402</xdr:rowOff>
    </xdr:from>
    <xdr:to>
      <xdr:col>50</xdr:col>
      <xdr:colOff>165100</xdr:colOff>
      <xdr:row>77</xdr:row>
      <xdr:rowOff>144002</xdr:rowOff>
    </xdr:to>
    <xdr:sp macro="" textlink="">
      <xdr:nvSpPr>
        <xdr:cNvPr id="417" name="楕円 416"/>
        <xdr:cNvSpPr/>
      </xdr:nvSpPr>
      <xdr:spPr>
        <a:xfrm>
          <a:off x="9588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135129</xdr:rowOff>
    </xdr:from>
    <xdr:ext cx="469744" cy="259045"/>
    <xdr:sp macro="" textlink="">
      <xdr:nvSpPr>
        <xdr:cNvPr id="418" name="テキスト ボックス 417"/>
        <xdr:cNvSpPr txBox="1"/>
      </xdr:nvSpPr>
      <xdr:spPr>
        <a:xfrm>
          <a:off x="9404428" y="133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66635</xdr:rowOff>
    </xdr:from>
    <xdr:to>
      <xdr:col>46</xdr:col>
      <xdr:colOff>38100</xdr:colOff>
      <xdr:row>71</xdr:row>
      <xdr:rowOff>168235</xdr:rowOff>
    </xdr:to>
    <xdr:sp macro="" textlink="">
      <xdr:nvSpPr>
        <xdr:cNvPr id="419" name="楕円 418"/>
        <xdr:cNvSpPr/>
      </xdr:nvSpPr>
      <xdr:spPr>
        <a:xfrm>
          <a:off x="8699500" y="122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13312</xdr:rowOff>
    </xdr:from>
    <xdr:ext cx="534377" cy="259045"/>
    <xdr:sp macro="" textlink="">
      <xdr:nvSpPr>
        <xdr:cNvPr id="420" name="テキスト ボックス 419"/>
        <xdr:cNvSpPr txBox="1"/>
      </xdr:nvSpPr>
      <xdr:spPr>
        <a:xfrm>
          <a:off x="8483111" y="120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156566</xdr:rowOff>
    </xdr:from>
    <xdr:to>
      <xdr:col>41</xdr:col>
      <xdr:colOff>101600</xdr:colOff>
      <xdr:row>75</xdr:row>
      <xdr:rowOff>86716</xdr:rowOff>
    </xdr:to>
    <xdr:sp macro="" textlink="">
      <xdr:nvSpPr>
        <xdr:cNvPr id="421" name="楕円 420"/>
        <xdr:cNvSpPr/>
      </xdr:nvSpPr>
      <xdr:spPr>
        <a:xfrm>
          <a:off x="7810500" y="12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103243</xdr:rowOff>
    </xdr:from>
    <xdr:ext cx="534377" cy="259045"/>
    <xdr:sp macro="" textlink="">
      <xdr:nvSpPr>
        <xdr:cNvPr id="422" name="テキスト ボックス 421"/>
        <xdr:cNvSpPr txBox="1"/>
      </xdr:nvSpPr>
      <xdr:spPr>
        <a:xfrm>
          <a:off x="7594111" y="12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135196</xdr:rowOff>
    </xdr:from>
    <xdr:to>
      <xdr:col>55</xdr:col>
      <xdr:colOff>0</xdr:colOff>
      <xdr:row>96</xdr:row>
      <xdr:rowOff>71624</xdr:rowOff>
    </xdr:to>
    <xdr:cxnSp macro="">
      <xdr:nvCxnSpPr>
        <xdr:cNvPr id="449" name="直線コネクタ 448"/>
        <xdr:cNvCxnSpPr/>
      </xdr:nvCxnSpPr>
      <xdr:spPr>
        <a:xfrm>
          <a:off x="9639300" y="16422946"/>
          <a:ext cx="8382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135196</xdr:rowOff>
    </xdr:from>
    <xdr:to>
      <xdr:col>50</xdr:col>
      <xdr:colOff>114300</xdr:colOff>
      <xdr:row>96</xdr:row>
      <xdr:rowOff>164822</xdr:rowOff>
    </xdr:to>
    <xdr:cxnSp macro="">
      <xdr:nvCxnSpPr>
        <xdr:cNvPr id="452" name="直線コネクタ 451"/>
        <xdr:cNvCxnSpPr/>
      </xdr:nvCxnSpPr>
      <xdr:spPr>
        <a:xfrm flipV="1">
          <a:off x="8750300" y="16422946"/>
          <a:ext cx="889000" cy="2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164822</xdr:rowOff>
    </xdr:from>
    <xdr:to>
      <xdr:col>45</xdr:col>
      <xdr:colOff>177800</xdr:colOff>
      <xdr:row>97</xdr:row>
      <xdr:rowOff>65154</xdr:rowOff>
    </xdr:to>
    <xdr:cxnSp macro="">
      <xdr:nvCxnSpPr>
        <xdr:cNvPr id="455" name="直線コネクタ 454"/>
        <xdr:cNvCxnSpPr/>
      </xdr:nvCxnSpPr>
      <xdr:spPr>
        <a:xfrm flipV="1">
          <a:off x="7861300" y="16624022"/>
          <a:ext cx="889000" cy="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20824</xdr:rowOff>
    </xdr:from>
    <xdr:to>
      <xdr:col>55</xdr:col>
      <xdr:colOff>50800</xdr:colOff>
      <xdr:row>96</xdr:row>
      <xdr:rowOff>122424</xdr:rowOff>
    </xdr:to>
    <xdr:sp macro="" textlink="">
      <xdr:nvSpPr>
        <xdr:cNvPr id="465" name="楕円 464"/>
        <xdr:cNvSpPr/>
      </xdr:nvSpPr>
      <xdr:spPr>
        <a:xfrm>
          <a:off x="10426700" y="164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170701</xdr:rowOff>
    </xdr:from>
    <xdr:ext cx="534377" cy="259045"/>
    <xdr:sp macro="" textlink="">
      <xdr:nvSpPr>
        <xdr:cNvPr id="466" name="普通建設事業費 （ うち更新整備　）該当値テキスト"/>
        <xdr:cNvSpPr txBox="1"/>
      </xdr:nvSpPr>
      <xdr:spPr>
        <a:xfrm>
          <a:off x="10528300" y="164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84396</xdr:rowOff>
    </xdr:from>
    <xdr:to>
      <xdr:col>50</xdr:col>
      <xdr:colOff>165100</xdr:colOff>
      <xdr:row>96</xdr:row>
      <xdr:rowOff>14546</xdr:rowOff>
    </xdr:to>
    <xdr:sp macro="" textlink="">
      <xdr:nvSpPr>
        <xdr:cNvPr id="467" name="楕円 466"/>
        <xdr:cNvSpPr/>
      </xdr:nvSpPr>
      <xdr:spPr>
        <a:xfrm>
          <a:off x="9588500" y="163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31073</xdr:rowOff>
    </xdr:from>
    <xdr:ext cx="534377" cy="259045"/>
    <xdr:sp macro="" textlink="">
      <xdr:nvSpPr>
        <xdr:cNvPr id="468" name="テキスト ボックス 467"/>
        <xdr:cNvSpPr txBox="1"/>
      </xdr:nvSpPr>
      <xdr:spPr>
        <a:xfrm>
          <a:off x="9372111" y="161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114022</xdr:rowOff>
    </xdr:from>
    <xdr:to>
      <xdr:col>46</xdr:col>
      <xdr:colOff>38100</xdr:colOff>
      <xdr:row>97</xdr:row>
      <xdr:rowOff>44172</xdr:rowOff>
    </xdr:to>
    <xdr:sp macro="" textlink="">
      <xdr:nvSpPr>
        <xdr:cNvPr id="469" name="楕円 468"/>
        <xdr:cNvSpPr/>
      </xdr:nvSpPr>
      <xdr:spPr>
        <a:xfrm>
          <a:off x="8699500" y="165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35299</xdr:rowOff>
    </xdr:from>
    <xdr:ext cx="534377" cy="259045"/>
    <xdr:sp macro="" textlink="">
      <xdr:nvSpPr>
        <xdr:cNvPr id="470" name="テキスト ボックス 469"/>
        <xdr:cNvSpPr txBox="1"/>
      </xdr:nvSpPr>
      <xdr:spPr>
        <a:xfrm>
          <a:off x="8483111" y="16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14354</xdr:rowOff>
    </xdr:from>
    <xdr:to>
      <xdr:col>41</xdr:col>
      <xdr:colOff>101600</xdr:colOff>
      <xdr:row>97</xdr:row>
      <xdr:rowOff>115954</xdr:rowOff>
    </xdr:to>
    <xdr:sp macro="" textlink="">
      <xdr:nvSpPr>
        <xdr:cNvPr id="471" name="楕円 470"/>
        <xdr:cNvSpPr/>
      </xdr:nvSpPr>
      <xdr:spPr>
        <a:xfrm>
          <a:off x="7810500" y="166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107081</xdr:rowOff>
    </xdr:from>
    <xdr:ext cx="534377" cy="259045"/>
    <xdr:sp macro="" textlink="">
      <xdr:nvSpPr>
        <xdr:cNvPr id="472" name="テキスト ボックス 471"/>
        <xdr:cNvSpPr txBox="1"/>
      </xdr:nvSpPr>
      <xdr:spPr>
        <a:xfrm>
          <a:off x="7594111" y="167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55118</xdr:rowOff>
    </xdr:from>
    <xdr:to>
      <xdr:col>85</xdr:col>
      <xdr:colOff>127000</xdr:colOff>
      <xdr:row>37</xdr:row>
      <xdr:rowOff>110896</xdr:rowOff>
    </xdr:to>
    <xdr:cxnSp macro="">
      <xdr:nvCxnSpPr>
        <xdr:cNvPr id="499" name="直線コネクタ 498"/>
        <xdr:cNvCxnSpPr/>
      </xdr:nvCxnSpPr>
      <xdr:spPr>
        <a:xfrm>
          <a:off x="15481300" y="6398768"/>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55118</xdr:rowOff>
    </xdr:from>
    <xdr:to>
      <xdr:col>81</xdr:col>
      <xdr:colOff>50800</xdr:colOff>
      <xdr:row>37</xdr:row>
      <xdr:rowOff>170790</xdr:rowOff>
    </xdr:to>
    <xdr:cxnSp macro="">
      <xdr:nvCxnSpPr>
        <xdr:cNvPr id="502" name="直線コネクタ 501"/>
        <xdr:cNvCxnSpPr/>
      </xdr:nvCxnSpPr>
      <xdr:spPr>
        <a:xfrm flipV="1">
          <a:off x="14592300" y="6398768"/>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133621</xdr:rowOff>
    </xdr:from>
    <xdr:ext cx="378565" cy="259045"/>
    <xdr:sp macro="" textlink="">
      <xdr:nvSpPr>
        <xdr:cNvPr id="504" name="テキスト ボックス 503"/>
        <xdr:cNvSpPr txBox="1"/>
      </xdr:nvSpPr>
      <xdr:spPr>
        <a:xfrm>
          <a:off x="1529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170790</xdr:rowOff>
    </xdr:from>
    <xdr:to>
      <xdr:col>76</xdr:col>
      <xdr:colOff>114300</xdr:colOff>
      <xdr:row>38</xdr:row>
      <xdr:rowOff>69748</xdr:rowOff>
    </xdr:to>
    <xdr:cxnSp macro="">
      <xdr:nvCxnSpPr>
        <xdr:cNvPr id="505" name="直線コネクタ 504"/>
        <xdr:cNvCxnSpPr/>
      </xdr:nvCxnSpPr>
      <xdr:spPr>
        <a:xfrm flipV="1">
          <a:off x="13703300" y="651444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66091</xdr:rowOff>
    </xdr:from>
    <xdr:to>
      <xdr:col>71</xdr:col>
      <xdr:colOff>177800</xdr:colOff>
      <xdr:row>38</xdr:row>
      <xdr:rowOff>69748</xdr:rowOff>
    </xdr:to>
    <xdr:cxnSp macro="">
      <xdr:nvCxnSpPr>
        <xdr:cNvPr id="508" name="直線コネクタ 507"/>
        <xdr:cNvCxnSpPr/>
      </xdr:nvCxnSpPr>
      <xdr:spPr>
        <a:xfrm>
          <a:off x="12814300" y="658119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60096</xdr:rowOff>
    </xdr:from>
    <xdr:to>
      <xdr:col>85</xdr:col>
      <xdr:colOff>177800</xdr:colOff>
      <xdr:row>37</xdr:row>
      <xdr:rowOff>161696</xdr:rowOff>
    </xdr:to>
    <xdr:sp macro="" textlink="">
      <xdr:nvSpPr>
        <xdr:cNvPr id="518" name="楕円 517"/>
        <xdr:cNvSpPr/>
      </xdr:nvSpPr>
      <xdr:spPr>
        <a:xfrm>
          <a:off x="162687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82973</xdr:rowOff>
    </xdr:from>
    <xdr:ext cx="378565" cy="259045"/>
    <xdr:sp macro="" textlink="">
      <xdr:nvSpPr>
        <xdr:cNvPr id="519" name="災害復旧事業費該当値テキスト"/>
        <xdr:cNvSpPr txBox="1"/>
      </xdr:nvSpPr>
      <xdr:spPr>
        <a:xfrm>
          <a:off x="16370300" y="625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4318</xdr:rowOff>
    </xdr:from>
    <xdr:to>
      <xdr:col>81</xdr:col>
      <xdr:colOff>101600</xdr:colOff>
      <xdr:row>37</xdr:row>
      <xdr:rowOff>105918</xdr:rowOff>
    </xdr:to>
    <xdr:sp macro="" textlink="">
      <xdr:nvSpPr>
        <xdr:cNvPr id="520" name="楕円 519"/>
        <xdr:cNvSpPr/>
      </xdr:nvSpPr>
      <xdr:spPr>
        <a:xfrm>
          <a:off x="15430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122445</xdr:rowOff>
    </xdr:from>
    <xdr:ext cx="378565" cy="259045"/>
    <xdr:sp macro="" textlink="">
      <xdr:nvSpPr>
        <xdr:cNvPr id="521" name="テキスト ボックス 520"/>
        <xdr:cNvSpPr txBox="1"/>
      </xdr:nvSpPr>
      <xdr:spPr>
        <a:xfrm>
          <a:off x="15292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119990</xdr:rowOff>
    </xdr:from>
    <xdr:to>
      <xdr:col>76</xdr:col>
      <xdr:colOff>165100</xdr:colOff>
      <xdr:row>38</xdr:row>
      <xdr:rowOff>50140</xdr:rowOff>
    </xdr:to>
    <xdr:sp macro="" textlink="">
      <xdr:nvSpPr>
        <xdr:cNvPr id="522" name="楕円 521"/>
        <xdr:cNvSpPr/>
      </xdr:nvSpPr>
      <xdr:spPr>
        <a:xfrm>
          <a:off x="14541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66667</xdr:rowOff>
    </xdr:from>
    <xdr:ext cx="378565" cy="259045"/>
    <xdr:sp macro="" textlink="">
      <xdr:nvSpPr>
        <xdr:cNvPr id="523" name="テキスト ボックス 522"/>
        <xdr:cNvSpPr txBox="1"/>
      </xdr:nvSpPr>
      <xdr:spPr>
        <a:xfrm>
          <a:off x="14403017" y="623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18948</xdr:rowOff>
    </xdr:from>
    <xdr:to>
      <xdr:col>72</xdr:col>
      <xdr:colOff>38100</xdr:colOff>
      <xdr:row>38</xdr:row>
      <xdr:rowOff>120548</xdr:rowOff>
    </xdr:to>
    <xdr:sp macro="" textlink="">
      <xdr:nvSpPr>
        <xdr:cNvPr id="524" name="楕円 523"/>
        <xdr:cNvSpPr/>
      </xdr:nvSpPr>
      <xdr:spPr>
        <a:xfrm>
          <a:off x="13652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111675</xdr:rowOff>
    </xdr:from>
    <xdr:ext cx="378565" cy="259045"/>
    <xdr:sp macro="" textlink="">
      <xdr:nvSpPr>
        <xdr:cNvPr id="525" name="テキスト ボックス 524"/>
        <xdr:cNvSpPr txBox="1"/>
      </xdr:nvSpPr>
      <xdr:spPr>
        <a:xfrm>
          <a:off x="13514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15291</xdr:rowOff>
    </xdr:from>
    <xdr:to>
      <xdr:col>67</xdr:col>
      <xdr:colOff>101600</xdr:colOff>
      <xdr:row>38</xdr:row>
      <xdr:rowOff>116891</xdr:rowOff>
    </xdr:to>
    <xdr:sp macro="" textlink="">
      <xdr:nvSpPr>
        <xdr:cNvPr id="526" name="楕円 525"/>
        <xdr:cNvSpPr/>
      </xdr:nvSpPr>
      <xdr:spPr>
        <a:xfrm>
          <a:off x="12763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108018</xdr:rowOff>
    </xdr:from>
    <xdr:ext cx="378565" cy="259045"/>
    <xdr:sp macro="" textlink="">
      <xdr:nvSpPr>
        <xdr:cNvPr id="527" name="テキスト ボックス 526"/>
        <xdr:cNvSpPr txBox="1"/>
      </xdr:nvSpPr>
      <xdr:spPr>
        <a:xfrm>
          <a:off x="12625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140595</xdr:rowOff>
    </xdr:from>
    <xdr:to>
      <xdr:col>85</xdr:col>
      <xdr:colOff>127000</xdr:colOff>
      <xdr:row>76</xdr:row>
      <xdr:rowOff>8731</xdr:rowOff>
    </xdr:to>
    <xdr:cxnSp macro="">
      <xdr:nvCxnSpPr>
        <xdr:cNvPr id="605" name="直線コネクタ 604"/>
        <xdr:cNvCxnSpPr/>
      </xdr:nvCxnSpPr>
      <xdr:spPr>
        <a:xfrm>
          <a:off x="15481300" y="12999345"/>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85807</xdr:rowOff>
    </xdr:from>
    <xdr:to>
      <xdr:col>81</xdr:col>
      <xdr:colOff>50800</xdr:colOff>
      <xdr:row>75</xdr:row>
      <xdr:rowOff>140595</xdr:rowOff>
    </xdr:to>
    <xdr:cxnSp macro="">
      <xdr:nvCxnSpPr>
        <xdr:cNvPr id="608" name="直線コネクタ 607"/>
        <xdr:cNvCxnSpPr/>
      </xdr:nvCxnSpPr>
      <xdr:spPr>
        <a:xfrm>
          <a:off x="14592300" y="12944557"/>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16694</xdr:rowOff>
    </xdr:from>
    <xdr:to>
      <xdr:col>76</xdr:col>
      <xdr:colOff>114300</xdr:colOff>
      <xdr:row>75</xdr:row>
      <xdr:rowOff>85807</xdr:rowOff>
    </xdr:to>
    <xdr:cxnSp macro="">
      <xdr:nvCxnSpPr>
        <xdr:cNvPr id="611" name="直線コネクタ 610"/>
        <xdr:cNvCxnSpPr/>
      </xdr:nvCxnSpPr>
      <xdr:spPr>
        <a:xfrm>
          <a:off x="13703300" y="12875444"/>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120859</xdr:rowOff>
    </xdr:from>
    <xdr:to>
      <xdr:col>71</xdr:col>
      <xdr:colOff>177800</xdr:colOff>
      <xdr:row>75</xdr:row>
      <xdr:rowOff>16694</xdr:rowOff>
    </xdr:to>
    <xdr:cxnSp macro="">
      <xdr:nvCxnSpPr>
        <xdr:cNvPr id="614" name="直線コネクタ 613"/>
        <xdr:cNvCxnSpPr/>
      </xdr:nvCxnSpPr>
      <xdr:spPr>
        <a:xfrm>
          <a:off x="12814300" y="12808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129381</xdr:rowOff>
    </xdr:from>
    <xdr:to>
      <xdr:col>85</xdr:col>
      <xdr:colOff>177800</xdr:colOff>
      <xdr:row>76</xdr:row>
      <xdr:rowOff>59531</xdr:rowOff>
    </xdr:to>
    <xdr:sp macro="" textlink="">
      <xdr:nvSpPr>
        <xdr:cNvPr id="624" name="楕円 623"/>
        <xdr:cNvSpPr/>
      </xdr:nvSpPr>
      <xdr:spPr>
        <a:xfrm>
          <a:off x="16268700" y="12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107808</xdr:rowOff>
    </xdr:from>
    <xdr:ext cx="534377" cy="259045"/>
    <xdr:sp macro="" textlink="">
      <xdr:nvSpPr>
        <xdr:cNvPr id="625" name="公債費該当値テキスト"/>
        <xdr:cNvSpPr txBox="1"/>
      </xdr:nvSpPr>
      <xdr:spPr>
        <a:xfrm>
          <a:off x="16370300" y="129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89795</xdr:rowOff>
    </xdr:from>
    <xdr:to>
      <xdr:col>81</xdr:col>
      <xdr:colOff>101600</xdr:colOff>
      <xdr:row>76</xdr:row>
      <xdr:rowOff>19946</xdr:rowOff>
    </xdr:to>
    <xdr:sp macro="" textlink="">
      <xdr:nvSpPr>
        <xdr:cNvPr id="626" name="楕円 625"/>
        <xdr:cNvSpPr/>
      </xdr:nvSpPr>
      <xdr:spPr>
        <a:xfrm>
          <a:off x="15430500" y="12948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11073</xdr:rowOff>
    </xdr:from>
    <xdr:ext cx="534377" cy="259045"/>
    <xdr:sp macro="" textlink="">
      <xdr:nvSpPr>
        <xdr:cNvPr id="627" name="テキスト ボックス 626"/>
        <xdr:cNvSpPr txBox="1"/>
      </xdr:nvSpPr>
      <xdr:spPr>
        <a:xfrm>
          <a:off x="15214111" y="130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35007</xdr:rowOff>
    </xdr:from>
    <xdr:to>
      <xdr:col>76</xdr:col>
      <xdr:colOff>165100</xdr:colOff>
      <xdr:row>75</xdr:row>
      <xdr:rowOff>136607</xdr:rowOff>
    </xdr:to>
    <xdr:sp macro="" textlink="">
      <xdr:nvSpPr>
        <xdr:cNvPr id="628" name="楕円 627"/>
        <xdr:cNvSpPr/>
      </xdr:nvSpPr>
      <xdr:spPr>
        <a:xfrm>
          <a:off x="14541500" y="128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153134</xdr:rowOff>
    </xdr:from>
    <xdr:ext cx="534377" cy="259045"/>
    <xdr:sp macro="" textlink="">
      <xdr:nvSpPr>
        <xdr:cNvPr id="629" name="テキスト ボックス 628"/>
        <xdr:cNvSpPr txBox="1"/>
      </xdr:nvSpPr>
      <xdr:spPr>
        <a:xfrm>
          <a:off x="14325111" y="126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137344</xdr:rowOff>
    </xdr:from>
    <xdr:to>
      <xdr:col>72</xdr:col>
      <xdr:colOff>38100</xdr:colOff>
      <xdr:row>75</xdr:row>
      <xdr:rowOff>67494</xdr:rowOff>
    </xdr:to>
    <xdr:sp macro="" textlink="">
      <xdr:nvSpPr>
        <xdr:cNvPr id="630" name="楕円 629"/>
        <xdr:cNvSpPr/>
      </xdr:nvSpPr>
      <xdr:spPr>
        <a:xfrm>
          <a:off x="13652500" y="12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84021</xdr:rowOff>
    </xdr:from>
    <xdr:ext cx="534377" cy="259045"/>
    <xdr:sp macro="" textlink="">
      <xdr:nvSpPr>
        <xdr:cNvPr id="631" name="テキスト ボックス 630"/>
        <xdr:cNvSpPr txBox="1"/>
      </xdr:nvSpPr>
      <xdr:spPr>
        <a:xfrm>
          <a:off x="13436111" y="125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70059</xdr:rowOff>
    </xdr:from>
    <xdr:to>
      <xdr:col>67</xdr:col>
      <xdr:colOff>101600</xdr:colOff>
      <xdr:row>75</xdr:row>
      <xdr:rowOff>209</xdr:rowOff>
    </xdr:to>
    <xdr:sp macro="" textlink="">
      <xdr:nvSpPr>
        <xdr:cNvPr id="632" name="楕円 631"/>
        <xdr:cNvSpPr/>
      </xdr:nvSpPr>
      <xdr:spPr>
        <a:xfrm>
          <a:off x="12763500" y="127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16736</xdr:rowOff>
    </xdr:from>
    <xdr:ext cx="534377" cy="259045"/>
    <xdr:sp macro="" textlink="">
      <xdr:nvSpPr>
        <xdr:cNvPr id="633" name="テキスト ボックス 632"/>
        <xdr:cNvSpPr txBox="1"/>
      </xdr:nvSpPr>
      <xdr:spPr>
        <a:xfrm>
          <a:off x="12547111" y="12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58319</xdr:rowOff>
    </xdr:from>
    <xdr:to>
      <xdr:col>85</xdr:col>
      <xdr:colOff>127000</xdr:colOff>
      <xdr:row>97</xdr:row>
      <xdr:rowOff>78893</xdr:rowOff>
    </xdr:to>
    <xdr:cxnSp macro="">
      <xdr:nvCxnSpPr>
        <xdr:cNvPr id="660" name="直線コネクタ 659"/>
        <xdr:cNvCxnSpPr/>
      </xdr:nvCxnSpPr>
      <xdr:spPr>
        <a:xfrm>
          <a:off x="15481300" y="1668896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35869</xdr:rowOff>
    </xdr:from>
    <xdr:to>
      <xdr:col>81</xdr:col>
      <xdr:colOff>50800</xdr:colOff>
      <xdr:row>97</xdr:row>
      <xdr:rowOff>58319</xdr:rowOff>
    </xdr:to>
    <xdr:cxnSp macro="">
      <xdr:nvCxnSpPr>
        <xdr:cNvPr id="663" name="直線コネクタ 662"/>
        <xdr:cNvCxnSpPr/>
      </xdr:nvCxnSpPr>
      <xdr:spPr>
        <a:xfrm>
          <a:off x="14592300" y="16495069"/>
          <a:ext cx="889000" cy="19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35869</xdr:rowOff>
    </xdr:from>
    <xdr:to>
      <xdr:col>76</xdr:col>
      <xdr:colOff>114300</xdr:colOff>
      <xdr:row>96</xdr:row>
      <xdr:rowOff>157166</xdr:rowOff>
    </xdr:to>
    <xdr:cxnSp macro="">
      <xdr:nvCxnSpPr>
        <xdr:cNvPr id="666" name="直線コネクタ 665"/>
        <xdr:cNvCxnSpPr/>
      </xdr:nvCxnSpPr>
      <xdr:spPr>
        <a:xfrm flipV="1">
          <a:off x="13703300" y="16495069"/>
          <a:ext cx="889000" cy="1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79761</xdr:rowOff>
    </xdr:from>
    <xdr:to>
      <xdr:col>71</xdr:col>
      <xdr:colOff>177800</xdr:colOff>
      <xdr:row>96</xdr:row>
      <xdr:rowOff>157166</xdr:rowOff>
    </xdr:to>
    <xdr:cxnSp macro="">
      <xdr:nvCxnSpPr>
        <xdr:cNvPr id="669" name="直線コネクタ 668"/>
        <xdr:cNvCxnSpPr/>
      </xdr:nvCxnSpPr>
      <xdr:spPr>
        <a:xfrm>
          <a:off x="12814300" y="16538961"/>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28093</xdr:rowOff>
    </xdr:from>
    <xdr:to>
      <xdr:col>85</xdr:col>
      <xdr:colOff>177800</xdr:colOff>
      <xdr:row>97</xdr:row>
      <xdr:rowOff>129693</xdr:rowOff>
    </xdr:to>
    <xdr:sp macro="" textlink="">
      <xdr:nvSpPr>
        <xdr:cNvPr id="679" name="楕円 678"/>
        <xdr:cNvSpPr/>
      </xdr:nvSpPr>
      <xdr:spPr>
        <a:xfrm>
          <a:off x="162687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6520</xdr:rowOff>
    </xdr:from>
    <xdr:ext cx="469744" cy="259045"/>
    <xdr:sp macro="" textlink="">
      <xdr:nvSpPr>
        <xdr:cNvPr id="680" name="積立金該当値テキスト"/>
        <xdr:cNvSpPr txBox="1"/>
      </xdr:nvSpPr>
      <xdr:spPr>
        <a:xfrm>
          <a:off x="16370300" y="166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7519</xdr:rowOff>
    </xdr:from>
    <xdr:to>
      <xdr:col>81</xdr:col>
      <xdr:colOff>101600</xdr:colOff>
      <xdr:row>97</xdr:row>
      <xdr:rowOff>109119</xdr:rowOff>
    </xdr:to>
    <xdr:sp macro="" textlink="">
      <xdr:nvSpPr>
        <xdr:cNvPr id="681" name="楕円 680"/>
        <xdr:cNvSpPr/>
      </xdr:nvSpPr>
      <xdr:spPr>
        <a:xfrm>
          <a:off x="15430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100246</xdr:rowOff>
    </xdr:from>
    <xdr:ext cx="469744" cy="259045"/>
    <xdr:sp macro="" textlink="">
      <xdr:nvSpPr>
        <xdr:cNvPr id="682" name="テキスト ボックス 681"/>
        <xdr:cNvSpPr txBox="1"/>
      </xdr:nvSpPr>
      <xdr:spPr>
        <a:xfrm>
          <a:off x="15246428" y="167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156519</xdr:rowOff>
    </xdr:from>
    <xdr:to>
      <xdr:col>76</xdr:col>
      <xdr:colOff>165100</xdr:colOff>
      <xdr:row>96</xdr:row>
      <xdr:rowOff>86669</xdr:rowOff>
    </xdr:to>
    <xdr:sp macro="" textlink="">
      <xdr:nvSpPr>
        <xdr:cNvPr id="683" name="楕円 682"/>
        <xdr:cNvSpPr/>
      </xdr:nvSpPr>
      <xdr:spPr>
        <a:xfrm>
          <a:off x="14541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103196</xdr:rowOff>
    </xdr:from>
    <xdr:ext cx="469744" cy="259045"/>
    <xdr:sp macro="" textlink="">
      <xdr:nvSpPr>
        <xdr:cNvPr id="684" name="テキスト ボックス 683"/>
        <xdr:cNvSpPr txBox="1"/>
      </xdr:nvSpPr>
      <xdr:spPr>
        <a:xfrm>
          <a:off x="14357428" y="162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106366</xdr:rowOff>
    </xdr:from>
    <xdr:to>
      <xdr:col>72</xdr:col>
      <xdr:colOff>38100</xdr:colOff>
      <xdr:row>97</xdr:row>
      <xdr:rowOff>36516</xdr:rowOff>
    </xdr:to>
    <xdr:sp macro="" textlink="">
      <xdr:nvSpPr>
        <xdr:cNvPr id="685" name="楕円 684"/>
        <xdr:cNvSpPr/>
      </xdr:nvSpPr>
      <xdr:spPr>
        <a:xfrm>
          <a:off x="13652500" y="165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53043</xdr:rowOff>
    </xdr:from>
    <xdr:ext cx="469744" cy="259045"/>
    <xdr:sp macro="" textlink="">
      <xdr:nvSpPr>
        <xdr:cNvPr id="686" name="テキスト ボックス 685"/>
        <xdr:cNvSpPr txBox="1"/>
      </xdr:nvSpPr>
      <xdr:spPr>
        <a:xfrm>
          <a:off x="13468428" y="1634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28961</xdr:rowOff>
    </xdr:from>
    <xdr:to>
      <xdr:col>67</xdr:col>
      <xdr:colOff>101600</xdr:colOff>
      <xdr:row>96</xdr:row>
      <xdr:rowOff>130561</xdr:rowOff>
    </xdr:to>
    <xdr:sp macro="" textlink="">
      <xdr:nvSpPr>
        <xdr:cNvPr id="687" name="楕円 686"/>
        <xdr:cNvSpPr/>
      </xdr:nvSpPr>
      <xdr:spPr>
        <a:xfrm>
          <a:off x="12763500" y="16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147088</xdr:rowOff>
    </xdr:from>
    <xdr:ext cx="469744" cy="259045"/>
    <xdr:sp macro="" textlink="">
      <xdr:nvSpPr>
        <xdr:cNvPr id="688" name="テキスト ボックス 687"/>
        <xdr:cNvSpPr txBox="1"/>
      </xdr:nvSpPr>
      <xdr:spPr>
        <a:xfrm>
          <a:off x="12579428" y="16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160437</xdr:rowOff>
    </xdr:from>
    <xdr:to>
      <xdr:col>102</xdr:col>
      <xdr:colOff>114300</xdr:colOff>
      <xdr:row>39</xdr:row>
      <xdr:rowOff>98878</xdr:rowOff>
    </xdr:to>
    <xdr:cxnSp macro="">
      <xdr:nvCxnSpPr>
        <xdr:cNvPr id="728" name="直線コネクタ 727"/>
        <xdr:cNvCxnSpPr/>
      </xdr:nvCxnSpPr>
      <xdr:spPr>
        <a:xfrm>
          <a:off x="18656300" y="6504087"/>
          <a:ext cx="889000" cy="28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109637</xdr:rowOff>
    </xdr:from>
    <xdr:to>
      <xdr:col>98</xdr:col>
      <xdr:colOff>38100</xdr:colOff>
      <xdr:row>38</xdr:row>
      <xdr:rowOff>39787</xdr:rowOff>
    </xdr:to>
    <xdr:sp macro="" textlink="">
      <xdr:nvSpPr>
        <xdr:cNvPr id="746" name="楕円 745"/>
        <xdr:cNvSpPr/>
      </xdr:nvSpPr>
      <xdr:spPr>
        <a:xfrm>
          <a:off x="18605500" y="64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56314</xdr:rowOff>
    </xdr:from>
    <xdr:ext cx="469744" cy="259045"/>
    <xdr:sp macro="" textlink="">
      <xdr:nvSpPr>
        <xdr:cNvPr id="747" name="テキスト ボックス 746"/>
        <xdr:cNvSpPr txBox="1"/>
      </xdr:nvSpPr>
      <xdr:spPr>
        <a:xfrm>
          <a:off x="18421428" y="62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8735</xdr:rowOff>
    </xdr:from>
    <xdr:to>
      <xdr:col>116</xdr:col>
      <xdr:colOff>63500</xdr:colOff>
      <xdr:row>58</xdr:row>
      <xdr:rowOff>13239</xdr:rowOff>
    </xdr:to>
    <xdr:cxnSp macro="">
      <xdr:nvCxnSpPr>
        <xdr:cNvPr id="774" name="直線コネクタ 773"/>
        <xdr:cNvCxnSpPr/>
      </xdr:nvCxnSpPr>
      <xdr:spPr>
        <a:xfrm>
          <a:off x="21323300" y="9952835"/>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148364</xdr:rowOff>
    </xdr:from>
    <xdr:to>
      <xdr:col>111</xdr:col>
      <xdr:colOff>177800</xdr:colOff>
      <xdr:row>58</xdr:row>
      <xdr:rowOff>8735</xdr:rowOff>
    </xdr:to>
    <xdr:cxnSp macro="">
      <xdr:nvCxnSpPr>
        <xdr:cNvPr id="777" name="直線コネクタ 776"/>
        <xdr:cNvCxnSpPr/>
      </xdr:nvCxnSpPr>
      <xdr:spPr>
        <a:xfrm>
          <a:off x="20434300" y="992101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129756</xdr:rowOff>
    </xdr:from>
    <xdr:to>
      <xdr:col>107</xdr:col>
      <xdr:colOff>50800</xdr:colOff>
      <xdr:row>57</xdr:row>
      <xdr:rowOff>148364</xdr:rowOff>
    </xdr:to>
    <xdr:cxnSp macro="">
      <xdr:nvCxnSpPr>
        <xdr:cNvPr id="780" name="直線コネクタ 779"/>
        <xdr:cNvCxnSpPr/>
      </xdr:nvCxnSpPr>
      <xdr:spPr>
        <a:xfrm>
          <a:off x="19545300" y="9902406"/>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129756</xdr:rowOff>
    </xdr:from>
    <xdr:to>
      <xdr:col>102</xdr:col>
      <xdr:colOff>114300</xdr:colOff>
      <xdr:row>57</xdr:row>
      <xdr:rowOff>140957</xdr:rowOff>
    </xdr:to>
    <xdr:cxnSp macro="">
      <xdr:nvCxnSpPr>
        <xdr:cNvPr id="783" name="直線コネクタ 782"/>
        <xdr:cNvCxnSpPr/>
      </xdr:nvCxnSpPr>
      <xdr:spPr>
        <a:xfrm flipV="1">
          <a:off x="18656300" y="990240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133889</xdr:rowOff>
    </xdr:from>
    <xdr:to>
      <xdr:col>116</xdr:col>
      <xdr:colOff>114300</xdr:colOff>
      <xdr:row>58</xdr:row>
      <xdr:rowOff>64039</xdr:rowOff>
    </xdr:to>
    <xdr:sp macro="" textlink="">
      <xdr:nvSpPr>
        <xdr:cNvPr id="793" name="楕円 792"/>
        <xdr:cNvSpPr/>
      </xdr:nvSpPr>
      <xdr:spPr>
        <a:xfrm>
          <a:off x="22110700" y="99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90325</xdr:rowOff>
    </xdr:from>
    <xdr:ext cx="469744" cy="259045"/>
    <xdr:sp macro="" textlink="">
      <xdr:nvSpPr>
        <xdr:cNvPr id="794" name="貸付金該当値テキスト"/>
        <xdr:cNvSpPr txBox="1"/>
      </xdr:nvSpPr>
      <xdr:spPr>
        <a:xfrm>
          <a:off x="22212300" y="986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129385</xdr:rowOff>
    </xdr:from>
    <xdr:to>
      <xdr:col>112</xdr:col>
      <xdr:colOff>38100</xdr:colOff>
      <xdr:row>58</xdr:row>
      <xdr:rowOff>59535</xdr:rowOff>
    </xdr:to>
    <xdr:sp macro="" textlink="">
      <xdr:nvSpPr>
        <xdr:cNvPr id="795" name="楕円 794"/>
        <xdr:cNvSpPr/>
      </xdr:nvSpPr>
      <xdr:spPr>
        <a:xfrm>
          <a:off x="21272500" y="99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50662</xdr:rowOff>
    </xdr:from>
    <xdr:ext cx="469744" cy="259045"/>
    <xdr:sp macro="" textlink="">
      <xdr:nvSpPr>
        <xdr:cNvPr id="796" name="テキスト ボックス 795"/>
        <xdr:cNvSpPr txBox="1"/>
      </xdr:nvSpPr>
      <xdr:spPr>
        <a:xfrm>
          <a:off x="21088428" y="999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97564</xdr:rowOff>
    </xdr:from>
    <xdr:to>
      <xdr:col>107</xdr:col>
      <xdr:colOff>101600</xdr:colOff>
      <xdr:row>58</xdr:row>
      <xdr:rowOff>27714</xdr:rowOff>
    </xdr:to>
    <xdr:sp macro="" textlink="">
      <xdr:nvSpPr>
        <xdr:cNvPr id="797" name="楕円 796"/>
        <xdr:cNvSpPr/>
      </xdr:nvSpPr>
      <xdr:spPr>
        <a:xfrm>
          <a:off x="20383500" y="9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18841</xdr:rowOff>
    </xdr:from>
    <xdr:ext cx="469744" cy="259045"/>
    <xdr:sp macro="" textlink="">
      <xdr:nvSpPr>
        <xdr:cNvPr id="798" name="テキスト ボックス 797"/>
        <xdr:cNvSpPr txBox="1"/>
      </xdr:nvSpPr>
      <xdr:spPr>
        <a:xfrm>
          <a:off x="20199428" y="9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78956</xdr:rowOff>
    </xdr:from>
    <xdr:to>
      <xdr:col>102</xdr:col>
      <xdr:colOff>165100</xdr:colOff>
      <xdr:row>58</xdr:row>
      <xdr:rowOff>9106</xdr:rowOff>
    </xdr:to>
    <xdr:sp macro="" textlink="">
      <xdr:nvSpPr>
        <xdr:cNvPr id="799" name="楕円 798"/>
        <xdr:cNvSpPr/>
      </xdr:nvSpPr>
      <xdr:spPr>
        <a:xfrm>
          <a:off x="19494500" y="98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233</xdr:rowOff>
    </xdr:from>
    <xdr:ext cx="469744" cy="259045"/>
    <xdr:sp macro="" textlink="">
      <xdr:nvSpPr>
        <xdr:cNvPr id="800" name="テキスト ボックス 799"/>
        <xdr:cNvSpPr txBox="1"/>
      </xdr:nvSpPr>
      <xdr:spPr>
        <a:xfrm>
          <a:off x="19310428" y="994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90157</xdr:rowOff>
    </xdr:from>
    <xdr:to>
      <xdr:col>98</xdr:col>
      <xdr:colOff>38100</xdr:colOff>
      <xdr:row>58</xdr:row>
      <xdr:rowOff>20307</xdr:rowOff>
    </xdr:to>
    <xdr:sp macro="" textlink="">
      <xdr:nvSpPr>
        <xdr:cNvPr id="801" name="楕円 800"/>
        <xdr:cNvSpPr/>
      </xdr:nvSpPr>
      <xdr:spPr>
        <a:xfrm>
          <a:off x="18605500" y="9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11434</xdr:rowOff>
    </xdr:from>
    <xdr:ext cx="469744" cy="259045"/>
    <xdr:sp macro="" textlink="">
      <xdr:nvSpPr>
        <xdr:cNvPr id="802" name="テキスト ボックス 801"/>
        <xdr:cNvSpPr txBox="1"/>
      </xdr:nvSpPr>
      <xdr:spPr>
        <a:xfrm>
          <a:off x="18421428" y="995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136347</xdr:rowOff>
    </xdr:from>
    <xdr:to>
      <xdr:col>116</xdr:col>
      <xdr:colOff>63500</xdr:colOff>
      <xdr:row>77</xdr:row>
      <xdr:rowOff>138291</xdr:rowOff>
    </xdr:to>
    <xdr:cxnSp macro="">
      <xdr:nvCxnSpPr>
        <xdr:cNvPr id="832" name="直線コネクタ 831"/>
        <xdr:cNvCxnSpPr/>
      </xdr:nvCxnSpPr>
      <xdr:spPr>
        <a:xfrm>
          <a:off x="21323300" y="13337997"/>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136347</xdr:rowOff>
    </xdr:from>
    <xdr:to>
      <xdr:col>111</xdr:col>
      <xdr:colOff>177800</xdr:colOff>
      <xdr:row>77</xdr:row>
      <xdr:rowOff>143396</xdr:rowOff>
    </xdr:to>
    <xdr:cxnSp macro="">
      <xdr:nvCxnSpPr>
        <xdr:cNvPr id="835" name="直線コネクタ 834"/>
        <xdr:cNvCxnSpPr/>
      </xdr:nvCxnSpPr>
      <xdr:spPr>
        <a:xfrm flipV="1">
          <a:off x="20434300" y="13337997"/>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143396</xdr:rowOff>
    </xdr:from>
    <xdr:to>
      <xdr:col>107</xdr:col>
      <xdr:colOff>50800</xdr:colOff>
      <xdr:row>78</xdr:row>
      <xdr:rowOff>44411</xdr:rowOff>
    </xdr:to>
    <xdr:cxnSp macro="">
      <xdr:nvCxnSpPr>
        <xdr:cNvPr id="838" name="直線コネクタ 837"/>
        <xdr:cNvCxnSpPr/>
      </xdr:nvCxnSpPr>
      <xdr:spPr>
        <a:xfrm flipV="1">
          <a:off x="19545300" y="13345046"/>
          <a:ext cx="8890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44411</xdr:rowOff>
    </xdr:from>
    <xdr:to>
      <xdr:col>102</xdr:col>
      <xdr:colOff>114300</xdr:colOff>
      <xdr:row>78</xdr:row>
      <xdr:rowOff>79084</xdr:rowOff>
    </xdr:to>
    <xdr:cxnSp macro="">
      <xdr:nvCxnSpPr>
        <xdr:cNvPr id="841" name="直線コネクタ 840"/>
        <xdr:cNvCxnSpPr/>
      </xdr:nvCxnSpPr>
      <xdr:spPr>
        <a:xfrm flipV="1">
          <a:off x="18656300" y="13417511"/>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87491</xdr:rowOff>
    </xdr:from>
    <xdr:to>
      <xdr:col>116</xdr:col>
      <xdr:colOff>114300</xdr:colOff>
      <xdr:row>78</xdr:row>
      <xdr:rowOff>17641</xdr:rowOff>
    </xdr:to>
    <xdr:sp macro="" textlink="">
      <xdr:nvSpPr>
        <xdr:cNvPr id="851" name="楕円 850"/>
        <xdr:cNvSpPr/>
      </xdr:nvSpPr>
      <xdr:spPr>
        <a:xfrm>
          <a:off x="22110700" y="132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2418</xdr:rowOff>
    </xdr:from>
    <xdr:ext cx="534377" cy="259045"/>
    <xdr:sp macro="" textlink="">
      <xdr:nvSpPr>
        <xdr:cNvPr id="852" name="繰出金該当値テキスト"/>
        <xdr:cNvSpPr txBox="1"/>
      </xdr:nvSpPr>
      <xdr:spPr>
        <a:xfrm>
          <a:off x="22212300" y="132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85547</xdr:rowOff>
    </xdr:from>
    <xdr:to>
      <xdr:col>112</xdr:col>
      <xdr:colOff>38100</xdr:colOff>
      <xdr:row>78</xdr:row>
      <xdr:rowOff>15697</xdr:rowOff>
    </xdr:to>
    <xdr:sp macro="" textlink="">
      <xdr:nvSpPr>
        <xdr:cNvPr id="853" name="楕円 852"/>
        <xdr:cNvSpPr/>
      </xdr:nvSpPr>
      <xdr:spPr>
        <a:xfrm>
          <a:off x="212725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6824</xdr:rowOff>
    </xdr:from>
    <xdr:ext cx="534377" cy="259045"/>
    <xdr:sp macro="" textlink="">
      <xdr:nvSpPr>
        <xdr:cNvPr id="854" name="テキスト ボックス 853"/>
        <xdr:cNvSpPr txBox="1"/>
      </xdr:nvSpPr>
      <xdr:spPr>
        <a:xfrm>
          <a:off x="21056111" y="133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92596</xdr:rowOff>
    </xdr:from>
    <xdr:to>
      <xdr:col>107</xdr:col>
      <xdr:colOff>101600</xdr:colOff>
      <xdr:row>78</xdr:row>
      <xdr:rowOff>22746</xdr:rowOff>
    </xdr:to>
    <xdr:sp macro="" textlink="">
      <xdr:nvSpPr>
        <xdr:cNvPr id="855" name="楕円 854"/>
        <xdr:cNvSpPr/>
      </xdr:nvSpPr>
      <xdr:spPr>
        <a:xfrm>
          <a:off x="20383500" y="132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13873</xdr:rowOff>
    </xdr:from>
    <xdr:ext cx="534377" cy="259045"/>
    <xdr:sp macro="" textlink="">
      <xdr:nvSpPr>
        <xdr:cNvPr id="856" name="テキスト ボックス 855"/>
        <xdr:cNvSpPr txBox="1"/>
      </xdr:nvSpPr>
      <xdr:spPr>
        <a:xfrm>
          <a:off x="20167111" y="133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165061</xdr:rowOff>
    </xdr:from>
    <xdr:to>
      <xdr:col>102</xdr:col>
      <xdr:colOff>165100</xdr:colOff>
      <xdr:row>78</xdr:row>
      <xdr:rowOff>95211</xdr:rowOff>
    </xdr:to>
    <xdr:sp macro="" textlink="">
      <xdr:nvSpPr>
        <xdr:cNvPr id="857" name="楕円 856"/>
        <xdr:cNvSpPr/>
      </xdr:nvSpPr>
      <xdr:spPr>
        <a:xfrm>
          <a:off x="19494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86338</xdr:rowOff>
    </xdr:from>
    <xdr:ext cx="534377" cy="259045"/>
    <xdr:sp macro="" textlink="">
      <xdr:nvSpPr>
        <xdr:cNvPr id="858" name="テキスト ボックス 857"/>
        <xdr:cNvSpPr txBox="1"/>
      </xdr:nvSpPr>
      <xdr:spPr>
        <a:xfrm>
          <a:off x="19278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28284</xdr:rowOff>
    </xdr:from>
    <xdr:to>
      <xdr:col>98</xdr:col>
      <xdr:colOff>38100</xdr:colOff>
      <xdr:row>78</xdr:row>
      <xdr:rowOff>129884</xdr:rowOff>
    </xdr:to>
    <xdr:sp macro="" textlink="">
      <xdr:nvSpPr>
        <xdr:cNvPr id="859" name="楕円 858"/>
        <xdr:cNvSpPr/>
      </xdr:nvSpPr>
      <xdr:spPr>
        <a:xfrm>
          <a:off x="18605500" y="134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121011</xdr:rowOff>
    </xdr:from>
    <xdr:ext cx="534377" cy="259045"/>
    <xdr:sp macro="" textlink="">
      <xdr:nvSpPr>
        <xdr:cNvPr id="860" name="テキスト ボックス 859"/>
        <xdr:cNvSpPr txBox="1"/>
      </xdr:nvSpPr>
      <xdr:spPr>
        <a:xfrm>
          <a:off x="18389111" y="134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350,121</a:t>
          </a:r>
          <a:r>
            <a:rPr kumimoji="1"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住民一人当たりの人件費は、</a:t>
          </a:r>
          <a:r>
            <a:rPr kumimoji="1" lang="en-US" altLang="ja-JP" sz="1100" b="0" i="0" baseline="0">
              <a:solidFill>
                <a:schemeClr val="dk1"/>
              </a:solidFill>
              <a:effectLst/>
              <a:latin typeface="+mn-lt"/>
              <a:ea typeface="+mn-ea"/>
              <a:cs typeface="+mn-cs"/>
            </a:rPr>
            <a:t>53,568</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年度以降ほぼ横ばいで推移するとともに、類似団体の平均を下回る水準を維持しています。平成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年度は、前年度より増額となりましたが、年によって増減も見られることから、引き続き、</a:t>
          </a:r>
          <a:r>
            <a:rPr lang="ja-JP" altLang="ja-JP" sz="1100" b="0" i="0" baseline="0">
              <a:solidFill>
                <a:schemeClr val="dk1"/>
              </a:solidFill>
              <a:effectLst/>
              <a:latin typeface="+mn-lt"/>
              <a:ea typeface="+mn-ea"/>
              <a:cs typeface="+mn-cs"/>
            </a:rPr>
            <a:t>職員の適正配置や給与制度の見直し等による人件費の抑制に努めてまいります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住民一人当たりの公債費は、</a:t>
          </a:r>
          <a:r>
            <a:rPr kumimoji="1" lang="en-US" altLang="ja-JP" sz="1100" b="0" i="0" baseline="0">
              <a:solidFill>
                <a:schemeClr val="dk1"/>
              </a:solidFill>
              <a:effectLst/>
              <a:latin typeface="+mn-lt"/>
              <a:ea typeface="+mn-ea"/>
              <a:cs typeface="+mn-cs"/>
            </a:rPr>
            <a:t>28,875</a:t>
          </a:r>
          <a:r>
            <a:rPr kumimoji="1" lang="ja-JP" altLang="ja-JP" sz="1100" b="0" i="0" baseline="0">
              <a:solidFill>
                <a:schemeClr val="dk1"/>
              </a:solidFill>
              <a:effectLst/>
              <a:latin typeface="+mn-lt"/>
              <a:ea typeface="+mn-ea"/>
              <a:cs typeface="+mn-cs"/>
            </a:rPr>
            <a:t>円となっており、計画的な市債の発行に努めてきたことで、平成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年度以降、毎年減少しており、平成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年度以降、類似団体の平均を下回っています。引き続き、効果的かつ効率的な市債の発行に努めていきます。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住民一人当たりの扶助費は、</a:t>
          </a:r>
          <a:r>
            <a:rPr kumimoji="1" lang="en-US" altLang="ja-JP" sz="1100" b="0" i="0" baseline="0">
              <a:solidFill>
                <a:schemeClr val="dk1"/>
              </a:solidFill>
              <a:effectLst/>
              <a:latin typeface="+mn-lt"/>
              <a:ea typeface="+mn-ea"/>
              <a:cs typeface="+mn-cs"/>
            </a:rPr>
            <a:t>80,264</a:t>
          </a:r>
          <a:r>
            <a:rPr kumimoji="1" lang="ja-JP" altLang="ja-JP" sz="1100" b="0" i="0" baseline="0">
              <a:solidFill>
                <a:schemeClr val="dk1"/>
              </a:solidFill>
              <a:effectLst/>
              <a:latin typeface="+mn-lt"/>
              <a:ea typeface="+mn-ea"/>
              <a:cs typeface="+mn-cs"/>
            </a:rPr>
            <a:t>円となっており、類似団体の平均を下回っています。扶助を必要とする方には適切な支援を行いつつ、今後も現在の状況を維持できるよう、扶助に頼らないまちづくりを進めていきます。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住民一人当たりの普通建設事業費は、</a:t>
          </a:r>
          <a:r>
            <a:rPr kumimoji="1" lang="en-US" altLang="ja-JP" sz="1100" b="0" i="0" baseline="0">
              <a:solidFill>
                <a:schemeClr val="dk1"/>
              </a:solidFill>
              <a:effectLst/>
              <a:latin typeface="+mn-lt"/>
              <a:ea typeface="+mn-ea"/>
              <a:cs typeface="+mn-cs"/>
            </a:rPr>
            <a:t>44,510</a:t>
          </a:r>
          <a:r>
            <a:rPr kumimoji="1" lang="ja-JP" altLang="ja-JP" sz="1100" b="0" i="0" baseline="0">
              <a:solidFill>
                <a:schemeClr val="dk1"/>
              </a:solidFill>
              <a:effectLst/>
              <a:latin typeface="+mn-lt"/>
              <a:ea typeface="+mn-ea"/>
              <a:cs typeface="+mn-cs"/>
            </a:rPr>
            <a:t>円となっており、前年度から増加し、類似団体の平均と同水準となりました。これは、三重とこわか国体に向けた霞ヶ浦緑地・中央緑地の施設（霞ヶ浦テニスコート、中央緑地フットボール場、中央緑地新体育館）</a:t>
          </a:r>
          <a:r>
            <a:rPr kumimoji="1" lang="ja-JP" altLang="en-US" sz="1100" b="0" i="0" baseline="0">
              <a:solidFill>
                <a:schemeClr val="dk1"/>
              </a:solidFill>
              <a:effectLst/>
              <a:latin typeface="+mn-lt"/>
              <a:ea typeface="+mn-ea"/>
              <a:cs typeface="+mn-cs"/>
            </a:rPr>
            <a:t>の整備</a:t>
          </a:r>
          <a:r>
            <a:rPr kumimoji="1" lang="ja-JP" altLang="ja-JP" sz="1100" b="0" i="0" baseline="0">
              <a:solidFill>
                <a:schemeClr val="dk1"/>
              </a:solidFill>
              <a:effectLst/>
              <a:latin typeface="+mn-lt"/>
              <a:ea typeface="+mn-ea"/>
              <a:cs typeface="+mn-cs"/>
            </a:rPr>
            <a:t>が主な要因です。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住民一人当たりの積立金は、</a:t>
          </a:r>
          <a:r>
            <a:rPr kumimoji="1" lang="en-US" altLang="ja-JP" sz="1100" b="0" i="0" baseline="0">
              <a:solidFill>
                <a:schemeClr val="dk1"/>
              </a:solidFill>
              <a:effectLst/>
              <a:latin typeface="+mn-lt"/>
              <a:ea typeface="+mn-ea"/>
              <a:cs typeface="+mn-cs"/>
            </a:rPr>
            <a:t>5,080</a:t>
          </a:r>
          <a:r>
            <a:rPr kumimoji="1" lang="ja-JP" altLang="ja-JP" sz="1100" b="0" i="0" baseline="0">
              <a:solidFill>
                <a:schemeClr val="dk1"/>
              </a:solidFill>
              <a:effectLst/>
              <a:latin typeface="+mn-lt"/>
              <a:ea typeface="+mn-ea"/>
              <a:cs typeface="+mn-cs"/>
            </a:rPr>
            <a:t>円となっており、類似団体の平均を下回りました。これは、</a:t>
          </a:r>
          <a:r>
            <a:rPr lang="ja-JP" altLang="en-US"/>
            <a:t>都市基盤・公共施設等整備基金</a:t>
          </a:r>
          <a:r>
            <a:rPr kumimoji="1" lang="ja-JP" altLang="ja-JP" sz="1100" b="0" i="0" baseline="0">
              <a:solidFill>
                <a:schemeClr val="dk1"/>
              </a:solidFill>
              <a:effectLst/>
              <a:latin typeface="+mn-lt"/>
              <a:ea typeface="+mn-ea"/>
              <a:cs typeface="+mn-cs"/>
            </a:rPr>
            <a:t>及び減債基金への積立金が減少したことが主な原因です。</a:t>
          </a:r>
          <a:endParaRPr lang="ja-JP" altLang="ja-JP" sz="1400">
            <a:effectLst/>
          </a:endParaRPr>
        </a:p>
        <a:p>
          <a:r>
            <a:rPr kumimoji="1" lang="ja-JP" altLang="ja-JP" sz="1100" b="0" i="0" baseline="0">
              <a:solidFill>
                <a:schemeClr val="dk1"/>
              </a:solidFill>
              <a:effectLst/>
              <a:latin typeface="+mn-lt"/>
              <a:ea typeface="+mn-ea"/>
              <a:cs typeface="+mn-cs"/>
            </a:rPr>
            <a:t>　下水道事業や四日市港管理組合への負担金支出額が多額であることから、住民一人当たりの補助費等は</a:t>
          </a:r>
          <a:r>
            <a:rPr kumimoji="1" lang="en-US" altLang="ja-JP" sz="1100" b="0" i="0" baseline="0">
              <a:solidFill>
                <a:schemeClr val="dk1"/>
              </a:solidFill>
              <a:effectLst/>
              <a:latin typeface="+mn-lt"/>
              <a:ea typeface="+mn-ea"/>
              <a:cs typeface="+mn-cs"/>
            </a:rPr>
            <a:t>48,348</a:t>
          </a:r>
          <a:r>
            <a:rPr kumimoji="1" lang="ja-JP" altLang="ja-JP" sz="1100" b="0" i="0" baseline="0">
              <a:solidFill>
                <a:schemeClr val="dk1"/>
              </a:solidFill>
              <a:effectLst/>
              <a:latin typeface="+mn-lt"/>
              <a:ea typeface="+mn-ea"/>
              <a:cs typeface="+mn-cs"/>
            </a:rPr>
            <a:t>円と、類似団体と比較して高い水準にあります。反面、下水道事業への繰出金を補助費として整理していることから、住民一人当たりの繰出金は</a:t>
          </a:r>
          <a:r>
            <a:rPr kumimoji="1" lang="en-US" altLang="ja-JP" sz="1100" b="0" i="0" baseline="0">
              <a:solidFill>
                <a:schemeClr val="dk1"/>
              </a:solidFill>
              <a:effectLst/>
              <a:latin typeface="+mn-lt"/>
              <a:ea typeface="+mn-ea"/>
              <a:cs typeface="+mn-cs"/>
            </a:rPr>
            <a:t>26,537</a:t>
          </a:r>
          <a:r>
            <a:rPr kumimoji="1" lang="ja-JP" altLang="ja-JP" sz="1100" b="0" i="0" baseline="0">
              <a:solidFill>
                <a:schemeClr val="dk1"/>
              </a:solidFill>
              <a:effectLst/>
              <a:latin typeface="+mn-lt"/>
              <a:ea typeface="+mn-ea"/>
              <a:cs typeface="+mn-cs"/>
            </a:rPr>
            <a:t>円と、類似団体と比較して低い水準となっています。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312,134
303,245
206.44
112,114,945
109,284,637
2,414,612
71,156,916
61,967,980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164193</xdr:rowOff>
    </xdr:from>
    <xdr:to>
      <xdr:col>24</xdr:col>
      <xdr:colOff>63500</xdr:colOff>
      <xdr:row>36</xdr:row>
      <xdr:rowOff>36286</xdr:rowOff>
    </xdr:to>
    <xdr:cxnSp macro="">
      <xdr:nvCxnSpPr>
        <xdr:cNvPr id="63" name="直線コネクタ 62"/>
        <xdr:cNvCxnSpPr/>
      </xdr:nvCxnSpPr>
      <xdr:spPr>
        <a:xfrm>
          <a:off x="3797300" y="61649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6350</xdr:rowOff>
    </xdr:from>
    <xdr:to>
      <xdr:col>19</xdr:col>
      <xdr:colOff>177800</xdr:colOff>
      <xdr:row>35</xdr:row>
      <xdr:rowOff>164193</xdr:rowOff>
    </xdr:to>
    <xdr:cxnSp macro="">
      <xdr:nvCxnSpPr>
        <xdr:cNvPr id="66" name="直線コネクタ 65"/>
        <xdr:cNvCxnSpPr/>
      </xdr:nvCxnSpPr>
      <xdr:spPr>
        <a:xfrm>
          <a:off x="2908300" y="600710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6350</xdr:rowOff>
    </xdr:from>
    <xdr:to>
      <xdr:col>15</xdr:col>
      <xdr:colOff>50800</xdr:colOff>
      <xdr:row>35</xdr:row>
      <xdr:rowOff>13970</xdr:rowOff>
    </xdr:to>
    <xdr:cxnSp macro="">
      <xdr:nvCxnSpPr>
        <xdr:cNvPr id="69" name="直線コネクタ 68"/>
        <xdr:cNvCxnSpPr/>
      </xdr:nvCxnSpPr>
      <xdr:spPr>
        <a:xfrm flipV="1">
          <a:off x="2019300" y="6007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166914</xdr:rowOff>
    </xdr:from>
    <xdr:to>
      <xdr:col>10</xdr:col>
      <xdr:colOff>114300</xdr:colOff>
      <xdr:row>35</xdr:row>
      <xdr:rowOff>13970</xdr:rowOff>
    </xdr:to>
    <xdr:cxnSp macro="">
      <xdr:nvCxnSpPr>
        <xdr:cNvPr id="72" name="直線コネクタ 71"/>
        <xdr:cNvCxnSpPr/>
      </xdr:nvCxnSpPr>
      <xdr:spPr>
        <a:xfrm>
          <a:off x="1130300" y="599621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156936</xdr:rowOff>
    </xdr:from>
    <xdr:to>
      <xdr:col>24</xdr:col>
      <xdr:colOff>114300</xdr:colOff>
      <xdr:row>36</xdr:row>
      <xdr:rowOff>87086</xdr:rowOff>
    </xdr:to>
    <xdr:sp macro="" textlink="">
      <xdr:nvSpPr>
        <xdr:cNvPr id="82" name="楕円 81"/>
        <xdr:cNvSpPr/>
      </xdr:nvSpPr>
      <xdr:spPr>
        <a:xfrm>
          <a:off x="4584700" y="61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8363</xdr:rowOff>
    </xdr:from>
    <xdr:ext cx="469744" cy="259045"/>
    <xdr:sp macro="" textlink="">
      <xdr:nvSpPr>
        <xdr:cNvPr id="83" name="議会費該当値テキスト"/>
        <xdr:cNvSpPr txBox="1"/>
      </xdr:nvSpPr>
      <xdr:spPr>
        <a:xfrm>
          <a:off x="4686300" y="600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113393</xdr:rowOff>
    </xdr:from>
    <xdr:to>
      <xdr:col>20</xdr:col>
      <xdr:colOff>38100</xdr:colOff>
      <xdr:row>36</xdr:row>
      <xdr:rowOff>43543</xdr:rowOff>
    </xdr:to>
    <xdr:sp macro="" textlink="">
      <xdr:nvSpPr>
        <xdr:cNvPr id="84" name="楕円 83"/>
        <xdr:cNvSpPr/>
      </xdr:nvSpPr>
      <xdr:spPr>
        <a:xfrm>
          <a:off x="3746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60070</xdr:rowOff>
    </xdr:from>
    <xdr:ext cx="469744" cy="259045"/>
    <xdr:sp macro="" textlink="">
      <xdr:nvSpPr>
        <xdr:cNvPr id="85" name="テキスト ボックス 84"/>
        <xdr:cNvSpPr txBox="1"/>
      </xdr:nvSpPr>
      <xdr:spPr>
        <a:xfrm>
          <a:off x="3562428" y="58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127000</xdr:rowOff>
    </xdr:from>
    <xdr:to>
      <xdr:col>15</xdr:col>
      <xdr:colOff>101600</xdr:colOff>
      <xdr:row>35</xdr:row>
      <xdr:rowOff>57150</xdr:rowOff>
    </xdr:to>
    <xdr:sp macro="" textlink="">
      <xdr:nvSpPr>
        <xdr:cNvPr id="86" name="楕円 85"/>
        <xdr:cNvSpPr/>
      </xdr:nvSpPr>
      <xdr:spPr>
        <a:xfrm>
          <a:off x="2857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73677</xdr:rowOff>
    </xdr:from>
    <xdr:ext cx="469744" cy="259045"/>
    <xdr:sp macro="" textlink="">
      <xdr:nvSpPr>
        <xdr:cNvPr id="87" name="テキスト ボックス 86"/>
        <xdr:cNvSpPr txBox="1"/>
      </xdr:nvSpPr>
      <xdr:spPr>
        <a:xfrm>
          <a:off x="2673428"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8" name="楕円 87"/>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81297</xdr:rowOff>
    </xdr:from>
    <xdr:ext cx="469744" cy="259045"/>
    <xdr:sp macro="" textlink="">
      <xdr:nvSpPr>
        <xdr:cNvPr id="89" name="テキスト ボックス 88"/>
        <xdr:cNvSpPr txBox="1"/>
      </xdr:nvSpPr>
      <xdr:spPr>
        <a:xfrm>
          <a:off x="1784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116114</xdr:rowOff>
    </xdr:from>
    <xdr:to>
      <xdr:col>6</xdr:col>
      <xdr:colOff>38100</xdr:colOff>
      <xdr:row>35</xdr:row>
      <xdr:rowOff>46264</xdr:rowOff>
    </xdr:to>
    <xdr:sp macro="" textlink="">
      <xdr:nvSpPr>
        <xdr:cNvPr id="90" name="楕円 89"/>
        <xdr:cNvSpPr/>
      </xdr:nvSpPr>
      <xdr:spPr>
        <a:xfrm>
          <a:off x="1079500" y="5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62791</xdr:rowOff>
    </xdr:from>
    <xdr:ext cx="469744" cy="259045"/>
    <xdr:sp macro="" textlink="">
      <xdr:nvSpPr>
        <xdr:cNvPr id="91" name="テキスト ボックス 90"/>
        <xdr:cNvSpPr txBox="1"/>
      </xdr:nvSpPr>
      <xdr:spPr>
        <a:xfrm>
          <a:off x="895428"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70663</xdr:rowOff>
    </xdr:from>
    <xdr:to>
      <xdr:col>24</xdr:col>
      <xdr:colOff>63500</xdr:colOff>
      <xdr:row>57</xdr:row>
      <xdr:rowOff>136481</xdr:rowOff>
    </xdr:to>
    <xdr:cxnSp macro="">
      <xdr:nvCxnSpPr>
        <xdr:cNvPr id="121" name="直線コネクタ 120"/>
        <xdr:cNvCxnSpPr/>
      </xdr:nvCxnSpPr>
      <xdr:spPr>
        <a:xfrm>
          <a:off x="3797300" y="9843313"/>
          <a:ext cx="8382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116345</xdr:rowOff>
    </xdr:from>
    <xdr:to>
      <xdr:col>19</xdr:col>
      <xdr:colOff>177800</xdr:colOff>
      <xdr:row>57</xdr:row>
      <xdr:rowOff>70663</xdr:rowOff>
    </xdr:to>
    <xdr:cxnSp macro="">
      <xdr:nvCxnSpPr>
        <xdr:cNvPr id="124" name="直線コネクタ 123"/>
        <xdr:cNvCxnSpPr/>
      </xdr:nvCxnSpPr>
      <xdr:spPr>
        <a:xfrm>
          <a:off x="2908300" y="9717545"/>
          <a:ext cx="889000" cy="1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116345</xdr:rowOff>
    </xdr:from>
    <xdr:to>
      <xdr:col>15</xdr:col>
      <xdr:colOff>50800</xdr:colOff>
      <xdr:row>57</xdr:row>
      <xdr:rowOff>66281</xdr:rowOff>
    </xdr:to>
    <xdr:cxnSp macro="">
      <xdr:nvCxnSpPr>
        <xdr:cNvPr id="127" name="直線コネクタ 126"/>
        <xdr:cNvCxnSpPr/>
      </xdr:nvCxnSpPr>
      <xdr:spPr>
        <a:xfrm flipV="1">
          <a:off x="2019300" y="9717545"/>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42526</xdr:rowOff>
    </xdr:from>
    <xdr:to>
      <xdr:col>10</xdr:col>
      <xdr:colOff>114300</xdr:colOff>
      <xdr:row>57</xdr:row>
      <xdr:rowOff>66281</xdr:rowOff>
    </xdr:to>
    <xdr:cxnSp macro="">
      <xdr:nvCxnSpPr>
        <xdr:cNvPr id="130" name="直線コネクタ 129"/>
        <xdr:cNvCxnSpPr/>
      </xdr:nvCxnSpPr>
      <xdr:spPr>
        <a:xfrm>
          <a:off x="1130300" y="9815176"/>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85681</xdr:rowOff>
    </xdr:from>
    <xdr:to>
      <xdr:col>24</xdr:col>
      <xdr:colOff>114300</xdr:colOff>
      <xdr:row>58</xdr:row>
      <xdr:rowOff>15831</xdr:rowOff>
    </xdr:to>
    <xdr:sp macro="" textlink="">
      <xdr:nvSpPr>
        <xdr:cNvPr id="140" name="楕円 139"/>
        <xdr:cNvSpPr/>
      </xdr:nvSpPr>
      <xdr:spPr>
        <a:xfrm>
          <a:off x="4584700" y="98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64108</xdr:rowOff>
    </xdr:from>
    <xdr:ext cx="534377" cy="259045"/>
    <xdr:sp macro="" textlink="">
      <xdr:nvSpPr>
        <xdr:cNvPr id="141" name="総務費該当値テキスト"/>
        <xdr:cNvSpPr txBox="1"/>
      </xdr:nvSpPr>
      <xdr:spPr>
        <a:xfrm>
          <a:off x="4686300" y="98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19863</xdr:rowOff>
    </xdr:from>
    <xdr:to>
      <xdr:col>20</xdr:col>
      <xdr:colOff>38100</xdr:colOff>
      <xdr:row>57</xdr:row>
      <xdr:rowOff>121463</xdr:rowOff>
    </xdr:to>
    <xdr:sp macro="" textlink="">
      <xdr:nvSpPr>
        <xdr:cNvPr id="142" name="楕円 141"/>
        <xdr:cNvSpPr/>
      </xdr:nvSpPr>
      <xdr:spPr>
        <a:xfrm>
          <a:off x="3746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137990</xdr:rowOff>
    </xdr:from>
    <xdr:ext cx="534377" cy="259045"/>
    <xdr:sp macro="" textlink="">
      <xdr:nvSpPr>
        <xdr:cNvPr id="143" name="テキスト ボックス 142"/>
        <xdr:cNvSpPr txBox="1"/>
      </xdr:nvSpPr>
      <xdr:spPr>
        <a:xfrm>
          <a:off x="3530111" y="9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65545</xdr:rowOff>
    </xdr:from>
    <xdr:to>
      <xdr:col>15</xdr:col>
      <xdr:colOff>101600</xdr:colOff>
      <xdr:row>56</xdr:row>
      <xdr:rowOff>167145</xdr:rowOff>
    </xdr:to>
    <xdr:sp macro="" textlink="">
      <xdr:nvSpPr>
        <xdr:cNvPr id="144" name="楕円 143"/>
        <xdr:cNvSpPr/>
      </xdr:nvSpPr>
      <xdr:spPr>
        <a:xfrm>
          <a:off x="2857500" y="96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12222</xdr:rowOff>
    </xdr:from>
    <xdr:ext cx="534377" cy="259045"/>
    <xdr:sp macro="" textlink="">
      <xdr:nvSpPr>
        <xdr:cNvPr id="145" name="テキスト ボックス 144"/>
        <xdr:cNvSpPr txBox="1"/>
      </xdr:nvSpPr>
      <xdr:spPr>
        <a:xfrm>
          <a:off x="2641111" y="94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15481</xdr:rowOff>
    </xdr:from>
    <xdr:to>
      <xdr:col>10</xdr:col>
      <xdr:colOff>165100</xdr:colOff>
      <xdr:row>57</xdr:row>
      <xdr:rowOff>117081</xdr:rowOff>
    </xdr:to>
    <xdr:sp macro="" textlink="">
      <xdr:nvSpPr>
        <xdr:cNvPr id="146" name="楕円 145"/>
        <xdr:cNvSpPr/>
      </xdr:nvSpPr>
      <xdr:spPr>
        <a:xfrm>
          <a:off x="1968500" y="97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133608</xdr:rowOff>
    </xdr:from>
    <xdr:ext cx="534377" cy="259045"/>
    <xdr:sp macro="" textlink="">
      <xdr:nvSpPr>
        <xdr:cNvPr id="147" name="テキスト ボックス 146"/>
        <xdr:cNvSpPr txBox="1"/>
      </xdr:nvSpPr>
      <xdr:spPr>
        <a:xfrm>
          <a:off x="1752111" y="9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163176</xdr:rowOff>
    </xdr:from>
    <xdr:to>
      <xdr:col>6</xdr:col>
      <xdr:colOff>38100</xdr:colOff>
      <xdr:row>57</xdr:row>
      <xdr:rowOff>93326</xdr:rowOff>
    </xdr:to>
    <xdr:sp macro="" textlink="">
      <xdr:nvSpPr>
        <xdr:cNvPr id="148" name="楕円 147"/>
        <xdr:cNvSpPr/>
      </xdr:nvSpPr>
      <xdr:spPr>
        <a:xfrm>
          <a:off x="1079500" y="97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84453</xdr:rowOff>
    </xdr:from>
    <xdr:ext cx="534377" cy="259045"/>
    <xdr:sp macro="" textlink="">
      <xdr:nvSpPr>
        <xdr:cNvPr id="149" name="テキスト ボックス 148"/>
        <xdr:cNvSpPr txBox="1"/>
      </xdr:nvSpPr>
      <xdr:spPr>
        <a:xfrm>
          <a:off x="863111" y="98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160796</xdr:rowOff>
    </xdr:from>
    <xdr:to>
      <xdr:col>24</xdr:col>
      <xdr:colOff>63500</xdr:colOff>
      <xdr:row>76</xdr:row>
      <xdr:rowOff>164143</xdr:rowOff>
    </xdr:to>
    <xdr:cxnSp macro="">
      <xdr:nvCxnSpPr>
        <xdr:cNvPr id="181" name="直線コネクタ 180"/>
        <xdr:cNvCxnSpPr/>
      </xdr:nvCxnSpPr>
      <xdr:spPr>
        <a:xfrm flipV="1">
          <a:off x="3797300" y="13190996"/>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164143</xdr:rowOff>
    </xdr:from>
    <xdr:to>
      <xdr:col>19</xdr:col>
      <xdr:colOff>177800</xdr:colOff>
      <xdr:row>77</xdr:row>
      <xdr:rowOff>125495</xdr:rowOff>
    </xdr:to>
    <xdr:cxnSp macro="">
      <xdr:nvCxnSpPr>
        <xdr:cNvPr id="184" name="直線コネクタ 183"/>
        <xdr:cNvCxnSpPr/>
      </xdr:nvCxnSpPr>
      <xdr:spPr>
        <a:xfrm flipV="1">
          <a:off x="2908300" y="13194343"/>
          <a:ext cx="889000" cy="1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125495</xdr:rowOff>
    </xdr:from>
    <xdr:to>
      <xdr:col>15</xdr:col>
      <xdr:colOff>50800</xdr:colOff>
      <xdr:row>77</xdr:row>
      <xdr:rowOff>127665</xdr:rowOff>
    </xdr:to>
    <xdr:cxnSp macro="">
      <xdr:nvCxnSpPr>
        <xdr:cNvPr id="187" name="直線コネクタ 186"/>
        <xdr:cNvCxnSpPr/>
      </xdr:nvCxnSpPr>
      <xdr:spPr>
        <a:xfrm flipV="1">
          <a:off x="2019300" y="1332714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127665</xdr:rowOff>
    </xdr:from>
    <xdr:to>
      <xdr:col>10</xdr:col>
      <xdr:colOff>114300</xdr:colOff>
      <xdr:row>78</xdr:row>
      <xdr:rowOff>105344</xdr:rowOff>
    </xdr:to>
    <xdr:cxnSp macro="">
      <xdr:nvCxnSpPr>
        <xdr:cNvPr id="190" name="直線コネクタ 189"/>
        <xdr:cNvCxnSpPr/>
      </xdr:nvCxnSpPr>
      <xdr:spPr>
        <a:xfrm flipV="1">
          <a:off x="1130300" y="13329315"/>
          <a:ext cx="889000" cy="1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109996</xdr:rowOff>
    </xdr:from>
    <xdr:to>
      <xdr:col>24</xdr:col>
      <xdr:colOff>114300</xdr:colOff>
      <xdr:row>77</xdr:row>
      <xdr:rowOff>40146</xdr:rowOff>
    </xdr:to>
    <xdr:sp macro="" textlink="">
      <xdr:nvSpPr>
        <xdr:cNvPr id="200" name="楕円 199"/>
        <xdr:cNvSpPr/>
      </xdr:nvSpPr>
      <xdr:spPr>
        <a:xfrm>
          <a:off x="4584700" y="131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88423</xdr:rowOff>
    </xdr:from>
    <xdr:ext cx="599010" cy="259045"/>
    <xdr:sp macro="" textlink="">
      <xdr:nvSpPr>
        <xdr:cNvPr id="201" name="民生費該当値テキスト"/>
        <xdr:cNvSpPr txBox="1"/>
      </xdr:nvSpPr>
      <xdr:spPr>
        <a:xfrm>
          <a:off x="4686300" y="1311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113343</xdr:rowOff>
    </xdr:from>
    <xdr:to>
      <xdr:col>20</xdr:col>
      <xdr:colOff>38100</xdr:colOff>
      <xdr:row>77</xdr:row>
      <xdr:rowOff>43493</xdr:rowOff>
    </xdr:to>
    <xdr:sp macro="" textlink="">
      <xdr:nvSpPr>
        <xdr:cNvPr id="202" name="楕円 201"/>
        <xdr:cNvSpPr/>
      </xdr:nvSpPr>
      <xdr:spPr>
        <a:xfrm>
          <a:off x="3746500" y="131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34620</xdr:rowOff>
    </xdr:from>
    <xdr:ext cx="599010" cy="259045"/>
    <xdr:sp macro="" textlink="">
      <xdr:nvSpPr>
        <xdr:cNvPr id="203" name="テキスト ボックス 202"/>
        <xdr:cNvSpPr txBox="1"/>
      </xdr:nvSpPr>
      <xdr:spPr>
        <a:xfrm>
          <a:off x="3497795" y="132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74695</xdr:rowOff>
    </xdr:from>
    <xdr:to>
      <xdr:col>15</xdr:col>
      <xdr:colOff>101600</xdr:colOff>
      <xdr:row>78</xdr:row>
      <xdr:rowOff>4845</xdr:rowOff>
    </xdr:to>
    <xdr:sp macro="" textlink="">
      <xdr:nvSpPr>
        <xdr:cNvPr id="204" name="楕円 203"/>
        <xdr:cNvSpPr/>
      </xdr:nvSpPr>
      <xdr:spPr>
        <a:xfrm>
          <a:off x="2857500" y="132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167422</xdr:rowOff>
    </xdr:from>
    <xdr:ext cx="599010" cy="259045"/>
    <xdr:sp macro="" textlink="">
      <xdr:nvSpPr>
        <xdr:cNvPr id="205" name="テキスト ボックス 204"/>
        <xdr:cNvSpPr txBox="1"/>
      </xdr:nvSpPr>
      <xdr:spPr>
        <a:xfrm>
          <a:off x="2608795" y="133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76865</xdr:rowOff>
    </xdr:from>
    <xdr:to>
      <xdr:col>10</xdr:col>
      <xdr:colOff>165100</xdr:colOff>
      <xdr:row>78</xdr:row>
      <xdr:rowOff>7015</xdr:rowOff>
    </xdr:to>
    <xdr:sp macro="" textlink="">
      <xdr:nvSpPr>
        <xdr:cNvPr id="206" name="楕円 205"/>
        <xdr:cNvSpPr/>
      </xdr:nvSpPr>
      <xdr:spPr>
        <a:xfrm>
          <a:off x="1968500" y="13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169592</xdr:rowOff>
    </xdr:from>
    <xdr:ext cx="599010" cy="259045"/>
    <xdr:sp macro="" textlink="">
      <xdr:nvSpPr>
        <xdr:cNvPr id="207" name="テキスト ボックス 206"/>
        <xdr:cNvSpPr txBox="1"/>
      </xdr:nvSpPr>
      <xdr:spPr>
        <a:xfrm>
          <a:off x="1719795" y="133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54544</xdr:rowOff>
    </xdr:from>
    <xdr:to>
      <xdr:col>6</xdr:col>
      <xdr:colOff>38100</xdr:colOff>
      <xdr:row>78</xdr:row>
      <xdr:rowOff>156144</xdr:rowOff>
    </xdr:to>
    <xdr:sp macro="" textlink="">
      <xdr:nvSpPr>
        <xdr:cNvPr id="208" name="楕円 207"/>
        <xdr:cNvSpPr/>
      </xdr:nvSpPr>
      <xdr:spPr>
        <a:xfrm>
          <a:off x="1079500" y="134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147271</xdr:rowOff>
    </xdr:from>
    <xdr:ext cx="599010" cy="259045"/>
    <xdr:sp macro="" textlink="">
      <xdr:nvSpPr>
        <xdr:cNvPr id="209" name="テキスト ボックス 208"/>
        <xdr:cNvSpPr txBox="1"/>
      </xdr:nvSpPr>
      <xdr:spPr>
        <a:xfrm>
          <a:off x="830795" y="135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170562</xdr:rowOff>
    </xdr:from>
    <xdr:to>
      <xdr:col>24</xdr:col>
      <xdr:colOff>62865</xdr:colOff>
      <xdr:row>99</xdr:row>
      <xdr:rowOff>106488</xdr:rowOff>
    </xdr:to>
    <xdr:cxnSp macro="">
      <xdr:nvCxnSpPr>
        <xdr:cNvPr id="236" name="直線コネクタ 235"/>
        <xdr:cNvCxnSpPr/>
      </xdr:nvCxnSpPr>
      <xdr:spPr>
        <a:xfrm flipV="1">
          <a:off x="4633595" y="16286862"/>
          <a:ext cx="1270" cy="793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110315</xdr:rowOff>
    </xdr:from>
    <xdr:ext cx="534377" cy="259045"/>
    <xdr:sp macro="" textlink="">
      <xdr:nvSpPr>
        <xdr:cNvPr id="237" name="衛生費最小値テキスト"/>
        <xdr:cNvSpPr txBox="1"/>
      </xdr:nvSpPr>
      <xdr:spPr>
        <a:xfrm>
          <a:off x="4686300" y="170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106488</xdr:rowOff>
    </xdr:from>
    <xdr:to>
      <xdr:col>24</xdr:col>
      <xdr:colOff>152400</xdr:colOff>
      <xdr:row>99</xdr:row>
      <xdr:rowOff>106488</xdr:rowOff>
    </xdr:to>
    <xdr:cxnSp macro="">
      <xdr:nvCxnSpPr>
        <xdr:cNvPr id="238" name="直線コネクタ 237"/>
        <xdr:cNvCxnSpPr/>
      </xdr:nvCxnSpPr>
      <xdr:spPr>
        <a:xfrm>
          <a:off x="4546600" y="1708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117239</xdr:rowOff>
    </xdr:from>
    <xdr:ext cx="534377" cy="259045"/>
    <xdr:sp macro="" textlink="">
      <xdr:nvSpPr>
        <xdr:cNvPr id="239" name="衛生費最大値テキスト"/>
        <xdr:cNvSpPr txBox="1"/>
      </xdr:nvSpPr>
      <xdr:spPr>
        <a:xfrm>
          <a:off x="4686300" y="160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170562</xdr:rowOff>
    </xdr:from>
    <xdr:to>
      <xdr:col>24</xdr:col>
      <xdr:colOff>152400</xdr:colOff>
      <xdr:row>94</xdr:row>
      <xdr:rowOff>170562</xdr:rowOff>
    </xdr:to>
    <xdr:cxnSp macro="">
      <xdr:nvCxnSpPr>
        <xdr:cNvPr id="240" name="直線コネクタ 239"/>
        <xdr:cNvCxnSpPr/>
      </xdr:nvCxnSpPr>
      <xdr:spPr>
        <a:xfrm>
          <a:off x="4546600" y="1628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68802</xdr:rowOff>
    </xdr:from>
    <xdr:to>
      <xdr:col>24</xdr:col>
      <xdr:colOff>63500</xdr:colOff>
      <xdr:row>97</xdr:row>
      <xdr:rowOff>133756</xdr:rowOff>
    </xdr:to>
    <xdr:cxnSp macro="">
      <xdr:nvCxnSpPr>
        <xdr:cNvPr id="241" name="直線コネクタ 240"/>
        <xdr:cNvCxnSpPr/>
      </xdr:nvCxnSpPr>
      <xdr:spPr>
        <a:xfrm flipV="1">
          <a:off x="3797300" y="16699452"/>
          <a:ext cx="8382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33791</xdr:rowOff>
    </xdr:from>
    <xdr:ext cx="534377" cy="259045"/>
    <xdr:sp macro="" textlink="">
      <xdr:nvSpPr>
        <xdr:cNvPr id="242" name="衛生費平均値テキスト"/>
        <xdr:cNvSpPr txBox="1"/>
      </xdr:nvSpPr>
      <xdr:spPr>
        <a:xfrm>
          <a:off x="4686300" y="1649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10914</xdr:rowOff>
    </xdr:from>
    <xdr:to>
      <xdr:col>24</xdr:col>
      <xdr:colOff>114300</xdr:colOff>
      <xdr:row>97</xdr:row>
      <xdr:rowOff>112514</xdr:rowOff>
    </xdr:to>
    <xdr:sp macro="" textlink="">
      <xdr:nvSpPr>
        <xdr:cNvPr id="243" name="フローチャート: 判断 242"/>
        <xdr:cNvSpPr/>
      </xdr:nvSpPr>
      <xdr:spPr>
        <a:xfrm>
          <a:off x="45847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77881</xdr:rowOff>
    </xdr:from>
    <xdr:to>
      <xdr:col>19</xdr:col>
      <xdr:colOff>177800</xdr:colOff>
      <xdr:row>97</xdr:row>
      <xdr:rowOff>133756</xdr:rowOff>
    </xdr:to>
    <xdr:cxnSp macro="">
      <xdr:nvCxnSpPr>
        <xdr:cNvPr id="244" name="直線コネクタ 243"/>
        <xdr:cNvCxnSpPr/>
      </xdr:nvCxnSpPr>
      <xdr:spPr>
        <a:xfrm>
          <a:off x="2908300" y="15508381"/>
          <a:ext cx="889000" cy="12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162835</xdr:rowOff>
    </xdr:from>
    <xdr:to>
      <xdr:col>20</xdr:col>
      <xdr:colOff>38100</xdr:colOff>
      <xdr:row>97</xdr:row>
      <xdr:rowOff>92985</xdr:rowOff>
    </xdr:to>
    <xdr:sp macro="" textlink="">
      <xdr:nvSpPr>
        <xdr:cNvPr id="245" name="フローチャート: 判断 244"/>
        <xdr:cNvSpPr/>
      </xdr:nvSpPr>
      <xdr:spPr>
        <a:xfrm>
          <a:off x="3746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109512</xdr:rowOff>
    </xdr:from>
    <xdr:ext cx="534377" cy="259045"/>
    <xdr:sp macro="" textlink="">
      <xdr:nvSpPr>
        <xdr:cNvPr id="246" name="テキスト ボックス 245"/>
        <xdr:cNvSpPr txBox="1"/>
      </xdr:nvSpPr>
      <xdr:spPr>
        <a:xfrm>
          <a:off x="3530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77881</xdr:rowOff>
    </xdr:from>
    <xdr:to>
      <xdr:col>15</xdr:col>
      <xdr:colOff>50800</xdr:colOff>
      <xdr:row>95</xdr:row>
      <xdr:rowOff>30821</xdr:rowOff>
    </xdr:to>
    <xdr:cxnSp macro="">
      <xdr:nvCxnSpPr>
        <xdr:cNvPr id="247" name="直線コネクタ 246"/>
        <xdr:cNvCxnSpPr/>
      </xdr:nvCxnSpPr>
      <xdr:spPr>
        <a:xfrm flipV="1">
          <a:off x="2019300" y="15508381"/>
          <a:ext cx="889000" cy="8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36452</xdr:rowOff>
    </xdr:from>
    <xdr:to>
      <xdr:col>15</xdr:col>
      <xdr:colOff>101600</xdr:colOff>
      <xdr:row>97</xdr:row>
      <xdr:rowOff>138052</xdr:rowOff>
    </xdr:to>
    <xdr:sp macro="" textlink="">
      <xdr:nvSpPr>
        <xdr:cNvPr id="248" name="フローチャート: 判断 247"/>
        <xdr:cNvSpPr/>
      </xdr:nvSpPr>
      <xdr:spPr>
        <a:xfrm>
          <a:off x="2857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129179</xdr:rowOff>
    </xdr:from>
    <xdr:ext cx="534377" cy="259045"/>
    <xdr:sp macro="" textlink="">
      <xdr:nvSpPr>
        <xdr:cNvPr id="249" name="テキスト ボックス 248"/>
        <xdr:cNvSpPr txBox="1"/>
      </xdr:nvSpPr>
      <xdr:spPr>
        <a:xfrm>
          <a:off x="2641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30821</xdr:rowOff>
    </xdr:from>
    <xdr:to>
      <xdr:col>10</xdr:col>
      <xdr:colOff>114300</xdr:colOff>
      <xdr:row>97</xdr:row>
      <xdr:rowOff>59624</xdr:rowOff>
    </xdr:to>
    <xdr:cxnSp macro="">
      <xdr:nvCxnSpPr>
        <xdr:cNvPr id="250" name="直線コネクタ 249"/>
        <xdr:cNvCxnSpPr/>
      </xdr:nvCxnSpPr>
      <xdr:spPr>
        <a:xfrm flipV="1">
          <a:off x="1130300" y="16318571"/>
          <a:ext cx="889000" cy="3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84198</xdr:rowOff>
    </xdr:from>
    <xdr:to>
      <xdr:col>10</xdr:col>
      <xdr:colOff>165100</xdr:colOff>
      <xdr:row>98</xdr:row>
      <xdr:rowOff>14348</xdr:rowOff>
    </xdr:to>
    <xdr:sp macro="" textlink="">
      <xdr:nvSpPr>
        <xdr:cNvPr id="251" name="フローチャート: 判断 250"/>
        <xdr:cNvSpPr/>
      </xdr:nvSpPr>
      <xdr:spPr>
        <a:xfrm>
          <a:off x="1968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5475</xdr:rowOff>
    </xdr:from>
    <xdr:ext cx="534377" cy="259045"/>
    <xdr:sp macro="" textlink="">
      <xdr:nvSpPr>
        <xdr:cNvPr id="252" name="テキスト ボックス 251"/>
        <xdr:cNvSpPr txBox="1"/>
      </xdr:nvSpPr>
      <xdr:spPr>
        <a:xfrm>
          <a:off x="1752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116593</xdr:rowOff>
    </xdr:from>
    <xdr:to>
      <xdr:col>6</xdr:col>
      <xdr:colOff>38100</xdr:colOff>
      <xdr:row>98</xdr:row>
      <xdr:rowOff>46743</xdr:rowOff>
    </xdr:to>
    <xdr:sp macro="" textlink="">
      <xdr:nvSpPr>
        <xdr:cNvPr id="253" name="フローチャート: 判断 252"/>
        <xdr:cNvSpPr/>
      </xdr:nvSpPr>
      <xdr:spPr>
        <a:xfrm>
          <a:off x="1079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37870</xdr:rowOff>
    </xdr:from>
    <xdr:ext cx="534377" cy="259045"/>
    <xdr:sp macro="" textlink="">
      <xdr:nvSpPr>
        <xdr:cNvPr id="254" name="テキスト ボックス 253"/>
        <xdr:cNvSpPr txBox="1"/>
      </xdr:nvSpPr>
      <xdr:spPr>
        <a:xfrm>
          <a:off x="863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18002</xdr:rowOff>
    </xdr:from>
    <xdr:to>
      <xdr:col>24</xdr:col>
      <xdr:colOff>114300</xdr:colOff>
      <xdr:row>97</xdr:row>
      <xdr:rowOff>119602</xdr:rowOff>
    </xdr:to>
    <xdr:sp macro="" textlink="">
      <xdr:nvSpPr>
        <xdr:cNvPr id="260" name="楕円 259"/>
        <xdr:cNvSpPr/>
      </xdr:nvSpPr>
      <xdr:spPr>
        <a:xfrm>
          <a:off x="4584700" y="166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167879</xdr:rowOff>
    </xdr:from>
    <xdr:ext cx="534377" cy="259045"/>
    <xdr:sp macro="" textlink="">
      <xdr:nvSpPr>
        <xdr:cNvPr id="261" name="衛生費該当値テキスト"/>
        <xdr:cNvSpPr txBox="1"/>
      </xdr:nvSpPr>
      <xdr:spPr>
        <a:xfrm>
          <a:off x="4686300" y="166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82956</xdr:rowOff>
    </xdr:from>
    <xdr:to>
      <xdr:col>20</xdr:col>
      <xdr:colOff>38100</xdr:colOff>
      <xdr:row>98</xdr:row>
      <xdr:rowOff>13106</xdr:rowOff>
    </xdr:to>
    <xdr:sp macro="" textlink="">
      <xdr:nvSpPr>
        <xdr:cNvPr id="262" name="楕円 261"/>
        <xdr:cNvSpPr/>
      </xdr:nvSpPr>
      <xdr:spPr>
        <a:xfrm>
          <a:off x="3746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4233</xdr:rowOff>
    </xdr:from>
    <xdr:ext cx="534377" cy="259045"/>
    <xdr:sp macro="" textlink="">
      <xdr:nvSpPr>
        <xdr:cNvPr id="263" name="テキスト ボックス 262"/>
        <xdr:cNvSpPr txBox="1"/>
      </xdr:nvSpPr>
      <xdr:spPr>
        <a:xfrm>
          <a:off x="3530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27081</xdr:rowOff>
    </xdr:from>
    <xdr:to>
      <xdr:col>15</xdr:col>
      <xdr:colOff>101600</xdr:colOff>
      <xdr:row>90</xdr:row>
      <xdr:rowOff>128681</xdr:rowOff>
    </xdr:to>
    <xdr:sp macro="" textlink="">
      <xdr:nvSpPr>
        <xdr:cNvPr id="264" name="楕円 263"/>
        <xdr:cNvSpPr/>
      </xdr:nvSpPr>
      <xdr:spPr>
        <a:xfrm>
          <a:off x="2857500" y="15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145208</xdr:rowOff>
    </xdr:from>
    <xdr:ext cx="534377" cy="259045"/>
    <xdr:sp macro="" textlink="">
      <xdr:nvSpPr>
        <xdr:cNvPr id="265" name="テキスト ボックス 264"/>
        <xdr:cNvSpPr txBox="1"/>
      </xdr:nvSpPr>
      <xdr:spPr>
        <a:xfrm>
          <a:off x="2641111" y="152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151471</xdr:rowOff>
    </xdr:from>
    <xdr:to>
      <xdr:col>10</xdr:col>
      <xdr:colOff>165100</xdr:colOff>
      <xdr:row>95</xdr:row>
      <xdr:rowOff>81621</xdr:rowOff>
    </xdr:to>
    <xdr:sp macro="" textlink="">
      <xdr:nvSpPr>
        <xdr:cNvPr id="266" name="楕円 265"/>
        <xdr:cNvSpPr/>
      </xdr:nvSpPr>
      <xdr:spPr>
        <a:xfrm>
          <a:off x="1968500" y="162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98148</xdr:rowOff>
    </xdr:from>
    <xdr:ext cx="534377" cy="259045"/>
    <xdr:sp macro="" textlink="">
      <xdr:nvSpPr>
        <xdr:cNvPr id="267" name="テキスト ボックス 266"/>
        <xdr:cNvSpPr txBox="1"/>
      </xdr:nvSpPr>
      <xdr:spPr>
        <a:xfrm>
          <a:off x="1752111" y="16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8824</xdr:rowOff>
    </xdr:from>
    <xdr:to>
      <xdr:col>6</xdr:col>
      <xdr:colOff>38100</xdr:colOff>
      <xdr:row>97</xdr:row>
      <xdr:rowOff>110424</xdr:rowOff>
    </xdr:to>
    <xdr:sp macro="" textlink="">
      <xdr:nvSpPr>
        <xdr:cNvPr id="268" name="楕円 267"/>
        <xdr:cNvSpPr/>
      </xdr:nvSpPr>
      <xdr:spPr>
        <a:xfrm>
          <a:off x="1079500" y="166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126951</xdr:rowOff>
    </xdr:from>
    <xdr:ext cx="534377" cy="259045"/>
    <xdr:sp macro="" textlink="">
      <xdr:nvSpPr>
        <xdr:cNvPr id="269" name="テキスト ボックス 268"/>
        <xdr:cNvSpPr txBox="1"/>
      </xdr:nvSpPr>
      <xdr:spPr>
        <a:xfrm>
          <a:off x="863111" y="164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91" name="直線コネクタ 290"/>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4"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5" name="直線コネクタ 294"/>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85293</xdr:rowOff>
    </xdr:from>
    <xdr:to>
      <xdr:col>55</xdr:col>
      <xdr:colOff>0</xdr:colOff>
      <xdr:row>38</xdr:row>
      <xdr:rowOff>90094</xdr:rowOff>
    </xdr:to>
    <xdr:cxnSp macro="">
      <xdr:nvCxnSpPr>
        <xdr:cNvPr id="296" name="直線コネクタ 295"/>
        <xdr:cNvCxnSpPr/>
      </xdr:nvCxnSpPr>
      <xdr:spPr>
        <a:xfrm>
          <a:off x="9639300" y="660039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7"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8" name="フローチャート: 判断 297"/>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75921</xdr:rowOff>
    </xdr:from>
    <xdr:to>
      <xdr:col>50</xdr:col>
      <xdr:colOff>114300</xdr:colOff>
      <xdr:row>38</xdr:row>
      <xdr:rowOff>85293</xdr:rowOff>
    </xdr:to>
    <xdr:cxnSp macro="">
      <xdr:nvCxnSpPr>
        <xdr:cNvPr id="299" name="直線コネクタ 298"/>
        <xdr:cNvCxnSpPr/>
      </xdr:nvCxnSpPr>
      <xdr:spPr>
        <a:xfrm>
          <a:off x="8750300" y="659102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300" name="フローチャート: 判断 299"/>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301" name="テキスト ボックス 300"/>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75921</xdr:rowOff>
    </xdr:to>
    <xdr:cxnSp macro="">
      <xdr:nvCxnSpPr>
        <xdr:cNvPr id="302" name="直線コネクタ 301"/>
        <xdr:cNvCxnSpPr/>
      </xdr:nvCxnSpPr>
      <xdr:spPr>
        <a:xfrm>
          <a:off x="7861300" y="6573418"/>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303" name="フローチャート: 判断 302"/>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4" name="テキスト ボックス 303"/>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57633</xdr:rowOff>
    </xdr:from>
    <xdr:to>
      <xdr:col>41</xdr:col>
      <xdr:colOff>50800</xdr:colOff>
      <xdr:row>38</xdr:row>
      <xdr:rowOff>58318</xdr:rowOff>
    </xdr:to>
    <xdr:cxnSp macro="">
      <xdr:nvCxnSpPr>
        <xdr:cNvPr id="305" name="直線コネクタ 304"/>
        <xdr:cNvCxnSpPr/>
      </xdr:nvCxnSpPr>
      <xdr:spPr>
        <a:xfrm>
          <a:off x="6972300" y="657273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6" name="フローチャート: 判断 305"/>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7" name="テキスト ボックス 306"/>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8" name="フローチャート: 判断 307"/>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9" name="テキスト ボックス 308"/>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39294</xdr:rowOff>
    </xdr:from>
    <xdr:to>
      <xdr:col>55</xdr:col>
      <xdr:colOff>50800</xdr:colOff>
      <xdr:row>38</xdr:row>
      <xdr:rowOff>140894</xdr:rowOff>
    </xdr:to>
    <xdr:sp macro="" textlink="">
      <xdr:nvSpPr>
        <xdr:cNvPr id="315" name="楕円 314"/>
        <xdr:cNvSpPr/>
      </xdr:nvSpPr>
      <xdr:spPr>
        <a:xfrm>
          <a:off x="104267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125671</xdr:rowOff>
    </xdr:from>
    <xdr:ext cx="378565" cy="259045"/>
    <xdr:sp macro="" textlink="">
      <xdr:nvSpPr>
        <xdr:cNvPr id="316" name="労働費該当値テキスト"/>
        <xdr:cNvSpPr txBox="1"/>
      </xdr:nvSpPr>
      <xdr:spPr>
        <a:xfrm>
          <a:off x="10528300" y="64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34493</xdr:rowOff>
    </xdr:from>
    <xdr:to>
      <xdr:col>50</xdr:col>
      <xdr:colOff>165100</xdr:colOff>
      <xdr:row>38</xdr:row>
      <xdr:rowOff>136093</xdr:rowOff>
    </xdr:to>
    <xdr:sp macro="" textlink="">
      <xdr:nvSpPr>
        <xdr:cNvPr id="317" name="楕円 316"/>
        <xdr:cNvSpPr/>
      </xdr:nvSpPr>
      <xdr:spPr>
        <a:xfrm>
          <a:off x="9588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127220</xdr:rowOff>
    </xdr:from>
    <xdr:ext cx="378565" cy="259045"/>
    <xdr:sp macro="" textlink="">
      <xdr:nvSpPr>
        <xdr:cNvPr id="318" name="テキスト ボックス 317"/>
        <xdr:cNvSpPr txBox="1"/>
      </xdr:nvSpPr>
      <xdr:spPr>
        <a:xfrm>
          <a:off x="9450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25121</xdr:rowOff>
    </xdr:from>
    <xdr:to>
      <xdr:col>46</xdr:col>
      <xdr:colOff>38100</xdr:colOff>
      <xdr:row>38</xdr:row>
      <xdr:rowOff>126721</xdr:rowOff>
    </xdr:to>
    <xdr:sp macro="" textlink="">
      <xdr:nvSpPr>
        <xdr:cNvPr id="319" name="楕円 318"/>
        <xdr:cNvSpPr/>
      </xdr:nvSpPr>
      <xdr:spPr>
        <a:xfrm>
          <a:off x="8699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117848</xdr:rowOff>
    </xdr:from>
    <xdr:ext cx="378565" cy="259045"/>
    <xdr:sp macro="" textlink="">
      <xdr:nvSpPr>
        <xdr:cNvPr id="320" name="テキスト ボックス 319"/>
        <xdr:cNvSpPr txBox="1"/>
      </xdr:nvSpPr>
      <xdr:spPr>
        <a:xfrm>
          <a:off x="8561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21" name="楕円 320"/>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22" name="テキスト ボックス 321"/>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6833</xdr:rowOff>
    </xdr:from>
    <xdr:to>
      <xdr:col>36</xdr:col>
      <xdr:colOff>165100</xdr:colOff>
      <xdr:row>38</xdr:row>
      <xdr:rowOff>108433</xdr:rowOff>
    </xdr:to>
    <xdr:sp macro="" textlink="">
      <xdr:nvSpPr>
        <xdr:cNvPr id="323" name="楕円 322"/>
        <xdr:cNvSpPr/>
      </xdr:nvSpPr>
      <xdr:spPr>
        <a:xfrm>
          <a:off x="6921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99560</xdr:rowOff>
    </xdr:from>
    <xdr:ext cx="378565" cy="259045"/>
    <xdr:sp macro="" textlink="">
      <xdr:nvSpPr>
        <xdr:cNvPr id="324" name="テキスト ボックス 323"/>
        <xdr:cNvSpPr txBox="1"/>
      </xdr:nvSpPr>
      <xdr:spPr>
        <a:xfrm>
          <a:off x="6783017" y="66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6" name="直線コネクタ 345"/>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7"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8" name="直線コネクタ 347"/>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9"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50" name="直線コネクタ 349"/>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115422</xdr:rowOff>
    </xdr:from>
    <xdr:to>
      <xdr:col>55</xdr:col>
      <xdr:colOff>0</xdr:colOff>
      <xdr:row>57</xdr:row>
      <xdr:rowOff>145278</xdr:rowOff>
    </xdr:to>
    <xdr:cxnSp macro="">
      <xdr:nvCxnSpPr>
        <xdr:cNvPr id="351" name="直線コネクタ 350"/>
        <xdr:cNvCxnSpPr/>
      </xdr:nvCxnSpPr>
      <xdr:spPr>
        <a:xfrm flipV="1">
          <a:off x="9639300" y="9888072"/>
          <a:ext cx="8382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52"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53" name="フローチャート: 判断 352"/>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145278</xdr:rowOff>
    </xdr:from>
    <xdr:to>
      <xdr:col>50</xdr:col>
      <xdr:colOff>114300</xdr:colOff>
      <xdr:row>57</xdr:row>
      <xdr:rowOff>156114</xdr:rowOff>
    </xdr:to>
    <xdr:cxnSp macro="">
      <xdr:nvCxnSpPr>
        <xdr:cNvPr id="354" name="直線コネクタ 353"/>
        <xdr:cNvCxnSpPr/>
      </xdr:nvCxnSpPr>
      <xdr:spPr>
        <a:xfrm flipV="1">
          <a:off x="8750300" y="9917928"/>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5" name="フローチャート: 判断 354"/>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6" name="テキスト ボックス 355"/>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156114</xdr:rowOff>
    </xdr:from>
    <xdr:to>
      <xdr:col>45</xdr:col>
      <xdr:colOff>177800</xdr:colOff>
      <xdr:row>57</xdr:row>
      <xdr:rowOff>169373</xdr:rowOff>
    </xdr:to>
    <xdr:cxnSp macro="">
      <xdr:nvCxnSpPr>
        <xdr:cNvPr id="357" name="直線コネクタ 356"/>
        <xdr:cNvCxnSpPr/>
      </xdr:nvCxnSpPr>
      <xdr:spPr>
        <a:xfrm flipV="1">
          <a:off x="7861300" y="992876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8" name="フローチャート: 判断 357"/>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9" name="テキスト ボックス 358"/>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151633</xdr:rowOff>
    </xdr:from>
    <xdr:to>
      <xdr:col>41</xdr:col>
      <xdr:colOff>50800</xdr:colOff>
      <xdr:row>57</xdr:row>
      <xdr:rowOff>169373</xdr:rowOff>
    </xdr:to>
    <xdr:cxnSp macro="">
      <xdr:nvCxnSpPr>
        <xdr:cNvPr id="360" name="直線コネクタ 359"/>
        <xdr:cNvCxnSpPr/>
      </xdr:nvCxnSpPr>
      <xdr:spPr>
        <a:xfrm>
          <a:off x="6972300" y="99242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61" name="フローチャート: 判断 360"/>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62" name="テキスト ボックス 361"/>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63" name="フローチャート: 判断 362"/>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4" name="テキスト ボックス 363"/>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64622</xdr:rowOff>
    </xdr:from>
    <xdr:to>
      <xdr:col>55</xdr:col>
      <xdr:colOff>50800</xdr:colOff>
      <xdr:row>57</xdr:row>
      <xdr:rowOff>166222</xdr:rowOff>
    </xdr:to>
    <xdr:sp macro="" textlink="">
      <xdr:nvSpPr>
        <xdr:cNvPr id="370" name="楕円 369"/>
        <xdr:cNvSpPr/>
      </xdr:nvSpPr>
      <xdr:spPr>
        <a:xfrm>
          <a:off x="104267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43049</xdr:rowOff>
    </xdr:from>
    <xdr:ext cx="469744" cy="259045"/>
    <xdr:sp macro="" textlink="">
      <xdr:nvSpPr>
        <xdr:cNvPr id="371" name="農林水産業費該当値テキスト"/>
        <xdr:cNvSpPr txBox="1"/>
      </xdr:nvSpPr>
      <xdr:spPr>
        <a:xfrm>
          <a:off x="10528300" y="981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94478</xdr:rowOff>
    </xdr:from>
    <xdr:to>
      <xdr:col>50</xdr:col>
      <xdr:colOff>165100</xdr:colOff>
      <xdr:row>58</xdr:row>
      <xdr:rowOff>24628</xdr:rowOff>
    </xdr:to>
    <xdr:sp macro="" textlink="">
      <xdr:nvSpPr>
        <xdr:cNvPr id="372" name="楕円 371"/>
        <xdr:cNvSpPr/>
      </xdr:nvSpPr>
      <xdr:spPr>
        <a:xfrm>
          <a:off x="9588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15755</xdr:rowOff>
    </xdr:from>
    <xdr:ext cx="469744" cy="259045"/>
    <xdr:sp macro="" textlink="">
      <xdr:nvSpPr>
        <xdr:cNvPr id="373" name="テキスト ボックス 372"/>
        <xdr:cNvSpPr txBox="1"/>
      </xdr:nvSpPr>
      <xdr:spPr>
        <a:xfrm>
          <a:off x="9404428" y="995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105314</xdr:rowOff>
    </xdr:from>
    <xdr:to>
      <xdr:col>46</xdr:col>
      <xdr:colOff>38100</xdr:colOff>
      <xdr:row>58</xdr:row>
      <xdr:rowOff>35464</xdr:rowOff>
    </xdr:to>
    <xdr:sp macro="" textlink="">
      <xdr:nvSpPr>
        <xdr:cNvPr id="374" name="楕円 373"/>
        <xdr:cNvSpPr/>
      </xdr:nvSpPr>
      <xdr:spPr>
        <a:xfrm>
          <a:off x="8699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26591</xdr:rowOff>
    </xdr:from>
    <xdr:ext cx="469744" cy="259045"/>
    <xdr:sp macro="" textlink="">
      <xdr:nvSpPr>
        <xdr:cNvPr id="375" name="テキスト ボックス 374"/>
        <xdr:cNvSpPr txBox="1"/>
      </xdr:nvSpPr>
      <xdr:spPr>
        <a:xfrm>
          <a:off x="8515428" y="99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118573</xdr:rowOff>
    </xdr:from>
    <xdr:to>
      <xdr:col>41</xdr:col>
      <xdr:colOff>101600</xdr:colOff>
      <xdr:row>58</xdr:row>
      <xdr:rowOff>48723</xdr:rowOff>
    </xdr:to>
    <xdr:sp macro="" textlink="">
      <xdr:nvSpPr>
        <xdr:cNvPr id="376" name="楕円 375"/>
        <xdr:cNvSpPr/>
      </xdr:nvSpPr>
      <xdr:spPr>
        <a:xfrm>
          <a:off x="7810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39850</xdr:rowOff>
    </xdr:from>
    <xdr:ext cx="469744" cy="259045"/>
    <xdr:sp macro="" textlink="">
      <xdr:nvSpPr>
        <xdr:cNvPr id="377" name="テキスト ボックス 376"/>
        <xdr:cNvSpPr txBox="1"/>
      </xdr:nvSpPr>
      <xdr:spPr>
        <a:xfrm>
          <a:off x="7626428" y="99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100833</xdr:rowOff>
    </xdr:from>
    <xdr:to>
      <xdr:col>36</xdr:col>
      <xdr:colOff>165100</xdr:colOff>
      <xdr:row>58</xdr:row>
      <xdr:rowOff>30983</xdr:rowOff>
    </xdr:to>
    <xdr:sp macro="" textlink="">
      <xdr:nvSpPr>
        <xdr:cNvPr id="378" name="楕円 377"/>
        <xdr:cNvSpPr/>
      </xdr:nvSpPr>
      <xdr:spPr>
        <a:xfrm>
          <a:off x="6921500" y="98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22110</xdr:rowOff>
    </xdr:from>
    <xdr:ext cx="469744" cy="259045"/>
    <xdr:sp macro="" textlink="">
      <xdr:nvSpPr>
        <xdr:cNvPr id="379" name="テキスト ボックス 378"/>
        <xdr:cNvSpPr txBox="1"/>
      </xdr:nvSpPr>
      <xdr:spPr>
        <a:xfrm>
          <a:off x="6737428" y="99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403" name="直線コネクタ 402"/>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4"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5" name="直線コネクタ 404"/>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6"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7" name="直線コネクタ 406"/>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21989</xdr:rowOff>
    </xdr:from>
    <xdr:to>
      <xdr:col>55</xdr:col>
      <xdr:colOff>0</xdr:colOff>
      <xdr:row>78</xdr:row>
      <xdr:rowOff>35477</xdr:rowOff>
    </xdr:to>
    <xdr:cxnSp macro="">
      <xdr:nvCxnSpPr>
        <xdr:cNvPr id="408" name="直線コネクタ 407"/>
        <xdr:cNvCxnSpPr/>
      </xdr:nvCxnSpPr>
      <xdr:spPr>
        <a:xfrm>
          <a:off x="9639300" y="13395089"/>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9"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10" name="フローチャート: 判断 409"/>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xdr:rowOff>
    </xdr:from>
    <xdr:to>
      <xdr:col>50</xdr:col>
      <xdr:colOff>114300</xdr:colOff>
      <xdr:row>78</xdr:row>
      <xdr:rowOff>21989</xdr:rowOff>
    </xdr:to>
    <xdr:cxnSp macro="">
      <xdr:nvCxnSpPr>
        <xdr:cNvPr id="411" name="直線コネクタ 410"/>
        <xdr:cNvCxnSpPr/>
      </xdr:nvCxnSpPr>
      <xdr:spPr>
        <a:xfrm>
          <a:off x="8750300" y="13374115"/>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12" name="フローチャート: 判断 411"/>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13" name="テキスト ボックス 412"/>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159493</xdr:rowOff>
    </xdr:from>
    <xdr:to>
      <xdr:col>45</xdr:col>
      <xdr:colOff>177800</xdr:colOff>
      <xdr:row>78</xdr:row>
      <xdr:rowOff>1015</xdr:rowOff>
    </xdr:to>
    <xdr:cxnSp macro="">
      <xdr:nvCxnSpPr>
        <xdr:cNvPr id="414" name="直線コネクタ 413"/>
        <xdr:cNvCxnSpPr/>
      </xdr:nvCxnSpPr>
      <xdr:spPr>
        <a:xfrm>
          <a:off x="7861300" y="13361143"/>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5" name="フローチャート: 判断 414"/>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6" name="テキスト ボックス 415"/>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159493</xdr:rowOff>
    </xdr:from>
    <xdr:to>
      <xdr:col>41</xdr:col>
      <xdr:colOff>50800</xdr:colOff>
      <xdr:row>78</xdr:row>
      <xdr:rowOff>939</xdr:rowOff>
    </xdr:to>
    <xdr:cxnSp macro="">
      <xdr:nvCxnSpPr>
        <xdr:cNvPr id="417" name="直線コネクタ 416"/>
        <xdr:cNvCxnSpPr/>
      </xdr:nvCxnSpPr>
      <xdr:spPr>
        <a:xfrm flipV="1">
          <a:off x="6972300" y="13361143"/>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8" name="フローチャート: 判断 417"/>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9" name="テキスト ボックス 418"/>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20" name="フローチャート: 判断 419"/>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21" name="テキスト ボックス 420"/>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156127</xdr:rowOff>
    </xdr:from>
    <xdr:to>
      <xdr:col>55</xdr:col>
      <xdr:colOff>50800</xdr:colOff>
      <xdr:row>78</xdr:row>
      <xdr:rowOff>86277</xdr:rowOff>
    </xdr:to>
    <xdr:sp macro="" textlink="">
      <xdr:nvSpPr>
        <xdr:cNvPr id="427" name="楕円 426"/>
        <xdr:cNvSpPr/>
      </xdr:nvSpPr>
      <xdr:spPr>
        <a:xfrm>
          <a:off x="10426700" y="133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7554</xdr:rowOff>
    </xdr:from>
    <xdr:ext cx="469744" cy="259045"/>
    <xdr:sp macro="" textlink="">
      <xdr:nvSpPr>
        <xdr:cNvPr id="428" name="商工費該当値テキスト"/>
        <xdr:cNvSpPr txBox="1"/>
      </xdr:nvSpPr>
      <xdr:spPr>
        <a:xfrm>
          <a:off x="10528300" y="132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142639</xdr:rowOff>
    </xdr:from>
    <xdr:to>
      <xdr:col>50</xdr:col>
      <xdr:colOff>165100</xdr:colOff>
      <xdr:row>78</xdr:row>
      <xdr:rowOff>72789</xdr:rowOff>
    </xdr:to>
    <xdr:sp macro="" textlink="">
      <xdr:nvSpPr>
        <xdr:cNvPr id="429" name="楕円 428"/>
        <xdr:cNvSpPr/>
      </xdr:nvSpPr>
      <xdr:spPr>
        <a:xfrm>
          <a:off x="9588500" y="133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89316</xdr:rowOff>
    </xdr:from>
    <xdr:ext cx="534377" cy="259045"/>
    <xdr:sp macro="" textlink="">
      <xdr:nvSpPr>
        <xdr:cNvPr id="430" name="テキスト ボックス 429"/>
        <xdr:cNvSpPr txBox="1"/>
      </xdr:nvSpPr>
      <xdr:spPr>
        <a:xfrm>
          <a:off x="9372111" y="131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121665</xdr:rowOff>
    </xdr:from>
    <xdr:to>
      <xdr:col>46</xdr:col>
      <xdr:colOff>38100</xdr:colOff>
      <xdr:row>78</xdr:row>
      <xdr:rowOff>51815</xdr:rowOff>
    </xdr:to>
    <xdr:sp macro="" textlink="">
      <xdr:nvSpPr>
        <xdr:cNvPr id="431" name="楕円 430"/>
        <xdr:cNvSpPr/>
      </xdr:nvSpPr>
      <xdr:spPr>
        <a:xfrm>
          <a:off x="8699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68342</xdr:rowOff>
    </xdr:from>
    <xdr:ext cx="534377" cy="259045"/>
    <xdr:sp macro="" textlink="">
      <xdr:nvSpPr>
        <xdr:cNvPr id="432" name="テキスト ボックス 431"/>
        <xdr:cNvSpPr txBox="1"/>
      </xdr:nvSpPr>
      <xdr:spPr>
        <a:xfrm>
          <a:off x="8483111" y="130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108693</xdr:rowOff>
    </xdr:from>
    <xdr:to>
      <xdr:col>41</xdr:col>
      <xdr:colOff>101600</xdr:colOff>
      <xdr:row>78</xdr:row>
      <xdr:rowOff>38843</xdr:rowOff>
    </xdr:to>
    <xdr:sp macro="" textlink="">
      <xdr:nvSpPr>
        <xdr:cNvPr id="433" name="楕円 432"/>
        <xdr:cNvSpPr/>
      </xdr:nvSpPr>
      <xdr:spPr>
        <a:xfrm>
          <a:off x="7810500" y="133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55370</xdr:rowOff>
    </xdr:from>
    <xdr:ext cx="534377" cy="259045"/>
    <xdr:sp macro="" textlink="">
      <xdr:nvSpPr>
        <xdr:cNvPr id="434" name="テキスト ボックス 433"/>
        <xdr:cNvSpPr txBox="1"/>
      </xdr:nvSpPr>
      <xdr:spPr>
        <a:xfrm>
          <a:off x="7594111" y="130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121589</xdr:rowOff>
    </xdr:from>
    <xdr:to>
      <xdr:col>36</xdr:col>
      <xdr:colOff>165100</xdr:colOff>
      <xdr:row>78</xdr:row>
      <xdr:rowOff>51739</xdr:rowOff>
    </xdr:to>
    <xdr:sp macro="" textlink="">
      <xdr:nvSpPr>
        <xdr:cNvPr id="435" name="楕円 434"/>
        <xdr:cNvSpPr/>
      </xdr:nvSpPr>
      <xdr:spPr>
        <a:xfrm>
          <a:off x="6921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68266</xdr:rowOff>
    </xdr:from>
    <xdr:ext cx="534377" cy="259045"/>
    <xdr:sp macro="" textlink="">
      <xdr:nvSpPr>
        <xdr:cNvPr id="436" name="テキスト ボックス 435"/>
        <xdr:cNvSpPr txBox="1"/>
      </xdr:nvSpPr>
      <xdr:spPr>
        <a:xfrm>
          <a:off x="6705111" y="13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61" name="直線コネクタ 460"/>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62"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63" name="直線コネクタ 462"/>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4"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5" name="直線コネクタ 464"/>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115012</xdr:rowOff>
    </xdr:from>
    <xdr:to>
      <xdr:col>55</xdr:col>
      <xdr:colOff>0</xdr:colOff>
      <xdr:row>95</xdr:row>
      <xdr:rowOff>149186</xdr:rowOff>
    </xdr:to>
    <xdr:cxnSp macro="">
      <xdr:nvCxnSpPr>
        <xdr:cNvPr id="466" name="直線コネクタ 465"/>
        <xdr:cNvCxnSpPr/>
      </xdr:nvCxnSpPr>
      <xdr:spPr>
        <a:xfrm flipV="1">
          <a:off x="9639300" y="16402762"/>
          <a:ext cx="838200" cy="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7"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8" name="フローチャート: 判断 467"/>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149186</xdr:rowOff>
    </xdr:from>
    <xdr:to>
      <xdr:col>50</xdr:col>
      <xdr:colOff>114300</xdr:colOff>
      <xdr:row>95</xdr:row>
      <xdr:rowOff>160369</xdr:rowOff>
    </xdr:to>
    <xdr:cxnSp macro="">
      <xdr:nvCxnSpPr>
        <xdr:cNvPr id="469" name="直線コネクタ 468"/>
        <xdr:cNvCxnSpPr/>
      </xdr:nvCxnSpPr>
      <xdr:spPr>
        <a:xfrm flipV="1">
          <a:off x="8750300" y="1643693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70" name="フローチャート: 判断 469"/>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71" name="テキスト ボックス 470"/>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160369</xdr:rowOff>
    </xdr:from>
    <xdr:to>
      <xdr:col>45</xdr:col>
      <xdr:colOff>177800</xdr:colOff>
      <xdr:row>96</xdr:row>
      <xdr:rowOff>41878</xdr:rowOff>
    </xdr:to>
    <xdr:cxnSp macro="">
      <xdr:nvCxnSpPr>
        <xdr:cNvPr id="472" name="直線コネクタ 471"/>
        <xdr:cNvCxnSpPr/>
      </xdr:nvCxnSpPr>
      <xdr:spPr>
        <a:xfrm flipV="1">
          <a:off x="7861300" y="16448119"/>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73" name="フローチャート: 判断 472"/>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74" name="テキスト ボックス 473"/>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119983</xdr:rowOff>
    </xdr:from>
    <xdr:to>
      <xdr:col>41</xdr:col>
      <xdr:colOff>50800</xdr:colOff>
      <xdr:row>96</xdr:row>
      <xdr:rowOff>41878</xdr:rowOff>
    </xdr:to>
    <xdr:cxnSp macro="">
      <xdr:nvCxnSpPr>
        <xdr:cNvPr id="475" name="直線コネクタ 474"/>
        <xdr:cNvCxnSpPr/>
      </xdr:nvCxnSpPr>
      <xdr:spPr>
        <a:xfrm>
          <a:off x="6972300" y="16407733"/>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6" name="フローチャート: 判断 475"/>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7" name="テキスト ボックス 476"/>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8" name="フローチャート: 判断 477"/>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9" name="テキスト ボックス 478"/>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64212</xdr:rowOff>
    </xdr:from>
    <xdr:to>
      <xdr:col>55</xdr:col>
      <xdr:colOff>50800</xdr:colOff>
      <xdr:row>95</xdr:row>
      <xdr:rowOff>165812</xdr:rowOff>
    </xdr:to>
    <xdr:sp macro="" textlink="">
      <xdr:nvSpPr>
        <xdr:cNvPr id="485" name="楕円 484"/>
        <xdr:cNvSpPr/>
      </xdr:nvSpPr>
      <xdr:spPr>
        <a:xfrm>
          <a:off x="104267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87089</xdr:rowOff>
    </xdr:from>
    <xdr:ext cx="534377" cy="259045"/>
    <xdr:sp macro="" textlink="">
      <xdr:nvSpPr>
        <xdr:cNvPr id="486" name="土木費該当値テキスト"/>
        <xdr:cNvSpPr txBox="1"/>
      </xdr:nvSpPr>
      <xdr:spPr>
        <a:xfrm>
          <a:off x="10528300" y="1620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98386</xdr:rowOff>
    </xdr:from>
    <xdr:to>
      <xdr:col>50</xdr:col>
      <xdr:colOff>165100</xdr:colOff>
      <xdr:row>96</xdr:row>
      <xdr:rowOff>28536</xdr:rowOff>
    </xdr:to>
    <xdr:sp macro="" textlink="">
      <xdr:nvSpPr>
        <xdr:cNvPr id="487" name="楕円 486"/>
        <xdr:cNvSpPr/>
      </xdr:nvSpPr>
      <xdr:spPr>
        <a:xfrm>
          <a:off x="95885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45063</xdr:rowOff>
    </xdr:from>
    <xdr:ext cx="534377" cy="259045"/>
    <xdr:sp macro="" textlink="">
      <xdr:nvSpPr>
        <xdr:cNvPr id="488" name="テキスト ボックス 487"/>
        <xdr:cNvSpPr txBox="1"/>
      </xdr:nvSpPr>
      <xdr:spPr>
        <a:xfrm>
          <a:off x="9372111" y="161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109569</xdr:rowOff>
    </xdr:from>
    <xdr:to>
      <xdr:col>46</xdr:col>
      <xdr:colOff>38100</xdr:colOff>
      <xdr:row>96</xdr:row>
      <xdr:rowOff>39719</xdr:rowOff>
    </xdr:to>
    <xdr:sp macro="" textlink="">
      <xdr:nvSpPr>
        <xdr:cNvPr id="489" name="楕円 488"/>
        <xdr:cNvSpPr/>
      </xdr:nvSpPr>
      <xdr:spPr>
        <a:xfrm>
          <a:off x="8699500" y="16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56246</xdr:rowOff>
    </xdr:from>
    <xdr:ext cx="534377" cy="259045"/>
    <xdr:sp macro="" textlink="">
      <xdr:nvSpPr>
        <xdr:cNvPr id="490" name="テキスト ボックス 489"/>
        <xdr:cNvSpPr txBox="1"/>
      </xdr:nvSpPr>
      <xdr:spPr>
        <a:xfrm>
          <a:off x="8483111" y="161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162528</xdr:rowOff>
    </xdr:from>
    <xdr:to>
      <xdr:col>41</xdr:col>
      <xdr:colOff>101600</xdr:colOff>
      <xdr:row>96</xdr:row>
      <xdr:rowOff>92678</xdr:rowOff>
    </xdr:to>
    <xdr:sp macro="" textlink="">
      <xdr:nvSpPr>
        <xdr:cNvPr id="491" name="楕円 490"/>
        <xdr:cNvSpPr/>
      </xdr:nvSpPr>
      <xdr:spPr>
        <a:xfrm>
          <a:off x="7810500" y="164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109205</xdr:rowOff>
    </xdr:from>
    <xdr:ext cx="534377" cy="259045"/>
    <xdr:sp macro="" textlink="">
      <xdr:nvSpPr>
        <xdr:cNvPr id="492" name="テキスト ボックス 491"/>
        <xdr:cNvSpPr txBox="1"/>
      </xdr:nvSpPr>
      <xdr:spPr>
        <a:xfrm>
          <a:off x="7594111" y="162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69183</xdr:rowOff>
    </xdr:from>
    <xdr:to>
      <xdr:col>36</xdr:col>
      <xdr:colOff>165100</xdr:colOff>
      <xdr:row>95</xdr:row>
      <xdr:rowOff>170783</xdr:rowOff>
    </xdr:to>
    <xdr:sp macro="" textlink="">
      <xdr:nvSpPr>
        <xdr:cNvPr id="493" name="楕円 492"/>
        <xdr:cNvSpPr/>
      </xdr:nvSpPr>
      <xdr:spPr>
        <a:xfrm>
          <a:off x="6921500" y="163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15860</xdr:rowOff>
    </xdr:from>
    <xdr:ext cx="534377" cy="259045"/>
    <xdr:sp macro="" textlink="">
      <xdr:nvSpPr>
        <xdr:cNvPr id="494" name="テキスト ボックス 493"/>
        <xdr:cNvSpPr txBox="1"/>
      </xdr:nvSpPr>
      <xdr:spPr>
        <a:xfrm>
          <a:off x="6705111" y="161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9" name="直線コネクタ 518"/>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20"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21" name="直線コネクタ 520"/>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22"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23" name="直線コネクタ 522"/>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129286</xdr:rowOff>
    </xdr:from>
    <xdr:to>
      <xdr:col>85</xdr:col>
      <xdr:colOff>127000</xdr:colOff>
      <xdr:row>35</xdr:row>
      <xdr:rowOff>8255</xdr:rowOff>
    </xdr:to>
    <xdr:cxnSp macro="">
      <xdr:nvCxnSpPr>
        <xdr:cNvPr id="524" name="直線コネクタ 523"/>
        <xdr:cNvCxnSpPr/>
      </xdr:nvCxnSpPr>
      <xdr:spPr>
        <a:xfrm flipV="1">
          <a:off x="15481300" y="5787136"/>
          <a:ext cx="838200" cy="2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5"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6" name="フローチャート: 判断 525"/>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103505</xdr:rowOff>
    </xdr:from>
    <xdr:to>
      <xdr:col>81</xdr:col>
      <xdr:colOff>50800</xdr:colOff>
      <xdr:row>35</xdr:row>
      <xdr:rowOff>8255</xdr:rowOff>
    </xdr:to>
    <xdr:cxnSp macro="">
      <xdr:nvCxnSpPr>
        <xdr:cNvPr id="527" name="直線コネクタ 526"/>
        <xdr:cNvCxnSpPr/>
      </xdr:nvCxnSpPr>
      <xdr:spPr>
        <a:xfrm>
          <a:off x="14592300" y="576135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8" name="フローチャート: 判断 52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9" name="テキスト ボックス 528"/>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103505</xdr:rowOff>
    </xdr:from>
    <xdr:to>
      <xdr:col>76</xdr:col>
      <xdr:colOff>114300</xdr:colOff>
      <xdr:row>36</xdr:row>
      <xdr:rowOff>153924</xdr:rowOff>
    </xdr:to>
    <xdr:cxnSp macro="">
      <xdr:nvCxnSpPr>
        <xdr:cNvPr id="530" name="直線コネクタ 529"/>
        <xdr:cNvCxnSpPr/>
      </xdr:nvCxnSpPr>
      <xdr:spPr>
        <a:xfrm flipV="1">
          <a:off x="13703300" y="5761355"/>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31" name="フローチャート: 判断 530"/>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32" name="テキスト ボックス 531"/>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153924</xdr:rowOff>
    </xdr:from>
    <xdr:to>
      <xdr:col>71</xdr:col>
      <xdr:colOff>177800</xdr:colOff>
      <xdr:row>37</xdr:row>
      <xdr:rowOff>89662</xdr:rowOff>
    </xdr:to>
    <xdr:cxnSp macro="">
      <xdr:nvCxnSpPr>
        <xdr:cNvPr id="533" name="直線コネクタ 532"/>
        <xdr:cNvCxnSpPr/>
      </xdr:nvCxnSpPr>
      <xdr:spPr>
        <a:xfrm flipV="1">
          <a:off x="12814300" y="6326124"/>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4" name="フローチャート: 判断 533"/>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35" name="テキスト ボックス 534"/>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6" name="フローチャート: 判断 535"/>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7" name="テキスト ボックス 536"/>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78486</xdr:rowOff>
    </xdr:from>
    <xdr:to>
      <xdr:col>85</xdr:col>
      <xdr:colOff>177800</xdr:colOff>
      <xdr:row>34</xdr:row>
      <xdr:rowOff>8636</xdr:rowOff>
    </xdr:to>
    <xdr:sp macro="" textlink="">
      <xdr:nvSpPr>
        <xdr:cNvPr id="543" name="楕円 542"/>
        <xdr:cNvSpPr/>
      </xdr:nvSpPr>
      <xdr:spPr>
        <a:xfrm>
          <a:off x="162687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101363</xdr:rowOff>
    </xdr:from>
    <xdr:ext cx="534377" cy="259045"/>
    <xdr:sp macro="" textlink="">
      <xdr:nvSpPr>
        <xdr:cNvPr id="544" name="消防費該当値テキスト"/>
        <xdr:cNvSpPr txBox="1"/>
      </xdr:nvSpPr>
      <xdr:spPr>
        <a:xfrm>
          <a:off x="16370300" y="55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128905</xdr:rowOff>
    </xdr:from>
    <xdr:to>
      <xdr:col>81</xdr:col>
      <xdr:colOff>101600</xdr:colOff>
      <xdr:row>35</xdr:row>
      <xdr:rowOff>59055</xdr:rowOff>
    </xdr:to>
    <xdr:sp macro="" textlink="">
      <xdr:nvSpPr>
        <xdr:cNvPr id="545" name="楕円 544"/>
        <xdr:cNvSpPr/>
      </xdr:nvSpPr>
      <xdr:spPr>
        <a:xfrm>
          <a:off x="15430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75582</xdr:rowOff>
    </xdr:from>
    <xdr:ext cx="534377" cy="259045"/>
    <xdr:sp macro="" textlink="">
      <xdr:nvSpPr>
        <xdr:cNvPr id="546" name="テキスト ボックス 545"/>
        <xdr:cNvSpPr txBox="1"/>
      </xdr:nvSpPr>
      <xdr:spPr>
        <a:xfrm>
          <a:off x="15214111" y="5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52705</xdr:rowOff>
    </xdr:from>
    <xdr:to>
      <xdr:col>76</xdr:col>
      <xdr:colOff>165100</xdr:colOff>
      <xdr:row>33</xdr:row>
      <xdr:rowOff>154305</xdr:rowOff>
    </xdr:to>
    <xdr:sp macro="" textlink="">
      <xdr:nvSpPr>
        <xdr:cNvPr id="547" name="楕円 546"/>
        <xdr:cNvSpPr/>
      </xdr:nvSpPr>
      <xdr:spPr>
        <a:xfrm>
          <a:off x="14541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170832</xdr:rowOff>
    </xdr:from>
    <xdr:ext cx="534377" cy="259045"/>
    <xdr:sp macro="" textlink="">
      <xdr:nvSpPr>
        <xdr:cNvPr id="548" name="テキスト ボックス 547"/>
        <xdr:cNvSpPr txBox="1"/>
      </xdr:nvSpPr>
      <xdr:spPr>
        <a:xfrm>
          <a:off x="14325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103124</xdr:rowOff>
    </xdr:from>
    <xdr:to>
      <xdr:col>72</xdr:col>
      <xdr:colOff>38100</xdr:colOff>
      <xdr:row>37</xdr:row>
      <xdr:rowOff>33274</xdr:rowOff>
    </xdr:to>
    <xdr:sp macro="" textlink="">
      <xdr:nvSpPr>
        <xdr:cNvPr id="549" name="楕円 548"/>
        <xdr:cNvSpPr/>
      </xdr:nvSpPr>
      <xdr:spPr>
        <a:xfrm>
          <a:off x="1365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24401</xdr:rowOff>
    </xdr:from>
    <xdr:ext cx="534377" cy="259045"/>
    <xdr:sp macro="" textlink="">
      <xdr:nvSpPr>
        <xdr:cNvPr id="550" name="テキスト ボックス 549"/>
        <xdr:cNvSpPr txBox="1"/>
      </xdr:nvSpPr>
      <xdr:spPr>
        <a:xfrm>
          <a:off x="13436111" y="63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38862</xdr:rowOff>
    </xdr:from>
    <xdr:to>
      <xdr:col>67</xdr:col>
      <xdr:colOff>101600</xdr:colOff>
      <xdr:row>37</xdr:row>
      <xdr:rowOff>140462</xdr:rowOff>
    </xdr:to>
    <xdr:sp macro="" textlink="">
      <xdr:nvSpPr>
        <xdr:cNvPr id="551" name="楕円 550"/>
        <xdr:cNvSpPr/>
      </xdr:nvSpPr>
      <xdr:spPr>
        <a:xfrm>
          <a:off x="12763500" y="6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131589</xdr:rowOff>
    </xdr:from>
    <xdr:ext cx="534377" cy="259045"/>
    <xdr:sp macro="" textlink="">
      <xdr:nvSpPr>
        <xdr:cNvPr id="552" name="テキスト ボックス 551"/>
        <xdr:cNvSpPr txBox="1"/>
      </xdr:nvSpPr>
      <xdr:spPr>
        <a:xfrm>
          <a:off x="12547111" y="64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5" name="直線コネクタ 574"/>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6"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7" name="直線コネクタ 576"/>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8"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9" name="直線コネクタ 578"/>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110417</xdr:rowOff>
    </xdr:from>
    <xdr:to>
      <xdr:col>85</xdr:col>
      <xdr:colOff>127000</xdr:colOff>
      <xdr:row>56</xdr:row>
      <xdr:rowOff>63096</xdr:rowOff>
    </xdr:to>
    <xdr:cxnSp macro="">
      <xdr:nvCxnSpPr>
        <xdr:cNvPr id="580" name="直線コネクタ 579"/>
        <xdr:cNvCxnSpPr/>
      </xdr:nvCxnSpPr>
      <xdr:spPr>
        <a:xfrm flipV="1">
          <a:off x="15481300" y="9540167"/>
          <a:ext cx="8382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81"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82" name="フローチャート: 判断 581"/>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63096</xdr:rowOff>
    </xdr:from>
    <xdr:to>
      <xdr:col>81</xdr:col>
      <xdr:colOff>50800</xdr:colOff>
      <xdr:row>57</xdr:row>
      <xdr:rowOff>53884</xdr:rowOff>
    </xdr:to>
    <xdr:cxnSp macro="">
      <xdr:nvCxnSpPr>
        <xdr:cNvPr id="583" name="直線コネクタ 582"/>
        <xdr:cNvCxnSpPr/>
      </xdr:nvCxnSpPr>
      <xdr:spPr>
        <a:xfrm flipV="1">
          <a:off x="14592300" y="9664296"/>
          <a:ext cx="889000" cy="1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4" name="フローチャート: 判断 583"/>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5" name="テキスト ボックス 584"/>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143563</xdr:rowOff>
    </xdr:from>
    <xdr:to>
      <xdr:col>76</xdr:col>
      <xdr:colOff>114300</xdr:colOff>
      <xdr:row>57</xdr:row>
      <xdr:rowOff>53884</xdr:rowOff>
    </xdr:to>
    <xdr:cxnSp macro="">
      <xdr:nvCxnSpPr>
        <xdr:cNvPr id="586" name="直線コネクタ 585"/>
        <xdr:cNvCxnSpPr/>
      </xdr:nvCxnSpPr>
      <xdr:spPr>
        <a:xfrm>
          <a:off x="13703300" y="9744763"/>
          <a:ext cx="889000" cy="8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7" name="フローチャート: 判断 586"/>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8" name="テキスト ボックス 587"/>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143563</xdr:rowOff>
    </xdr:from>
    <xdr:to>
      <xdr:col>71</xdr:col>
      <xdr:colOff>177800</xdr:colOff>
      <xdr:row>57</xdr:row>
      <xdr:rowOff>45700</xdr:rowOff>
    </xdr:to>
    <xdr:cxnSp macro="">
      <xdr:nvCxnSpPr>
        <xdr:cNvPr id="589" name="直線コネクタ 588"/>
        <xdr:cNvCxnSpPr/>
      </xdr:nvCxnSpPr>
      <xdr:spPr>
        <a:xfrm flipV="1">
          <a:off x="12814300" y="9744763"/>
          <a:ext cx="889000" cy="7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90" name="フローチャート: 判断 589"/>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91" name="テキスト ボックス 590"/>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2" name="フローチャート: 判断 591"/>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93" name="テキスト ボックス 592"/>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59617</xdr:rowOff>
    </xdr:from>
    <xdr:to>
      <xdr:col>85</xdr:col>
      <xdr:colOff>177800</xdr:colOff>
      <xdr:row>55</xdr:row>
      <xdr:rowOff>161217</xdr:rowOff>
    </xdr:to>
    <xdr:sp macro="" textlink="">
      <xdr:nvSpPr>
        <xdr:cNvPr id="599" name="楕円 598"/>
        <xdr:cNvSpPr/>
      </xdr:nvSpPr>
      <xdr:spPr>
        <a:xfrm>
          <a:off x="16268700" y="9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82494</xdr:rowOff>
    </xdr:from>
    <xdr:ext cx="534377" cy="259045"/>
    <xdr:sp macro="" textlink="">
      <xdr:nvSpPr>
        <xdr:cNvPr id="600" name="教育費該当値テキスト"/>
        <xdr:cNvSpPr txBox="1"/>
      </xdr:nvSpPr>
      <xdr:spPr>
        <a:xfrm>
          <a:off x="16370300" y="93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12296</xdr:rowOff>
    </xdr:from>
    <xdr:to>
      <xdr:col>81</xdr:col>
      <xdr:colOff>101600</xdr:colOff>
      <xdr:row>56</xdr:row>
      <xdr:rowOff>113896</xdr:rowOff>
    </xdr:to>
    <xdr:sp macro="" textlink="">
      <xdr:nvSpPr>
        <xdr:cNvPr id="601" name="楕円 600"/>
        <xdr:cNvSpPr/>
      </xdr:nvSpPr>
      <xdr:spPr>
        <a:xfrm>
          <a:off x="15430500" y="9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105023</xdr:rowOff>
    </xdr:from>
    <xdr:ext cx="534377" cy="259045"/>
    <xdr:sp macro="" textlink="">
      <xdr:nvSpPr>
        <xdr:cNvPr id="602" name="テキスト ボックス 601"/>
        <xdr:cNvSpPr txBox="1"/>
      </xdr:nvSpPr>
      <xdr:spPr>
        <a:xfrm>
          <a:off x="15214111" y="97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3084</xdr:rowOff>
    </xdr:from>
    <xdr:to>
      <xdr:col>76</xdr:col>
      <xdr:colOff>165100</xdr:colOff>
      <xdr:row>57</xdr:row>
      <xdr:rowOff>104684</xdr:rowOff>
    </xdr:to>
    <xdr:sp macro="" textlink="">
      <xdr:nvSpPr>
        <xdr:cNvPr id="603" name="楕円 602"/>
        <xdr:cNvSpPr/>
      </xdr:nvSpPr>
      <xdr:spPr>
        <a:xfrm>
          <a:off x="14541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95811</xdr:rowOff>
    </xdr:from>
    <xdr:ext cx="534377" cy="259045"/>
    <xdr:sp macro="" textlink="">
      <xdr:nvSpPr>
        <xdr:cNvPr id="604" name="テキスト ボックス 603"/>
        <xdr:cNvSpPr txBox="1"/>
      </xdr:nvSpPr>
      <xdr:spPr>
        <a:xfrm>
          <a:off x="14325111" y="98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92763</xdr:rowOff>
    </xdr:from>
    <xdr:to>
      <xdr:col>72</xdr:col>
      <xdr:colOff>38100</xdr:colOff>
      <xdr:row>57</xdr:row>
      <xdr:rowOff>22913</xdr:rowOff>
    </xdr:to>
    <xdr:sp macro="" textlink="">
      <xdr:nvSpPr>
        <xdr:cNvPr id="605" name="楕円 604"/>
        <xdr:cNvSpPr/>
      </xdr:nvSpPr>
      <xdr:spPr>
        <a:xfrm>
          <a:off x="13652500" y="96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14040</xdr:rowOff>
    </xdr:from>
    <xdr:ext cx="534377" cy="259045"/>
    <xdr:sp macro="" textlink="">
      <xdr:nvSpPr>
        <xdr:cNvPr id="606" name="テキスト ボックス 605"/>
        <xdr:cNvSpPr txBox="1"/>
      </xdr:nvSpPr>
      <xdr:spPr>
        <a:xfrm>
          <a:off x="13436111" y="978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166350</xdr:rowOff>
    </xdr:from>
    <xdr:to>
      <xdr:col>67</xdr:col>
      <xdr:colOff>101600</xdr:colOff>
      <xdr:row>57</xdr:row>
      <xdr:rowOff>96500</xdr:rowOff>
    </xdr:to>
    <xdr:sp macro="" textlink="">
      <xdr:nvSpPr>
        <xdr:cNvPr id="607" name="楕円 606"/>
        <xdr:cNvSpPr/>
      </xdr:nvSpPr>
      <xdr:spPr>
        <a:xfrm>
          <a:off x="12763500" y="97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87627</xdr:rowOff>
    </xdr:from>
    <xdr:ext cx="534377" cy="259045"/>
    <xdr:sp macro="" textlink="">
      <xdr:nvSpPr>
        <xdr:cNvPr id="608" name="テキスト ボックス 607"/>
        <xdr:cNvSpPr txBox="1"/>
      </xdr:nvSpPr>
      <xdr:spPr>
        <a:xfrm>
          <a:off x="12547111" y="98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30" name="直線コネクタ 629"/>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33"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4" name="直線コネクタ 633"/>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55118</xdr:rowOff>
    </xdr:from>
    <xdr:to>
      <xdr:col>85</xdr:col>
      <xdr:colOff>127000</xdr:colOff>
      <xdr:row>77</xdr:row>
      <xdr:rowOff>110897</xdr:rowOff>
    </xdr:to>
    <xdr:cxnSp macro="">
      <xdr:nvCxnSpPr>
        <xdr:cNvPr id="635" name="直線コネクタ 634"/>
        <xdr:cNvCxnSpPr/>
      </xdr:nvCxnSpPr>
      <xdr:spPr>
        <a:xfrm>
          <a:off x="15481300" y="13256768"/>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6"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7" name="フローチャート: 判断 636"/>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55118</xdr:rowOff>
    </xdr:from>
    <xdr:to>
      <xdr:col>81</xdr:col>
      <xdr:colOff>50800</xdr:colOff>
      <xdr:row>77</xdr:row>
      <xdr:rowOff>170790</xdr:rowOff>
    </xdr:to>
    <xdr:cxnSp macro="">
      <xdr:nvCxnSpPr>
        <xdr:cNvPr id="638" name="直線コネクタ 637"/>
        <xdr:cNvCxnSpPr/>
      </xdr:nvCxnSpPr>
      <xdr:spPr>
        <a:xfrm flipV="1">
          <a:off x="14592300" y="13256768"/>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9" name="フローチャート: 判断 638"/>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133621</xdr:rowOff>
    </xdr:from>
    <xdr:ext cx="378565" cy="259045"/>
    <xdr:sp macro="" textlink="">
      <xdr:nvSpPr>
        <xdr:cNvPr id="640" name="テキスト ボックス 639"/>
        <xdr:cNvSpPr txBox="1"/>
      </xdr:nvSpPr>
      <xdr:spPr>
        <a:xfrm>
          <a:off x="15292017" y="1350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170790</xdr:rowOff>
    </xdr:from>
    <xdr:to>
      <xdr:col>76</xdr:col>
      <xdr:colOff>114300</xdr:colOff>
      <xdr:row>78</xdr:row>
      <xdr:rowOff>69748</xdr:rowOff>
    </xdr:to>
    <xdr:cxnSp macro="">
      <xdr:nvCxnSpPr>
        <xdr:cNvPr id="641" name="直線コネクタ 640"/>
        <xdr:cNvCxnSpPr/>
      </xdr:nvCxnSpPr>
      <xdr:spPr>
        <a:xfrm flipV="1">
          <a:off x="13703300" y="1337244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42" name="フローチャート: 判断 641"/>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43" name="テキスト ボックス 642"/>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66091</xdr:rowOff>
    </xdr:from>
    <xdr:to>
      <xdr:col>71</xdr:col>
      <xdr:colOff>177800</xdr:colOff>
      <xdr:row>78</xdr:row>
      <xdr:rowOff>69748</xdr:rowOff>
    </xdr:to>
    <xdr:cxnSp macro="">
      <xdr:nvCxnSpPr>
        <xdr:cNvPr id="644" name="直線コネクタ 643"/>
        <xdr:cNvCxnSpPr/>
      </xdr:nvCxnSpPr>
      <xdr:spPr>
        <a:xfrm>
          <a:off x="12814300" y="1343919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5" name="フローチャート: 判断 644"/>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6" name="テキスト ボックス 645"/>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7" name="フローチャート: 判断 646"/>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8" name="テキスト ボックス 647"/>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60097</xdr:rowOff>
    </xdr:from>
    <xdr:to>
      <xdr:col>85</xdr:col>
      <xdr:colOff>177800</xdr:colOff>
      <xdr:row>77</xdr:row>
      <xdr:rowOff>161697</xdr:rowOff>
    </xdr:to>
    <xdr:sp macro="" textlink="">
      <xdr:nvSpPr>
        <xdr:cNvPr id="654" name="楕円 653"/>
        <xdr:cNvSpPr/>
      </xdr:nvSpPr>
      <xdr:spPr>
        <a:xfrm>
          <a:off x="162687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82974</xdr:rowOff>
    </xdr:from>
    <xdr:ext cx="378565" cy="259045"/>
    <xdr:sp macro="" textlink="">
      <xdr:nvSpPr>
        <xdr:cNvPr id="655" name="災害復旧費該当値テキスト"/>
        <xdr:cNvSpPr txBox="1"/>
      </xdr:nvSpPr>
      <xdr:spPr>
        <a:xfrm>
          <a:off x="16370300" y="1311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4318</xdr:rowOff>
    </xdr:from>
    <xdr:to>
      <xdr:col>81</xdr:col>
      <xdr:colOff>101600</xdr:colOff>
      <xdr:row>77</xdr:row>
      <xdr:rowOff>105918</xdr:rowOff>
    </xdr:to>
    <xdr:sp macro="" textlink="">
      <xdr:nvSpPr>
        <xdr:cNvPr id="656" name="楕円 655"/>
        <xdr:cNvSpPr/>
      </xdr:nvSpPr>
      <xdr:spPr>
        <a:xfrm>
          <a:off x="154305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122445</xdr:rowOff>
    </xdr:from>
    <xdr:ext cx="378565" cy="259045"/>
    <xdr:sp macro="" textlink="">
      <xdr:nvSpPr>
        <xdr:cNvPr id="657" name="テキスト ボックス 656"/>
        <xdr:cNvSpPr txBox="1"/>
      </xdr:nvSpPr>
      <xdr:spPr>
        <a:xfrm>
          <a:off x="15292017" y="1298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119990</xdr:rowOff>
    </xdr:from>
    <xdr:to>
      <xdr:col>76</xdr:col>
      <xdr:colOff>165100</xdr:colOff>
      <xdr:row>78</xdr:row>
      <xdr:rowOff>50140</xdr:rowOff>
    </xdr:to>
    <xdr:sp macro="" textlink="">
      <xdr:nvSpPr>
        <xdr:cNvPr id="658" name="楕円 657"/>
        <xdr:cNvSpPr/>
      </xdr:nvSpPr>
      <xdr:spPr>
        <a:xfrm>
          <a:off x="14541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66667</xdr:rowOff>
    </xdr:from>
    <xdr:ext cx="378565" cy="259045"/>
    <xdr:sp macro="" textlink="">
      <xdr:nvSpPr>
        <xdr:cNvPr id="659" name="テキスト ボックス 658"/>
        <xdr:cNvSpPr txBox="1"/>
      </xdr:nvSpPr>
      <xdr:spPr>
        <a:xfrm>
          <a:off x="14403017" y="1309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18948</xdr:rowOff>
    </xdr:from>
    <xdr:to>
      <xdr:col>72</xdr:col>
      <xdr:colOff>38100</xdr:colOff>
      <xdr:row>78</xdr:row>
      <xdr:rowOff>120548</xdr:rowOff>
    </xdr:to>
    <xdr:sp macro="" textlink="">
      <xdr:nvSpPr>
        <xdr:cNvPr id="660" name="楕円 659"/>
        <xdr:cNvSpPr/>
      </xdr:nvSpPr>
      <xdr:spPr>
        <a:xfrm>
          <a:off x="13652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111675</xdr:rowOff>
    </xdr:from>
    <xdr:ext cx="378565" cy="259045"/>
    <xdr:sp macro="" textlink="">
      <xdr:nvSpPr>
        <xdr:cNvPr id="661" name="テキスト ボックス 660"/>
        <xdr:cNvSpPr txBox="1"/>
      </xdr:nvSpPr>
      <xdr:spPr>
        <a:xfrm>
          <a:off x="13514017" y="13484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15291</xdr:rowOff>
    </xdr:from>
    <xdr:to>
      <xdr:col>67</xdr:col>
      <xdr:colOff>101600</xdr:colOff>
      <xdr:row>78</xdr:row>
      <xdr:rowOff>116891</xdr:rowOff>
    </xdr:to>
    <xdr:sp macro="" textlink="">
      <xdr:nvSpPr>
        <xdr:cNvPr id="662" name="楕円 661"/>
        <xdr:cNvSpPr/>
      </xdr:nvSpPr>
      <xdr:spPr>
        <a:xfrm>
          <a:off x="12763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108018</xdr:rowOff>
    </xdr:from>
    <xdr:ext cx="378565" cy="259045"/>
    <xdr:sp macro="" textlink="">
      <xdr:nvSpPr>
        <xdr:cNvPr id="663" name="テキスト ボックス 662"/>
        <xdr:cNvSpPr txBox="1"/>
      </xdr:nvSpPr>
      <xdr:spPr>
        <a:xfrm>
          <a:off x="12625017" y="13481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7" name="直線コネクタ 686"/>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8"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9" name="直線コネクタ 688"/>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90"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91" name="直線コネクタ 690"/>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140596</xdr:rowOff>
    </xdr:from>
    <xdr:to>
      <xdr:col>85</xdr:col>
      <xdr:colOff>127000</xdr:colOff>
      <xdr:row>96</xdr:row>
      <xdr:rowOff>8731</xdr:rowOff>
    </xdr:to>
    <xdr:cxnSp macro="">
      <xdr:nvCxnSpPr>
        <xdr:cNvPr id="692" name="直線コネクタ 691"/>
        <xdr:cNvCxnSpPr/>
      </xdr:nvCxnSpPr>
      <xdr:spPr>
        <a:xfrm>
          <a:off x="15481300" y="16428346"/>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93"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4" name="フローチャート: 判断 693"/>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85807</xdr:rowOff>
    </xdr:from>
    <xdr:to>
      <xdr:col>81</xdr:col>
      <xdr:colOff>50800</xdr:colOff>
      <xdr:row>95</xdr:row>
      <xdr:rowOff>140596</xdr:rowOff>
    </xdr:to>
    <xdr:cxnSp macro="">
      <xdr:nvCxnSpPr>
        <xdr:cNvPr id="695" name="直線コネクタ 694"/>
        <xdr:cNvCxnSpPr/>
      </xdr:nvCxnSpPr>
      <xdr:spPr>
        <a:xfrm>
          <a:off x="14592300" y="16373557"/>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6" name="フローチャート: 判断 695"/>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7" name="テキスト ボックス 696"/>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16694</xdr:rowOff>
    </xdr:from>
    <xdr:to>
      <xdr:col>76</xdr:col>
      <xdr:colOff>114300</xdr:colOff>
      <xdr:row>95</xdr:row>
      <xdr:rowOff>85807</xdr:rowOff>
    </xdr:to>
    <xdr:cxnSp macro="">
      <xdr:nvCxnSpPr>
        <xdr:cNvPr id="698" name="直線コネクタ 697"/>
        <xdr:cNvCxnSpPr/>
      </xdr:nvCxnSpPr>
      <xdr:spPr>
        <a:xfrm>
          <a:off x="13703300" y="16304444"/>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9" name="フローチャート: 判断 698"/>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700" name="テキスト ボックス 699"/>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120859</xdr:rowOff>
    </xdr:from>
    <xdr:to>
      <xdr:col>71</xdr:col>
      <xdr:colOff>177800</xdr:colOff>
      <xdr:row>95</xdr:row>
      <xdr:rowOff>16694</xdr:rowOff>
    </xdr:to>
    <xdr:cxnSp macro="">
      <xdr:nvCxnSpPr>
        <xdr:cNvPr id="701" name="直線コネクタ 700"/>
        <xdr:cNvCxnSpPr/>
      </xdr:nvCxnSpPr>
      <xdr:spPr>
        <a:xfrm>
          <a:off x="12814300" y="16237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2" name="フローチャート: 判断 701"/>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703" name="テキスト ボックス 702"/>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4" name="フローチャート: 判断 703"/>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5" name="テキスト ボックス 704"/>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129381</xdr:rowOff>
    </xdr:from>
    <xdr:to>
      <xdr:col>85</xdr:col>
      <xdr:colOff>177800</xdr:colOff>
      <xdr:row>96</xdr:row>
      <xdr:rowOff>59531</xdr:rowOff>
    </xdr:to>
    <xdr:sp macro="" textlink="">
      <xdr:nvSpPr>
        <xdr:cNvPr id="711" name="楕円 710"/>
        <xdr:cNvSpPr/>
      </xdr:nvSpPr>
      <xdr:spPr>
        <a:xfrm>
          <a:off x="16268700" y="164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107808</xdr:rowOff>
    </xdr:from>
    <xdr:ext cx="534377" cy="259045"/>
    <xdr:sp macro="" textlink="">
      <xdr:nvSpPr>
        <xdr:cNvPr id="712" name="公債費該当値テキスト"/>
        <xdr:cNvSpPr txBox="1"/>
      </xdr:nvSpPr>
      <xdr:spPr>
        <a:xfrm>
          <a:off x="16370300" y="163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89796</xdr:rowOff>
    </xdr:from>
    <xdr:to>
      <xdr:col>81</xdr:col>
      <xdr:colOff>101600</xdr:colOff>
      <xdr:row>96</xdr:row>
      <xdr:rowOff>19946</xdr:rowOff>
    </xdr:to>
    <xdr:sp macro="" textlink="">
      <xdr:nvSpPr>
        <xdr:cNvPr id="713" name="楕円 712"/>
        <xdr:cNvSpPr/>
      </xdr:nvSpPr>
      <xdr:spPr>
        <a:xfrm>
          <a:off x="15430500" y="163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11073</xdr:rowOff>
    </xdr:from>
    <xdr:ext cx="534377" cy="259045"/>
    <xdr:sp macro="" textlink="">
      <xdr:nvSpPr>
        <xdr:cNvPr id="714" name="テキスト ボックス 713"/>
        <xdr:cNvSpPr txBox="1"/>
      </xdr:nvSpPr>
      <xdr:spPr>
        <a:xfrm>
          <a:off x="15214111" y="164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35007</xdr:rowOff>
    </xdr:from>
    <xdr:to>
      <xdr:col>76</xdr:col>
      <xdr:colOff>165100</xdr:colOff>
      <xdr:row>95</xdr:row>
      <xdr:rowOff>136607</xdr:rowOff>
    </xdr:to>
    <xdr:sp macro="" textlink="">
      <xdr:nvSpPr>
        <xdr:cNvPr id="715" name="楕円 714"/>
        <xdr:cNvSpPr/>
      </xdr:nvSpPr>
      <xdr:spPr>
        <a:xfrm>
          <a:off x="14541500" y="1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153134</xdr:rowOff>
    </xdr:from>
    <xdr:ext cx="534377" cy="259045"/>
    <xdr:sp macro="" textlink="">
      <xdr:nvSpPr>
        <xdr:cNvPr id="716" name="テキスト ボックス 715"/>
        <xdr:cNvSpPr txBox="1"/>
      </xdr:nvSpPr>
      <xdr:spPr>
        <a:xfrm>
          <a:off x="14325111" y="16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137344</xdr:rowOff>
    </xdr:from>
    <xdr:to>
      <xdr:col>72</xdr:col>
      <xdr:colOff>38100</xdr:colOff>
      <xdr:row>95</xdr:row>
      <xdr:rowOff>67494</xdr:rowOff>
    </xdr:to>
    <xdr:sp macro="" textlink="">
      <xdr:nvSpPr>
        <xdr:cNvPr id="717" name="楕円 716"/>
        <xdr:cNvSpPr/>
      </xdr:nvSpPr>
      <xdr:spPr>
        <a:xfrm>
          <a:off x="13652500" y="162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84021</xdr:rowOff>
    </xdr:from>
    <xdr:ext cx="534377" cy="259045"/>
    <xdr:sp macro="" textlink="">
      <xdr:nvSpPr>
        <xdr:cNvPr id="718" name="テキスト ボックス 717"/>
        <xdr:cNvSpPr txBox="1"/>
      </xdr:nvSpPr>
      <xdr:spPr>
        <a:xfrm>
          <a:off x="13436111" y="16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70059</xdr:rowOff>
    </xdr:from>
    <xdr:to>
      <xdr:col>67</xdr:col>
      <xdr:colOff>101600</xdr:colOff>
      <xdr:row>95</xdr:row>
      <xdr:rowOff>209</xdr:rowOff>
    </xdr:to>
    <xdr:sp macro="" textlink="">
      <xdr:nvSpPr>
        <xdr:cNvPr id="719" name="楕円 718"/>
        <xdr:cNvSpPr/>
      </xdr:nvSpPr>
      <xdr:spPr>
        <a:xfrm>
          <a:off x="12763500" y="16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16736</xdr:rowOff>
    </xdr:from>
    <xdr:ext cx="534377" cy="259045"/>
    <xdr:sp macro="" textlink="">
      <xdr:nvSpPr>
        <xdr:cNvPr id="720" name="テキスト ボックス 719"/>
        <xdr:cNvSpPr txBox="1"/>
      </xdr:nvSpPr>
      <xdr:spPr>
        <a:xfrm>
          <a:off x="12547111" y="15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4" name="直線コネクタ 743"/>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7"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8" name="直線コネクタ 747"/>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50"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51" name="フローチャート: 判断 750"/>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3" name="フローチャート: 判断 752"/>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4" name="テキスト ボックス 753"/>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6" name="フローチャート: 判断 755"/>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7" name="テキスト ボックス 756"/>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9" name="フローチャート: 判断 758"/>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60" name="テキスト ボックス 759"/>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61" name="フローチャート: 判断 760"/>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2" name="テキスト ボックス 761"/>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住民一人当たりの総務費は</a:t>
          </a:r>
          <a:r>
            <a:rPr kumimoji="1" lang="en-US" altLang="ja-JP" sz="1100">
              <a:solidFill>
                <a:schemeClr val="dk1"/>
              </a:solidFill>
              <a:effectLst/>
              <a:latin typeface="+mn-lt"/>
              <a:ea typeface="+mn-ea"/>
              <a:cs typeface="+mn-cs"/>
            </a:rPr>
            <a:t>33,169</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％の減となり、類似団体平均を下回りました。これは主に、</a:t>
          </a:r>
          <a:r>
            <a:rPr kumimoji="1" lang="ja-JP" altLang="en-US" sz="1100">
              <a:solidFill>
                <a:schemeClr val="dk1"/>
              </a:solidFill>
              <a:effectLst/>
              <a:latin typeface="+mn-lt"/>
              <a:ea typeface="+mn-ea"/>
              <a:cs typeface="+mn-cs"/>
            </a:rPr>
            <a:t>閉校となった小学校を活用した文化施設</a:t>
          </a:r>
          <a:r>
            <a:rPr kumimoji="1" lang="ja-JP" altLang="ja-JP" sz="1100">
              <a:solidFill>
                <a:schemeClr val="dk1"/>
              </a:solidFill>
              <a:effectLst/>
              <a:latin typeface="+mn-lt"/>
              <a:ea typeface="+mn-ea"/>
              <a:cs typeface="+mn-cs"/>
            </a:rPr>
            <a:t>の整備工事が</a:t>
          </a:r>
          <a:r>
            <a:rPr kumimoji="1" lang="ja-JP" altLang="en-US" sz="1100">
              <a:solidFill>
                <a:schemeClr val="dk1"/>
              </a:solidFill>
              <a:effectLst/>
              <a:latin typeface="+mn-lt"/>
              <a:ea typeface="+mn-ea"/>
              <a:cs typeface="+mn-cs"/>
            </a:rPr>
            <a:t>前年度中に</a:t>
          </a:r>
          <a:r>
            <a:rPr kumimoji="1" lang="ja-JP" altLang="ja-JP" sz="1100">
              <a:solidFill>
                <a:schemeClr val="dk1"/>
              </a:solidFill>
              <a:effectLst/>
              <a:latin typeface="+mn-lt"/>
              <a:ea typeface="+mn-ea"/>
              <a:cs typeface="+mn-cs"/>
            </a:rPr>
            <a:t>完了したことによるものです。</a:t>
          </a:r>
          <a:endParaRPr lang="ja-JP" altLang="ja-JP" sz="1400">
            <a:effectLst/>
          </a:endParaRPr>
        </a:p>
        <a:p>
          <a:r>
            <a:rPr kumimoji="1" lang="ja-JP" altLang="ja-JP" sz="1100">
              <a:solidFill>
                <a:schemeClr val="dk1"/>
              </a:solidFill>
              <a:effectLst/>
              <a:latin typeface="+mn-lt"/>
              <a:ea typeface="+mn-ea"/>
              <a:cs typeface="+mn-cs"/>
            </a:rPr>
            <a:t>住民一人当たりの民生費は</a:t>
          </a:r>
          <a:r>
            <a:rPr kumimoji="1" lang="en-US" altLang="ja-JP" sz="1100">
              <a:solidFill>
                <a:schemeClr val="dk1"/>
              </a:solidFill>
              <a:effectLst/>
              <a:latin typeface="+mn-lt"/>
              <a:ea typeface="+mn-ea"/>
              <a:cs typeface="+mn-cs"/>
            </a:rPr>
            <a:t>127,708</a:t>
          </a:r>
          <a:r>
            <a:rPr kumimoji="1" lang="ja-JP" altLang="ja-JP" sz="1100">
              <a:solidFill>
                <a:schemeClr val="dk1"/>
              </a:solidFill>
              <a:effectLst/>
              <a:latin typeface="+mn-lt"/>
              <a:ea typeface="+mn-ea"/>
              <a:cs typeface="+mn-cs"/>
            </a:rPr>
            <a:t>円となっており、全国平均、類似団体平均、県内平均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下回りました。一方、社会保障経費の増加により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近年上昇傾向にあり</a:t>
          </a:r>
          <a:r>
            <a:rPr kumimoji="1" lang="ja-JP" altLang="ja-JP" sz="1100">
              <a:solidFill>
                <a:schemeClr val="dk1"/>
              </a:solidFill>
              <a:effectLst/>
              <a:latin typeface="+mn-lt"/>
              <a:ea typeface="+mn-ea"/>
              <a:cs typeface="+mn-cs"/>
            </a:rPr>
            <a:t>ます。</a:t>
          </a:r>
          <a:endParaRPr lang="ja-JP" altLang="ja-JP" sz="1400">
            <a:effectLst/>
          </a:endParaRPr>
        </a:p>
        <a:p>
          <a:r>
            <a:rPr kumimoji="1" lang="ja-JP" altLang="ja-JP" sz="1100">
              <a:solidFill>
                <a:schemeClr val="dk1"/>
              </a:solidFill>
              <a:effectLst/>
              <a:latin typeface="+mn-lt"/>
              <a:ea typeface="+mn-ea"/>
              <a:cs typeface="+mn-cs"/>
            </a:rPr>
            <a:t>住民一人当たりの消防費は</a:t>
          </a:r>
          <a:r>
            <a:rPr kumimoji="1" lang="en-US" altLang="ja-JP" sz="1100">
              <a:solidFill>
                <a:schemeClr val="dk1"/>
              </a:solidFill>
              <a:effectLst/>
              <a:latin typeface="+mn-lt"/>
              <a:ea typeface="+mn-ea"/>
              <a:cs typeface="+mn-cs"/>
            </a:rPr>
            <a:t>16,432</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％増となり、類似団体平均を大きく上回っています。これは、新消防分署の整備工事を実施し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ことが主な要因です。</a:t>
          </a:r>
          <a:endParaRPr lang="ja-JP" altLang="ja-JP" sz="1400">
            <a:effectLst/>
          </a:endParaRPr>
        </a:p>
        <a:p>
          <a:r>
            <a:rPr kumimoji="1" lang="ja-JP" altLang="ja-JP" sz="1100">
              <a:solidFill>
                <a:schemeClr val="dk1"/>
              </a:solidFill>
              <a:effectLst/>
              <a:latin typeface="+mn-lt"/>
              <a:ea typeface="+mn-ea"/>
              <a:cs typeface="+mn-cs"/>
            </a:rPr>
            <a:t>住民一人当たりの教育費は</a:t>
          </a:r>
          <a:r>
            <a:rPr kumimoji="1" lang="en-US" altLang="ja-JP" sz="1100">
              <a:solidFill>
                <a:schemeClr val="dk1"/>
              </a:solidFill>
              <a:effectLst/>
              <a:latin typeface="+mn-lt"/>
              <a:ea typeface="+mn-ea"/>
              <a:cs typeface="+mn-cs"/>
            </a:rPr>
            <a:t>43,781</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％増となり、類似団体平均を若干上回っています。これは、国体開催に向けたスポーツ施設の整備工事の実施などによるものです。</a:t>
          </a:r>
          <a:endParaRPr lang="ja-JP" altLang="ja-JP" sz="1400">
            <a:effectLst/>
          </a:endParaRPr>
        </a:p>
        <a:p>
          <a:r>
            <a:rPr kumimoji="1" lang="ja-JP" altLang="ja-JP" sz="1100">
              <a:solidFill>
                <a:schemeClr val="dk1"/>
              </a:solidFill>
              <a:effectLst/>
              <a:latin typeface="+mn-lt"/>
              <a:ea typeface="+mn-ea"/>
              <a:cs typeface="+mn-cs"/>
            </a:rPr>
            <a:t>住民一人当たりの公債費は</a:t>
          </a:r>
          <a:r>
            <a:rPr kumimoji="1" lang="en-US" altLang="ja-JP" sz="1100">
              <a:solidFill>
                <a:schemeClr val="dk1"/>
              </a:solidFill>
              <a:effectLst/>
              <a:latin typeface="+mn-lt"/>
              <a:ea typeface="+mn-ea"/>
              <a:cs typeface="+mn-cs"/>
            </a:rPr>
            <a:t>28,875</a:t>
          </a:r>
          <a:r>
            <a:rPr kumimoji="1" lang="ja-JP" altLang="ja-JP" sz="1100">
              <a:solidFill>
                <a:schemeClr val="dk1"/>
              </a:solidFill>
              <a:effectLst/>
              <a:latin typeface="+mn-lt"/>
              <a:ea typeface="+mn-ea"/>
              <a:cs typeface="+mn-cs"/>
            </a:rPr>
            <a:t>円となっています。以前は類似団体平均よりも若干高い水準にありましたが、市債発行の抑制に努めた結果、平成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年度以降は類似団体平均を下回っています。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　</a:t>
          </a:r>
          <a:r>
            <a:rPr lang="ja-JP" altLang="ja-JP" sz="800">
              <a:solidFill>
                <a:schemeClr val="dk1"/>
              </a:solidFill>
              <a:effectLst/>
              <a:latin typeface="+mn-lt"/>
              <a:ea typeface="+mn-ea"/>
              <a:cs typeface="+mn-cs"/>
            </a:rPr>
            <a:t>財政調整基金残高について、平成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a:t>
          </a:r>
          <a:r>
            <a:rPr lang="ja-JP" altLang="en-US" sz="800">
              <a:solidFill>
                <a:schemeClr val="dk1"/>
              </a:solidFill>
              <a:effectLst/>
              <a:latin typeface="+mn-lt"/>
              <a:ea typeface="+mn-ea"/>
              <a:cs typeface="+mn-cs"/>
            </a:rPr>
            <a:t>は</a:t>
          </a:r>
          <a:r>
            <a:rPr lang="ja-JP" altLang="ja-JP" sz="800">
              <a:solidFill>
                <a:schemeClr val="dk1"/>
              </a:solidFill>
              <a:effectLst/>
              <a:latin typeface="+mn-lt"/>
              <a:ea typeface="+mn-ea"/>
              <a:cs typeface="+mn-cs"/>
            </a:rPr>
            <a:t>運用益のみ</a:t>
          </a:r>
          <a:r>
            <a:rPr lang="ja-JP" altLang="en-US" sz="800">
              <a:solidFill>
                <a:schemeClr val="dk1"/>
              </a:solidFill>
              <a:effectLst/>
              <a:latin typeface="+mn-lt"/>
              <a:ea typeface="+mn-ea"/>
              <a:cs typeface="+mn-cs"/>
            </a:rPr>
            <a:t>の積み立てと</a:t>
          </a:r>
          <a:r>
            <a:rPr lang="ja-JP" altLang="ja-JP" sz="800">
              <a:solidFill>
                <a:schemeClr val="dk1"/>
              </a:solidFill>
              <a:effectLst/>
              <a:latin typeface="+mn-lt"/>
              <a:ea typeface="+mn-ea"/>
              <a:cs typeface="+mn-cs"/>
            </a:rPr>
            <a:t>なっており、平成</a:t>
          </a:r>
          <a:r>
            <a:rPr lang="en-US" altLang="ja-JP" sz="800">
              <a:solidFill>
                <a:schemeClr val="dk1"/>
              </a:solidFill>
              <a:effectLst/>
              <a:latin typeface="+mn-lt"/>
              <a:ea typeface="+mn-ea"/>
              <a:cs typeface="+mn-cs"/>
            </a:rPr>
            <a:t>25</a:t>
          </a:r>
          <a:r>
            <a:rPr lang="ja-JP" altLang="ja-JP" sz="800">
              <a:solidFill>
                <a:schemeClr val="dk1"/>
              </a:solidFill>
              <a:effectLst/>
              <a:latin typeface="+mn-lt"/>
              <a:ea typeface="+mn-ea"/>
              <a:cs typeface="+mn-cs"/>
            </a:rPr>
            <a:t>年度以降ほぼ横ばいとなっています。</a:t>
          </a:r>
        </a:p>
        <a:p>
          <a:r>
            <a:rPr lang="ja-JP" altLang="ja-JP" sz="800">
              <a:solidFill>
                <a:schemeClr val="dk1"/>
              </a:solidFill>
              <a:effectLst/>
              <a:latin typeface="+mn-lt"/>
              <a:ea typeface="+mn-ea"/>
              <a:cs typeface="+mn-cs"/>
            </a:rPr>
            <a:t>　実質収支額については、市税が増収になった</a:t>
          </a:r>
          <a:r>
            <a:rPr lang="ja-JP" altLang="en-US" sz="800">
              <a:solidFill>
                <a:schemeClr val="dk1"/>
              </a:solidFill>
              <a:effectLst/>
              <a:latin typeface="+mn-lt"/>
              <a:ea typeface="+mn-ea"/>
              <a:cs typeface="+mn-cs"/>
            </a:rPr>
            <a:t>ことに加え</a:t>
          </a:r>
          <a:r>
            <a:rPr lang="ja-JP" altLang="ja-JP" sz="800">
              <a:solidFill>
                <a:schemeClr val="dk1"/>
              </a:solidFill>
              <a:effectLst/>
              <a:latin typeface="+mn-lt"/>
              <a:ea typeface="+mn-ea"/>
              <a:cs typeface="+mn-cs"/>
            </a:rPr>
            <a:t>、ストック指標のさらなる改善を図るため、臨時財政対策債をはじめとした市債の発行抑制や基金繰入金</a:t>
          </a:r>
          <a:r>
            <a:rPr lang="ja-JP" altLang="en-US" sz="800">
              <a:solidFill>
                <a:schemeClr val="dk1"/>
              </a:solidFill>
              <a:effectLst/>
              <a:latin typeface="+mn-lt"/>
              <a:ea typeface="+mn-ea"/>
              <a:cs typeface="+mn-cs"/>
            </a:rPr>
            <a:t>を</a:t>
          </a:r>
          <a:r>
            <a:rPr lang="ja-JP" altLang="ja-JP" sz="800">
              <a:solidFill>
                <a:schemeClr val="dk1"/>
              </a:solidFill>
              <a:effectLst/>
              <a:latin typeface="+mn-lt"/>
              <a:ea typeface="+mn-ea"/>
              <a:cs typeface="+mn-cs"/>
            </a:rPr>
            <a:t>減額</a:t>
          </a:r>
          <a:r>
            <a:rPr lang="ja-JP" altLang="en-US" sz="800">
              <a:solidFill>
                <a:schemeClr val="dk1"/>
              </a:solidFill>
              <a:effectLst/>
              <a:latin typeface="+mn-lt"/>
              <a:ea typeface="+mn-ea"/>
              <a:cs typeface="+mn-cs"/>
            </a:rPr>
            <a:t>したことなど</a:t>
          </a:r>
          <a:r>
            <a:rPr lang="ja-JP" altLang="ja-JP" sz="800">
              <a:solidFill>
                <a:schemeClr val="dk1"/>
              </a:solidFill>
              <a:effectLst/>
              <a:latin typeface="+mn-lt"/>
              <a:ea typeface="+mn-ea"/>
              <a:cs typeface="+mn-cs"/>
            </a:rPr>
            <a:t>により、前年度から</a:t>
          </a:r>
          <a:r>
            <a:rPr lang="ja-JP" altLang="en-US" sz="800">
              <a:solidFill>
                <a:schemeClr val="dk1"/>
              </a:solidFill>
              <a:effectLst/>
              <a:latin typeface="+mn-lt"/>
              <a:ea typeface="+mn-ea"/>
              <a:cs typeface="+mn-cs"/>
            </a:rPr>
            <a:t>８</a:t>
          </a:r>
          <a:r>
            <a:rPr lang="ja-JP" altLang="ja-JP" sz="800">
              <a:solidFill>
                <a:schemeClr val="dk1"/>
              </a:solidFill>
              <a:effectLst/>
              <a:latin typeface="+mn-lt"/>
              <a:ea typeface="+mn-ea"/>
              <a:cs typeface="+mn-cs"/>
            </a:rPr>
            <a:t>億円増の</a:t>
          </a:r>
          <a:r>
            <a:rPr lang="ja-JP" altLang="en-US" sz="800">
              <a:solidFill>
                <a:schemeClr val="dk1"/>
              </a:solidFill>
              <a:effectLst/>
              <a:latin typeface="+mn-lt"/>
              <a:ea typeface="+mn-ea"/>
              <a:cs typeface="+mn-cs"/>
            </a:rPr>
            <a:t>２４</a:t>
          </a:r>
          <a:r>
            <a:rPr lang="ja-JP" altLang="ja-JP" sz="800">
              <a:solidFill>
                <a:schemeClr val="dk1"/>
              </a:solidFill>
              <a:effectLst/>
              <a:latin typeface="+mn-lt"/>
              <a:ea typeface="+mn-ea"/>
              <a:cs typeface="+mn-cs"/>
            </a:rPr>
            <a:t>億円の黒字となりました。</a:t>
          </a:r>
        </a:p>
        <a:p>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実質単年度収支については、前年度は１７億円の赤字でしたが、実質収支額が平成</a:t>
          </a:r>
          <a:r>
            <a:rPr lang="en-US" altLang="ja-JP" sz="800">
              <a:solidFill>
                <a:schemeClr val="dk1"/>
              </a:solidFill>
              <a:effectLst/>
              <a:latin typeface="+mn-lt"/>
              <a:ea typeface="+mn-ea"/>
              <a:cs typeface="+mn-cs"/>
            </a:rPr>
            <a:t>28</a:t>
          </a:r>
          <a:r>
            <a:rPr lang="ja-JP" altLang="ja-JP" sz="800">
              <a:solidFill>
                <a:schemeClr val="dk1"/>
              </a:solidFill>
              <a:effectLst/>
              <a:latin typeface="+mn-lt"/>
              <a:ea typeface="+mn-ea"/>
              <a:cs typeface="+mn-cs"/>
            </a:rPr>
            <a:t>年度に比べて増加したことに伴い８億円の黒字となり、引き続き健全な財政状況にあるといえます。　</a:t>
          </a:r>
          <a:endParaRPr lang="en-US" altLang="ja-JP" sz="800">
            <a:solidFill>
              <a:schemeClr val="dk1"/>
            </a:solidFill>
            <a:effectLst/>
            <a:latin typeface="+mn-lt"/>
            <a:ea typeface="+mn-ea"/>
            <a:cs typeface="+mn-cs"/>
          </a:endParaRPr>
        </a:p>
        <a:p>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今後も、災害などの不測の支出や景気変動による減収に備え、安定した市民サービスを行うため、財政調整基金等の残高確保に努め</a:t>
          </a:r>
          <a:r>
            <a:rPr lang="ja-JP" altLang="en-US" sz="800">
              <a:solidFill>
                <a:schemeClr val="dk1"/>
              </a:solidFill>
              <a:effectLst/>
              <a:latin typeface="+mn-lt"/>
              <a:ea typeface="+mn-ea"/>
              <a:cs typeface="+mn-cs"/>
            </a:rPr>
            <a:t>るとともに、実質収支・実質単年度収支が適正な値となるよう、健全な財政運営を行っていきます</a:t>
          </a:r>
          <a:r>
            <a:rPr lang="ja-JP" altLang="ja-JP" sz="800">
              <a:solidFill>
                <a:schemeClr val="dk1"/>
              </a:solidFill>
              <a:effectLst/>
              <a:latin typeface="+mn-lt"/>
              <a:ea typeface="+mn-ea"/>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連結実質赤字比率は、指標作成当初から「赤字なし」の状況が継続しています。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年度は、全ての会計において黒字となりました。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引き続き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企業会計の収益構造の改善や特別会計の採算性の向上に努め</a:t>
          </a:r>
          <a:r>
            <a:rPr kumimoji="1" lang="ja-JP" altLang="en-US" sz="1100" b="0" i="0" baseline="0">
              <a:solidFill>
                <a:schemeClr val="dk1"/>
              </a:solidFill>
              <a:effectLst/>
              <a:latin typeface="+mn-lt"/>
              <a:ea typeface="+mn-ea"/>
              <a:cs typeface="+mn-cs"/>
            </a:rPr>
            <a:t>るとともに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人口減少や高齢化社会の進展など、社会構造の変化に対応するため、介護保険や後期高齢者をはじめとした特別会計の</a:t>
          </a:r>
          <a:r>
            <a:rPr kumimoji="1" lang="ja-JP" altLang="ja-JP" sz="1100" b="0" i="0" baseline="0">
              <a:solidFill>
                <a:schemeClr val="dk1"/>
              </a:solidFill>
              <a:effectLst/>
              <a:latin typeface="+mn-lt"/>
              <a:ea typeface="+mn-ea"/>
              <a:cs typeface="+mn-cs"/>
            </a:rPr>
            <a:t>財政基盤の強化を目指します。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112114945</v>
      </c>
      <c r="BO4" s="441"/>
      <c r="BP4" s="441"/>
      <c r="BQ4" s="441"/>
      <c r="BR4" s="441"/>
      <c r="BS4" s="441"/>
      <c r="BT4" s="441"/>
      <c r="BU4" s="442"/>
      <c r="BV4" s="440">
        <v>110266362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3.4</v>
      </c>
      <c r="CU4" s="622"/>
      <c r="CV4" s="622"/>
      <c r="CW4" s="622"/>
      <c r="CX4" s="622"/>
      <c r="CY4" s="622"/>
      <c r="CZ4" s="622"/>
      <c r="DA4" s="623"/>
      <c r="DB4" s="621">
        <v>2.2999999999999998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109284637</v>
      </c>
      <c r="BO5" s="446"/>
      <c r="BP5" s="446"/>
      <c r="BQ5" s="446"/>
      <c r="BR5" s="446"/>
      <c r="BS5" s="446"/>
      <c r="BT5" s="446"/>
      <c r="BU5" s="447"/>
      <c r="BV5" s="445">
        <v>107627082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83.7</v>
      </c>
      <c r="CU5" s="416"/>
      <c r="CV5" s="416"/>
      <c r="CW5" s="416"/>
      <c r="CX5" s="416"/>
      <c r="CY5" s="416"/>
      <c r="CZ5" s="416"/>
      <c r="DA5" s="417"/>
      <c r="DB5" s="415">
        <v>88.4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2830308</v>
      </c>
      <c r="BO6" s="446"/>
      <c r="BP6" s="446"/>
      <c r="BQ6" s="446"/>
      <c r="BR6" s="446"/>
      <c r="BS6" s="446"/>
      <c r="BT6" s="446"/>
      <c r="BU6" s="447"/>
      <c r="BV6" s="445">
        <v>2639280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83.7</v>
      </c>
      <c r="CU6" s="596"/>
      <c r="CV6" s="596"/>
      <c r="CW6" s="596"/>
      <c r="CX6" s="596"/>
      <c r="CY6" s="596"/>
      <c r="CZ6" s="596"/>
      <c r="DA6" s="597"/>
      <c r="DB6" s="595">
        <v>88.4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415696</v>
      </c>
      <c r="BO7" s="446"/>
      <c r="BP7" s="446"/>
      <c r="BQ7" s="446"/>
      <c r="BR7" s="446"/>
      <c r="BS7" s="446"/>
      <c r="BT7" s="446"/>
      <c r="BU7" s="447"/>
      <c r="BV7" s="445">
        <v>1026343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71156916</v>
      </c>
      <c r="CU7" s="446"/>
      <c r="CV7" s="446"/>
      <c r="CW7" s="446"/>
      <c r="CX7" s="446"/>
      <c r="CY7" s="446"/>
      <c r="CZ7" s="446"/>
      <c r="DA7" s="447"/>
      <c r="DB7" s="445">
        <v>70210994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2414612</v>
      </c>
      <c r="BO8" s="446"/>
      <c r="BP8" s="446"/>
      <c r="BQ8" s="446"/>
      <c r="BR8" s="446"/>
      <c r="BS8" s="446"/>
      <c r="BT8" s="446"/>
      <c r="BU8" s="447"/>
      <c r="BV8" s="445">
        <v>1612937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1.02</v>
      </c>
      <c r="CU8" s="559"/>
      <c r="CV8" s="559"/>
      <c r="CW8" s="559"/>
      <c r="CX8" s="559"/>
      <c r="CY8" s="559"/>
      <c r="CZ8" s="559"/>
      <c r="DA8" s="560"/>
      <c r="DB8" s="558">
        <v>1</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311031</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801675</v>
      </c>
      <c r="BO9" s="446"/>
      <c r="BP9" s="446"/>
      <c r="BQ9" s="446"/>
      <c r="BR9" s="446"/>
      <c r="BS9" s="446"/>
      <c r="BT9" s="446"/>
      <c r="BU9" s="447"/>
      <c r="BV9" s="445">
        <v>-962865</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12.3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307766</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88</v>
      </c>
      <c r="AV10" s="503"/>
      <c r="AW10" s="503"/>
      <c r="AX10" s="503"/>
      <c r="AY10" s="425" t="s">
        <v>116</v>
      </c>
      <c r="AZ10" s="426"/>
      <c r="BA10" s="426"/>
      <c r="BB10" s="426"/>
      <c r="BC10" s="426"/>
      <c r="BD10" s="426"/>
      <c r="BE10" s="426"/>
      <c r="BF10" s="426"/>
      <c r="BG10" s="426"/>
      <c r="BH10" s="426"/>
      <c r="BI10" s="426"/>
      <c r="BJ10" s="426"/>
      <c r="BK10" s="426"/>
      <c r="BL10" s="426"/>
      <c r="BM10" s="427"/>
      <c r="BN10" s="445">
        <v>4466</v>
      </c>
      <c r="BO10" s="446"/>
      <c r="BP10" s="446"/>
      <c r="BQ10" s="446"/>
      <c r="BR10" s="446"/>
      <c r="BS10" s="446"/>
      <c r="BT10" s="446"/>
      <c r="BU10" s="447"/>
      <c r="BV10" s="445">
        <v>6102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312134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13064</v>
      </c>
      <c r="BO12" s="446"/>
      <c r="BP12" s="446"/>
      <c r="BQ12" s="446"/>
      <c r="BR12" s="446"/>
      <c r="BS12" s="446"/>
      <c r="BT12" s="446"/>
      <c r="BU12" s="447"/>
      <c r="BV12" s="445">
        <v>779475</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303245</v>
      </c>
      <c r="S13" s="549"/>
      <c r="T13" s="549"/>
      <c r="U13" s="549"/>
      <c r="V13" s="550"/>
      <c r="W13" s="536" t="s">
        <v>134</v>
      </c>
      <c r="X13" s="458"/>
      <c r="Y13" s="458"/>
      <c r="Z13" s="458"/>
      <c r="AA13" s="458"/>
      <c r="AB13" s="459"/>
      <c r="AC13" s="421">
        <v>2038</v>
      </c>
      <c r="AD13" s="422"/>
      <c r="AE13" s="422"/>
      <c r="AF13" s="422"/>
      <c r="AG13" s="423"/>
      <c r="AH13" s="421">
        <v>2210</v>
      </c>
      <c r="AI13" s="422"/>
      <c r="AJ13" s="422"/>
      <c r="AK13" s="422"/>
      <c r="AL13" s="424"/>
      <c r="AM13" s="514" t="s">
        <v>135</v>
      </c>
      <c r="AN13" s="419"/>
      <c r="AO13" s="419"/>
      <c r="AP13" s="419"/>
      <c r="AQ13" s="419"/>
      <c r="AR13" s="419"/>
      <c r="AS13" s="419"/>
      <c r="AT13" s="420"/>
      <c r="AU13" s="502" t="s">
        <v>96</v>
      </c>
      <c r="AV13" s="503"/>
      <c r="AW13" s="503"/>
      <c r="AX13" s="503"/>
      <c r="AY13" s="425" t="s">
        <v>136</v>
      </c>
      <c r="AZ13" s="426"/>
      <c r="BA13" s="426"/>
      <c r="BB13" s="426"/>
      <c r="BC13" s="426"/>
      <c r="BD13" s="426"/>
      <c r="BE13" s="426"/>
      <c r="BF13" s="426"/>
      <c r="BG13" s="426"/>
      <c r="BH13" s="426"/>
      <c r="BI13" s="426"/>
      <c r="BJ13" s="426"/>
      <c r="BK13" s="426"/>
      <c r="BL13" s="426"/>
      <c r="BM13" s="427"/>
      <c r="BN13" s="445">
        <v>793077</v>
      </c>
      <c r="BO13" s="446"/>
      <c r="BP13" s="446"/>
      <c r="BQ13" s="446"/>
      <c r="BR13" s="446"/>
      <c r="BS13" s="446"/>
      <c r="BT13" s="446"/>
      <c r="BU13" s="447"/>
      <c r="BV13" s="445">
        <v>-1736238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8.6999999999999993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312211</v>
      </c>
      <c r="S14" s="549"/>
      <c r="T14" s="549"/>
      <c r="U14" s="549"/>
      <c r="V14" s="550"/>
      <c r="W14" s="551"/>
      <c r="X14" s="461"/>
      <c r="Y14" s="461"/>
      <c r="Z14" s="461"/>
      <c r="AA14" s="461"/>
      <c r="AB14" s="462"/>
      <c r="AC14" s="541">
        <v>1.4</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34.4</v>
      </c>
      <c r="CU14" s="553"/>
      <c r="CV14" s="553"/>
      <c r="CW14" s="553"/>
      <c r="CX14" s="553"/>
      <c r="CY14" s="553"/>
      <c r="CZ14" s="553"/>
      <c r="DA14" s="554"/>
      <c r="DB14" s="552">
        <v>36.700000000000003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304049</v>
      </c>
      <c r="S15" s="549"/>
      <c r="T15" s="549"/>
      <c r="U15" s="549"/>
      <c r="V15" s="550"/>
      <c r="W15" s="536" t="s">
        <v>141</v>
      </c>
      <c r="X15" s="458"/>
      <c r="Y15" s="458"/>
      <c r="Z15" s="458"/>
      <c r="AA15" s="458"/>
      <c r="AB15" s="459"/>
      <c r="AC15" s="421">
        <v>49713</v>
      </c>
      <c r="AD15" s="422"/>
      <c r="AE15" s="422"/>
      <c r="AF15" s="422"/>
      <c r="AG15" s="423"/>
      <c r="AH15" s="421">
        <v>49691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54510097</v>
      </c>
      <c r="BO15" s="441"/>
      <c r="BP15" s="441"/>
      <c r="BQ15" s="441"/>
      <c r="BR15" s="441"/>
      <c r="BS15" s="441"/>
      <c r="BT15" s="441"/>
      <c r="BU15" s="442"/>
      <c r="BV15" s="440">
        <v>53520267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35.1</v>
      </c>
      <c r="AD16" s="542"/>
      <c r="AE16" s="542"/>
      <c r="AF16" s="542"/>
      <c r="AG16" s="543"/>
      <c r="AH16" s="541">
        <v>35.1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52075101</v>
      </c>
      <c r="BO16" s="446"/>
      <c r="BP16" s="446"/>
      <c r="BQ16" s="446"/>
      <c r="BR16" s="446"/>
      <c r="BS16" s="446"/>
      <c r="BT16" s="446"/>
      <c r="BU16" s="447"/>
      <c r="BV16" s="445">
        <v>52592780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89791</v>
      </c>
      <c r="AD17" s="422"/>
      <c r="AE17" s="422"/>
      <c r="AF17" s="422"/>
      <c r="AG17" s="423"/>
      <c r="AH17" s="421">
        <v>89474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70559641</v>
      </c>
      <c r="BO17" s="446"/>
      <c r="BP17" s="446"/>
      <c r="BQ17" s="446"/>
      <c r="BR17" s="446"/>
      <c r="BS17" s="446"/>
      <c r="BT17" s="446"/>
      <c r="BU17" s="447"/>
      <c r="BV17" s="445">
        <v>69301302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206.44</v>
      </c>
      <c r="M18" s="510"/>
      <c r="N18" s="510"/>
      <c r="O18" s="510"/>
      <c r="P18" s="510"/>
      <c r="Q18" s="510"/>
      <c r="R18" s="511"/>
      <c r="S18" s="511"/>
      <c r="T18" s="511"/>
      <c r="U18" s="511"/>
      <c r="V18" s="512"/>
      <c r="W18" s="526"/>
      <c r="X18" s="527"/>
      <c r="Y18" s="527"/>
      <c r="Z18" s="527"/>
      <c r="AA18" s="527"/>
      <c r="AB18" s="537"/>
      <c r="AC18" s="409">
        <v>63.4</v>
      </c>
      <c r="AD18" s="410"/>
      <c r="AE18" s="410"/>
      <c r="AF18" s="410"/>
      <c r="AG18" s="513"/>
      <c r="AH18" s="409">
        <v>63.3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61902512</v>
      </c>
      <c r="BO18" s="446"/>
      <c r="BP18" s="446"/>
      <c r="BQ18" s="446"/>
      <c r="BR18" s="446"/>
      <c r="BS18" s="446"/>
      <c r="BT18" s="446"/>
      <c r="BU18" s="447"/>
      <c r="BV18" s="445">
        <v>61753266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1507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79563266</v>
      </c>
      <c r="BO19" s="446"/>
      <c r="BP19" s="446"/>
      <c r="BQ19" s="446"/>
      <c r="BR19" s="446"/>
      <c r="BS19" s="446"/>
      <c r="BT19" s="446"/>
      <c r="BU19" s="447"/>
      <c r="BV19" s="445">
        <v>77360463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128309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61967980</v>
      </c>
      <c r="BO23" s="446"/>
      <c r="BP23" s="446"/>
      <c r="BQ23" s="446"/>
      <c r="BR23" s="446"/>
      <c r="BS23" s="446"/>
      <c r="BT23" s="446"/>
      <c r="BU23" s="447"/>
      <c r="BV23" s="445">
        <v>68679194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10990</v>
      </c>
      <c r="R24" s="422"/>
      <c r="S24" s="422"/>
      <c r="T24" s="422"/>
      <c r="U24" s="422"/>
      <c r="V24" s="423"/>
      <c r="W24" s="487"/>
      <c r="X24" s="478"/>
      <c r="Y24" s="479"/>
      <c r="Z24" s="418" t="s">
        <v>165</v>
      </c>
      <c r="AA24" s="419"/>
      <c r="AB24" s="419"/>
      <c r="AC24" s="419"/>
      <c r="AD24" s="419"/>
      <c r="AE24" s="419"/>
      <c r="AF24" s="419"/>
      <c r="AG24" s="420"/>
      <c r="AH24" s="421">
        <v>1743</v>
      </c>
      <c r="AI24" s="422"/>
      <c r="AJ24" s="422"/>
      <c r="AK24" s="422"/>
      <c r="AL24" s="423"/>
      <c r="AM24" s="421">
        <v>5370183</v>
      </c>
      <c r="AN24" s="422"/>
      <c r="AO24" s="422"/>
      <c r="AP24" s="422"/>
      <c r="AQ24" s="422"/>
      <c r="AR24" s="423"/>
      <c r="AS24" s="421">
        <v>3081</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50474155</v>
      </c>
      <c r="BO24" s="446"/>
      <c r="BP24" s="446"/>
      <c r="BQ24" s="446"/>
      <c r="BR24" s="446"/>
      <c r="BS24" s="446"/>
      <c r="BT24" s="446"/>
      <c r="BU24" s="447"/>
      <c r="BV24" s="445">
        <v>53946456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9020</v>
      </c>
      <c r="R25" s="422"/>
      <c r="S25" s="422"/>
      <c r="T25" s="422"/>
      <c r="U25" s="422"/>
      <c r="V25" s="423"/>
      <c r="W25" s="487"/>
      <c r="X25" s="478"/>
      <c r="Y25" s="479"/>
      <c r="Z25" s="418" t="s">
        <v>168</v>
      </c>
      <c r="AA25" s="419"/>
      <c r="AB25" s="419"/>
      <c r="AC25" s="419"/>
      <c r="AD25" s="419"/>
      <c r="AE25" s="419"/>
      <c r="AF25" s="419"/>
      <c r="AG25" s="420"/>
      <c r="AH25" s="421">
        <v>337</v>
      </c>
      <c r="AI25" s="422"/>
      <c r="AJ25" s="422"/>
      <c r="AK25" s="422"/>
      <c r="AL25" s="423"/>
      <c r="AM25" s="421">
        <v>1022458</v>
      </c>
      <c r="AN25" s="422"/>
      <c r="AO25" s="422"/>
      <c r="AP25" s="422"/>
      <c r="AQ25" s="422"/>
      <c r="AR25" s="423"/>
      <c r="AS25" s="421">
        <v>3034</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40620425</v>
      </c>
      <c r="BO25" s="441"/>
      <c r="BP25" s="441"/>
      <c r="BQ25" s="441"/>
      <c r="BR25" s="441"/>
      <c r="BS25" s="441"/>
      <c r="BT25" s="441"/>
      <c r="BU25" s="442"/>
      <c r="BV25" s="440">
        <v>32730981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7420</v>
      </c>
      <c r="R26" s="422"/>
      <c r="S26" s="422"/>
      <c r="T26" s="422"/>
      <c r="U26" s="422"/>
      <c r="V26" s="423"/>
      <c r="W26" s="487"/>
      <c r="X26" s="478"/>
      <c r="Y26" s="479"/>
      <c r="Z26" s="418" t="s">
        <v>171</v>
      </c>
      <c r="AA26" s="500"/>
      <c r="AB26" s="500"/>
      <c r="AC26" s="500"/>
      <c r="AD26" s="500"/>
      <c r="AE26" s="500"/>
      <c r="AF26" s="500"/>
      <c r="AG26" s="501"/>
      <c r="AH26" s="421">
        <v>135</v>
      </c>
      <c r="AI26" s="422"/>
      <c r="AJ26" s="422"/>
      <c r="AK26" s="422"/>
      <c r="AL26" s="423"/>
      <c r="AM26" s="421">
        <v>433080</v>
      </c>
      <c r="AN26" s="422"/>
      <c r="AO26" s="422"/>
      <c r="AP26" s="422"/>
      <c r="AQ26" s="422"/>
      <c r="AR26" s="423"/>
      <c r="AS26" s="421">
        <v>3208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180000</v>
      </c>
      <c r="BO26" s="446"/>
      <c r="BP26" s="446"/>
      <c r="BQ26" s="446"/>
      <c r="BR26" s="446"/>
      <c r="BS26" s="446"/>
      <c r="BT26" s="446"/>
      <c r="BU26" s="447"/>
      <c r="BV26" s="445">
        <v>180000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6910</v>
      </c>
      <c r="R27" s="422"/>
      <c r="S27" s="422"/>
      <c r="T27" s="422"/>
      <c r="U27" s="422"/>
      <c r="V27" s="423"/>
      <c r="W27" s="487"/>
      <c r="X27" s="478"/>
      <c r="Y27" s="479"/>
      <c r="Z27" s="418" t="s">
        <v>174</v>
      </c>
      <c r="AA27" s="419"/>
      <c r="AB27" s="419"/>
      <c r="AC27" s="419"/>
      <c r="AD27" s="419"/>
      <c r="AE27" s="419"/>
      <c r="AF27" s="419"/>
      <c r="AG27" s="420"/>
      <c r="AH27" s="421">
        <v>134</v>
      </c>
      <c r="AI27" s="422"/>
      <c r="AJ27" s="422"/>
      <c r="AK27" s="422"/>
      <c r="AL27" s="423"/>
      <c r="AM27" s="421">
        <v>475228</v>
      </c>
      <c r="AN27" s="422"/>
      <c r="AO27" s="422"/>
      <c r="AP27" s="422"/>
      <c r="AQ27" s="422"/>
      <c r="AR27" s="423"/>
      <c r="AS27" s="421">
        <v>3546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1151154</v>
      </c>
      <c r="BO27" s="449"/>
      <c r="BP27" s="449"/>
      <c r="BQ27" s="449"/>
      <c r="BR27" s="449"/>
      <c r="BS27" s="449"/>
      <c r="BT27" s="449"/>
      <c r="BU27" s="450"/>
      <c r="BV27" s="448">
        <v>1151154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6290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178</v>
      </c>
      <c r="AN28" s="422"/>
      <c r="AO28" s="422"/>
      <c r="AP28" s="422"/>
      <c r="AQ28" s="422"/>
      <c r="AR28" s="423"/>
      <c r="AS28" s="421" t="s">
        <v>179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10260351</v>
      </c>
      <c r="BO28" s="441"/>
      <c r="BP28" s="441"/>
      <c r="BQ28" s="441"/>
      <c r="BR28" s="441"/>
      <c r="BS28" s="441"/>
      <c r="BT28" s="441"/>
      <c r="BU28" s="442"/>
      <c r="BV28" s="440">
        <v>10268949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32</v>
      </c>
      <c r="M29" s="422"/>
      <c r="N29" s="422"/>
      <c r="O29" s="422"/>
      <c r="P29" s="423"/>
      <c r="Q29" s="421">
        <v>5890</v>
      </c>
      <c r="R29" s="422"/>
      <c r="S29" s="422"/>
      <c r="T29" s="422"/>
      <c r="U29" s="422"/>
      <c r="V29" s="423"/>
      <c r="W29" s="488"/>
      <c r="X29" s="489"/>
      <c r="Y29" s="490"/>
      <c r="Z29" s="418" t="s">
        <v>182</v>
      </c>
      <c r="AA29" s="419"/>
      <c r="AB29" s="419"/>
      <c r="AC29" s="419"/>
      <c r="AD29" s="419"/>
      <c r="AE29" s="419"/>
      <c r="AF29" s="419"/>
      <c r="AG29" s="420"/>
      <c r="AH29" s="421">
        <v>1877</v>
      </c>
      <c r="AI29" s="422"/>
      <c r="AJ29" s="422"/>
      <c r="AK29" s="422"/>
      <c r="AL29" s="423"/>
      <c r="AM29" s="421">
        <v>5845411</v>
      </c>
      <c r="AN29" s="422"/>
      <c r="AO29" s="422"/>
      <c r="AP29" s="422"/>
      <c r="AQ29" s="422"/>
      <c r="AR29" s="423"/>
      <c r="AS29" s="421">
        <v>3114</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313362</v>
      </c>
      <c r="BO29" s="446"/>
      <c r="BP29" s="446"/>
      <c r="BQ29" s="446"/>
      <c r="BR29" s="446"/>
      <c r="BS29" s="446"/>
      <c r="BT29" s="446"/>
      <c r="BU29" s="447"/>
      <c r="BV29" s="445">
        <v>317542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102.3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18874866</v>
      </c>
      <c r="BO30" s="449"/>
      <c r="BP30" s="449"/>
      <c r="BQ30" s="449"/>
      <c r="BR30" s="449"/>
      <c r="BS30" s="449"/>
      <c r="BT30" s="449"/>
      <c r="BU30" s="450"/>
      <c r="BV30" s="448">
        <v>17747780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IF('各会計、関係団体の財政状況及び健全化判断比率'!B36="","",'各会計、関係団体の財政状況及び健全化判断比率'!B36)</f>
        <v>食肉センター食肉市場特別会計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四日市港管理組合（一般会計）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四日市市生活環境公社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土地区画整理事業特別会計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IF('各会計、関係団体の財政状況及び健全化判断比率'!B34="","",'各会計、関係団体の財政状況及び健全化判断比率'!B34)</f>
        <v>下水道事業会計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IF('各会計、関係団体の財政状況及び健全化判断比率'!B37="","",'各会計、関係団体の財政状況及び健全化判断比率'!B37)</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四日市港管理組合（港湾整備事業特別会計）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ディア四日市</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IF('各会計、関係団体の財政状況及び健全化判断比率'!B35="","",'各会計、関係団体の財政状況及び健全化判断比率'!B35)</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朝明広域衛生組合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四日市市土地開発公社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三泗鈴亀農業共済事務組合清算特別会計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三重県市町総合事務組合（一般会計）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三重北勢地域地場産業振興センター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競輪事業特別会計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三重県市町総合事務組合（共同研修特別会計）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四日市市文化まちづくり財団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三重県市町総合事務組合（デジタル地図特別会計）</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四日市あすなろう鉄道</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三重県市町総合事務組合（物品特別会計）</v>
      </c>
      <c r="BZ40" s="403"/>
      <c r="CA40" s="403"/>
      <c r="CB40" s="403"/>
      <c r="CC40" s="403"/>
      <c r="CD40" s="403"/>
      <c r="CE40" s="403"/>
      <c r="CF40" s="403"/>
      <c r="CG40" s="403"/>
      <c r="CH40" s="403"/>
      <c r="CI40" s="403"/>
      <c r="CJ40" s="403"/>
      <c r="CK40" s="403"/>
      <c r="CL40" s="403"/>
      <c r="CM40" s="403"/>
      <c r="CN40" s="193"/>
      <c r="CO40" s="404">
        <f t="shared" si="3"/>
        <v>30</v>
      </c>
      <c r="CP40" s="404"/>
      <c r="CQ40" s="403" t="str">
        <f>IF('各会計、関係団体の財政状況及び健全化判断比率'!BS13="","",'各会計、関係団体の財政状況及び健全化判断比率'!BS13)</f>
        <v>三重県四日市畜産公社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三重県市町総合事務組合（退職手当特別会計）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三重県市町総合事務組合（消防救急無線特別会計）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三重県市町総合事務組合（公平委員会特別会計）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RSMjsA6VE11QhT31dPJN6XiYTjqOuP997lD/FZqWsNmspop6np/p48HVtvplGvGjicZVBRx/n6LqkSvOln6uQ==" saltValue="792NcInMDlpKLBqztQRQXA==" spinCount="100000" sheet="1" objects="1" scenarios="1"/>
  <customSheetViews>
    <customSheetView guid="{EB81280C-B0AC-4760-84FA-155E2D8389BA}"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563</v>
      </c>
      <c r="D34" s="1224"/>
      <c r="E34" s="1225"/>
      <c r="F34" s="32">
        <v>13.06</v>
      </c>
      <c r="G34" s="33">
        <v>14.87</v>
      </c>
      <c r="H34" s="33">
        <v>16.5</v>
      </c>
      <c r="I34" s="33">
        <v>17.59</v>
      </c>
      <c r="J34" s="34">
        <v>16.97</v>
      </c>
      <c r="K34" s="22"/>
      <c r="L34" s="22"/>
      <c r="M34" s="22"/>
      <c r="N34" s="22"/>
      <c r="O34" s="22"/>
      <c r="P34" s="22"/>
    </row>
    <row r="35" spans="1:16" ht="39" customHeight="1" x14ac:dyDescent="0.15">
      <c r="A35" s="22"/>
      <c r="B35" s="35"/>
      <c r="C35" s="1218" t="s">
        <v>564</v>
      </c>
      <c r="D35" s="1219"/>
      <c r="E35" s="1220"/>
      <c r="F35" s="36">
        <v>5.96</v>
      </c>
      <c r="G35" s="37">
        <v>5.75</v>
      </c>
      <c r="H35" s="37">
        <v>5.99</v>
      </c>
      <c r="I35" s="37">
        <v>5.75</v>
      </c>
      <c r="J35" s="38">
        <v>5.65</v>
      </c>
      <c r="K35" s="22"/>
      <c r="L35" s="22"/>
      <c r="M35" s="22"/>
      <c r="N35" s="22"/>
      <c r="O35" s="22"/>
      <c r="P35" s="22"/>
    </row>
    <row r="36" spans="1:16" ht="39" customHeight="1" x14ac:dyDescent="0.15">
      <c r="A36" s="22"/>
      <c r="B36" s="35"/>
      <c r="C36" s="1218" t="s">
        <v>565</v>
      </c>
      <c r="D36" s="1219"/>
      <c r="E36" s="1220"/>
      <c r="F36" s="36">
        <v>2.21</v>
      </c>
      <c r="G36" s="37">
        <v>5.0999999999999996</v>
      </c>
      <c r="H36" s="37">
        <v>4.62</v>
      </c>
      <c r="I36" s="37">
        <v>4.3899999999999997</v>
      </c>
      <c r="J36" s="38">
        <v>4.32</v>
      </c>
      <c r="K36" s="22"/>
      <c r="L36" s="22"/>
      <c r="M36" s="22"/>
      <c r="N36" s="22"/>
      <c r="O36" s="22"/>
      <c r="P36" s="22"/>
    </row>
    <row r="37" spans="1:16" ht="39" customHeight="1" x14ac:dyDescent="0.15">
      <c r="A37" s="22"/>
      <c r="B37" s="35"/>
      <c r="C37" s="1218" t="s">
        <v>566</v>
      </c>
      <c r="D37" s="1219"/>
      <c r="E37" s="1220"/>
      <c r="F37" s="36">
        <v>5.37</v>
      </c>
      <c r="G37" s="37">
        <v>3.04</v>
      </c>
      <c r="H37" s="37">
        <v>3.64</v>
      </c>
      <c r="I37" s="37">
        <v>2.2200000000000002</v>
      </c>
      <c r="J37" s="38">
        <v>3.34</v>
      </c>
      <c r="K37" s="22"/>
      <c r="L37" s="22"/>
      <c r="M37" s="22"/>
      <c r="N37" s="22"/>
      <c r="O37" s="22"/>
      <c r="P37" s="22"/>
    </row>
    <row r="38" spans="1:16" ht="39" customHeight="1" x14ac:dyDescent="0.15">
      <c r="A38" s="22"/>
      <c r="B38" s="35"/>
      <c r="C38" s="1218" t="s">
        <v>567</v>
      </c>
      <c r="D38" s="1219"/>
      <c r="E38" s="1220"/>
      <c r="F38" s="36">
        <v>2.27</v>
      </c>
      <c r="G38" s="37">
        <v>1.73</v>
      </c>
      <c r="H38" s="37">
        <v>2.14</v>
      </c>
      <c r="I38" s="37">
        <v>2.72</v>
      </c>
      <c r="J38" s="38">
        <v>2.78</v>
      </c>
      <c r="K38" s="22"/>
      <c r="L38" s="22"/>
      <c r="M38" s="22"/>
      <c r="N38" s="22"/>
      <c r="O38" s="22"/>
      <c r="P38" s="22"/>
    </row>
    <row r="39" spans="1:16" ht="39" customHeight="1" x14ac:dyDescent="0.15">
      <c r="A39" s="22"/>
      <c r="B39" s="35"/>
      <c r="C39" s="1218" t="s">
        <v>568</v>
      </c>
      <c r="D39" s="1219"/>
      <c r="E39" s="1220"/>
      <c r="F39" s="36">
        <v>1.73</v>
      </c>
      <c r="G39" s="37">
        <v>1.92</v>
      </c>
      <c r="H39" s="37">
        <v>2.77</v>
      </c>
      <c r="I39" s="37">
        <v>3.17</v>
      </c>
      <c r="J39" s="38">
        <v>1.71</v>
      </c>
      <c r="K39" s="22"/>
      <c r="L39" s="22"/>
      <c r="M39" s="22"/>
      <c r="N39" s="22"/>
      <c r="O39" s="22"/>
      <c r="P39" s="22"/>
    </row>
    <row r="40" spans="1:16" ht="39" customHeight="1" x14ac:dyDescent="0.15">
      <c r="A40" s="22"/>
      <c r="B40" s="35"/>
      <c r="C40" s="1218" t="s">
        <v>569</v>
      </c>
      <c r="D40" s="1219"/>
      <c r="E40" s="1220"/>
      <c r="F40" s="36">
        <v>1.28</v>
      </c>
      <c r="G40" s="37">
        <v>1.37</v>
      </c>
      <c r="H40" s="37">
        <v>1.36</v>
      </c>
      <c r="I40" s="37">
        <v>1.51</v>
      </c>
      <c r="J40" s="38">
        <v>1.71</v>
      </c>
      <c r="K40" s="22"/>
      <c r="L40" s="22"/>
      <c r="M40" s="22"/>
      <c r="N40" s="22"/>
      <c r="O40" s="22"/>
      <c r="P40" s="22"/>
    </row>
    <row r="41" spans="1:16" ht="39" customHeight="1" x14ac:dyDescent="0.15">
      <c r="A41" s="22"/>
      <c r="B41" s="35"/>
      <c r="C41" s="1218" t="s">
        <v>570</v>
      </c>
      <c r="D41" s="1219"/>
      <c r="E41" s="1220"/>
      <c r="F41" s="36">
        <v>0.02</v>
      </c>
      <c r="G41" s="37">
        <v>0.03</v>
      </c>
      <c r="H41" s="37">
        <v>0.02</v>
      </c>
      <c r="I41" s="37">
        <v>0.02</v>
      </c>
      <c r="J41" s="38">
        <v>0.18</v>
      </c>
      <c r="K41" s="22"/>
      <c r="L41" s="22"/>
      <c r="M41" s="22"/>
      <c r="N41" s="22"/>
      <c r="O41" s="22"/>
      <c r="P41" s="22"/>
    </row>
    <row r="42" spans="1:16" ht="39" customHeight="1" x14ac:dyDescent="0.15">
      <c r="A42" s="22"/>
      <c r="B42" s="39"/>
      <c r="C42" s="1218" t="s">
        <v>571</v>
      </c>
      <c r="D42" s="1219"/>
      <c r="E42" s="1220"/>
      <c r="F42" s="36" t="s">
        <v>572</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7.0000000000000007E-2</v>
      </c>
      <c r="G43" s="42">
        <v>7.0000000000000007E-2</v>
      </c>
      <c r="H43" s="42">
        <v>0.1</v>
      </c>
      <c r="I43" s="42">
        <v>0.76</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bOmrkaAg0GrGrCe/klMHSEOqJImXFEpzFjaNK+/rbpmA8xBMQJzZhFb/I2MWuCIN9011S7j1rrhT30iGY2a9g==" saltValue="0VmcFlYkuIeOjPy7MkRlzQ==" spinCount="100000" sheet="1" objects="1" scenarios="1"/>
  <customSheetViews>
    <customSheetView guid="{EB81280C-B0AC-4760-84FA-155E2D8389BA}" showGridLines="0" fitToPage="1" hiddenRows="1" hiddenColumns="1" topLeftCell="F28">
      <selection activeCell="L32" sqref="L32"/>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12694</v>
      </c>
      <c r="L45" s="60">
        <v>11727</v>
      </c>
      <c r="M45" s="60">
        <v>10576</v>
      </c>
      <c r="N45" s="60">
        <v>9667</v>
      </c>
      <c r="O45" s="61">
        <v>9008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5876</v>
      </c>
      <c r="L48" s="64">
        <v>5927</v>
      </c>
      <c r="M48" s="64">
        <v>6017</v>
      </c>
      <c r="N48" s="64">
        <v>6491</v>
      </c>
      <c r="O48" s="65">
        <v>6628</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1028</v>
      </c>
      <c r="L49" s="64">
        <v>937</v>
      </c>
      <c r="M49" s="64">
        <v>888</v>
      </c>
      <c r="N49" s="64">
        <v>860</v>
      </c>
      <c r="O49" s="65">
        <v>768</v>
      </c>
      <c r="P49" s="48"/>
      <c r="Q49" s="48"/>
      <c r="R49" s="48"/>
      <c r="S49" s="48"/>
      <c r="T49" s="48"/>
      <c r="U49" s="48"/>
    </row>
    <row r="50" spans="1:21" ht="30.75" customHeight="1" x14ac:dyDescent="0.15">
      <c r="A50" s="48"/>
      <c r="B50" s="1236"/>
      <c r="C50" s="1237"/>
      <c r="D50" s="62"/>
      <c r="E50" s="1228" t="s">
        <v>17</v>
      </c>
      <c r="F50" s="1228"/>
      <c r="G50" s="1228"/>
      <c r="H50" s="1228"/>
      <c r="I50" s="1228"/>
      <c r="J50" s="1229"/>
      <c r="K50" s="63">
        <v>637</v>
      </c>
      <c r="L50" s="64">
        <v>564</v>
      </c>
      <c r="M50" s="64">
        <v>457</v>
      </c>
      <c r="N50" s="64">
        <v>447</v>
      </c>
      <c r="O50" s="65">
        <v>407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13674</v>
      </c>
      <c r="L52" s="64">
        <v>13540</v>
      </c>
      <c r="M52" s="64">
        <v>12839</v>
      </c>
      <c r="N52" s="64">
        <v>12718</v>
      </c>
      <c r="O52" s="65">
        <v>12469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6561</v>
      </c>
      <c r="L53" s="69">
        <v>5615</v>
      </c>
      <c r="M53" s="69">
        <v>5099</v>
      </c>
      <c r="N53" s="69">
        <v>4747</v>
      </c>
      <c r="O53" s="70">
        <v>4342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k6kyDLbdpGzYCAs3/9ffXg17KC2o8T6TI7jq2waSxN5/iacReE0PLV8fUGmi/WeFflcXQh9lOvT1YN9mJyohg==" saltValue="bIEi6FUN2rWyzdrEcQXkQw==" spinCount="100000" sheet="1" objects="1" scenarios="1"/>
  <customSheetViews>
    <customSheetView guid="{EB81280C-B0AC-4760-84FA-155E2D8389BA}" showGridLines="0" fitToPage="1" hiddenRows="1" hiddenColumns="1" topLeftCell="I37">
      <selection activeCell="U43" sqref="U43"/>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2"/>
  <headerFooter>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54" t="s">
        <v>24</v>
      </c>
      <c r="C41" s="1255"/>
      <c r="D41" s="81"/>
      <c r="E41" s="1256" t="s">
        <v>25</v>
      </c>
      <c r="F41" s="1256"/>
      <c r="G41" s="1256"/>
      <c r="H41" s="1257"/>
      <c r="I41" s="82">
        <v>78672</v>
      </c>
      <c r="J41" s="83">
        <v>74788</v>
      </c>
      <c r="K41" s="83">
        <v>73923</v>
      </c>
      <c r="L41" s="83">
        <v>68683</v>
      </c>
      <c r="M41" s="84">
        <v>61968</v>
      </c>
    </row>
    <row r="42" spans="2:13" ht="27.75" customHeight="1" x14ac:dyDescent="0.15">
      <c r="B42" s="1244"/>
      <c r="C42" s="1245"/>
      <c r="D42" s="85"/>
      <c r="E42" s="1248" t="s">
        <v>26</v>
      </c>
      <c r="F42" s="1248"/>
      <c r="G42" s="1248"/>
      <c r="H42" s="1249"/>
      <c r="I42" s="86">
        <v>3472</v>
      </c>
      <c r="J42" s="87">
        <v>2995</v>
      </c>
      <c r="K42" s="87">
        <v>2581</v>
      </c>
      <c r="L42" s="87">
        <v>2177</v>
      </c>
      <c r="M42" s="88">
        <v>1791</v>
      </c>
    </row>
    <row r="43" spans="2:13" ht="27.75" customHeight="1" x14ac:dyDescent="0.15">
      <c r="B43" s="1244"/>
      <c r="C43" s="1245"/>
      <c r="D43" s="85"/>
      <c r="E43" s="1248" t="s">
        <v>27</v>
      </c>
      <c r="F43" s="1248"/>
      <c r="G43" s="1248"/>
      <c r="H43" s="1249"/>
      <c r="I43" s="86">
        <v>68525</v>
      </c>
      <c r="J43" s="87">
        <v>71947</v>
      </c>
      <c r="K43" s="87">
        <v>70742</v>
      </c>
      <c r="L43" s="87">
        <v>70792</v>
      </c>
      <c r="M43" s="88">
        <v>70529</v>
      </c>
    </row>
    <row r="44" spans="2:13" ht="27.75" customHeight="1" x14ac:dyDescent="0.15">
      <c r="B44" s="1244"/>
      <c r="C44" s="1245"/>
      <c r="D44" s="85"/>
      <c r="E44" s="1248" t="s">
        <v>28</v>
      </c>
      <c r="F44" s="1248"/>
      <c r="G44" s="1248"/>
      <c r="H44" s="1249"/>
      <c r="I44" s="86">
        <v>8180</v>
      </c>
      <c r="J44" s="87">
        <v>8034</v>
      </c>
      <c r="K44" s="87">
        <v>7997</v>
      </c>
      <c r="L44" s="87">
        <v>8235</v>
      </c>
      <c r="M44" s="88">
        <v>8470</v>
      </c>
    </row>
    <row r="45" spans="2:13" ht="27.75" customHeight="1" x14ac:dyDescent="0.15">
      <c r="B45" s="1244"/>
      <c r="C45" s="1245"/>
      <c r="D45" s="85"/>
      <c r="E45" s="1248" t="s">
        <v>29</v>
      </c>
      <c r="F45" s="1248"/>
      <c r="G45" s="1248"/>
      <c r="H45" s="1249"/>
      <c r="I45" s="86">
        <v>15290</v>
      </c>
      <c r="J45" s="87">
        <v>14586</v>
      </c>
      <c r="K45" s="87">
        <v>14717</v>
      </c>
      <c r="L45" s="87">
        <v>13956</v>
      </c>
      <c r="M45" s="88">
        <v>13914</v>
      </c>
    </row>
    <row r="46" spans="2:13" ht="27.75" customHeight="1" x14ac:dyDescent="0.15">
      <c r="B46" s="1244"/>
      <c r="C46" s="1245"/>
      <c r="D46" s="89"/>
      <c r="E46" s="1248" t="s">
        <v>30</v>
      </c>
      <c r="F46" s="1248"/>
      <c r="G46" s="1248"/>
      <c r="H46" s="1249"/>
      <c r="I46" s="86">
        <v>10378</v>
      </c>
      <c r="J46" s="87">
        <v>10482</v>
      </c>
      <c r="K46" s="87">
        <v>10552</v>
      </c>
      <c r="L46" s="87">
        <v>10628</v>
      </c>
      <c r="M46" s="88">
        <v>10710</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29435</v>
      </c>
      <c r="J50" s="87">
        <v>31066</v>
      </c>
      <c r="K50" s="87">
        <v>32158</v>
      </c>
      <c r="L50" s="87">
        <v>33283</v>
      </c>
      <c r="M50" s="88">
        <v>36301</v>
      </c>
    </row>
    <row r="51" spans="2:13" ht="27.75" customHeight="1" x14ac:dyDescent="0.15">
      <c r="B51" s="1244"/>
      <c r="C51" s="1245"/>
      <c r="D51" s="85"/>
      <c r="E51" s="1248" t="s">
        <v>36</v>
      </c>
      <c r="F51" s="1248"/>
      <c r="G51" s="1248"/>
      <c r="H51" s="1249"/>
      <c r="I51" s="86">
        <v>19421</v>
      </c>
      <c r="J51" s="87">
        <v>19657</v>
      </c>
      <c r="K51" s="87">
        <v>23354</v>
      </c>
      <c r="L51" s="87">
        <v>22381</v>
      </c>
      <c r="M51" s="88">
        <v>19520</v>
      </c>
    </row>
    <row r="52" spans="2:13" ht="27.75" customHeight="1" x14ac:dyDescent="0.15">
      <c r="B52" s="1246"/>
      <c r="C52" s="1247"/>
      <c r="D52" s="85"/>
      <c r="E52" s="1248" t="s">
        <v>37</v>
      </c>
      <c r="F52" s="1248"/>
      <c r="G52" s="1248"/>
      <c r="H52" s="1249"/>
      <c r="I52" s="86">
        <v>106151</v>
      </c>
      <c r="J52" s="87">
        <v>104970</v>
      </c>
      <c r="K52" s="87">
        <v>102827</v>
      </c>
      <c r="L52" s="87">
        <v>96806</v>
      </c>
      <c r="M52" s="88">
        <v>90511</v>
      </c>
    </row>
    <row r="53" spans="2:13" ht="27.75" customHeight="1" thickBot="1" x14ac:dyDescent="0.2">
      <c r="B53" s="1250" t="s">
        <v>38</v>
      </c>
      <c r="C53" s="1251"/>
      <c r="D53" s="92"/>
      <c r="E53" s="1252" t="s">
        <v>39</v>
      </c>
      <c r="F53" s="1252"/>
      <c r="G53" s="1252"/>
      <c r="H53" s="1253"/>
      <c r="I53" s="93">
        <v>29510</v>
      </c>
      <c r="J53" s="94">
        <v>27140</v>
      </c>
      <c r="K53" s="94">
        <v>22173</v>
      </c>
      <c r="L53" s="94">
        <v>22001</v>
      </c>
      <c r="M53" s="95">
        <v>21049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7g7L3CeqY4eXJykfLelkmsdFPqWMnk/ZGlLu2TL60aB1xZDM6OcrXNoooymViAdG2cfsAhPuuOYxmTyFpTOg==" saltValue="hDImC9Dv3KblUfszuR6iag==" spinCount="100000" sheet="1" objects="1" scenarios="1"/>
  <customSheetViews>
    <customSheetView guid="{EB81280C-B0AC-4760-84FA-155E2D8389BA}" showGridLines="0" fitToPage="1" hiddenRows="1" hiddenColumns="1" topLeftCell="I34">
      <selection activeCell="S40" sqref="S40"/>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2"/>
  <headerFooter>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52"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11042</v>
      </c>
      <c r="G55" s="107">
        <v>10269</v>
      </c>
      <c r="H55" s="108">
        <v>10260</v>
      </c>
    </row>
    <row r="56" spans="2:8" ht="52.5" customHeight="1" x14ac:dyDescent="0.15">
      <c r="B56" s="109"/>
      <c r="C56" s="1271" t="s">
        <v>43</v>
      </c>
      <c r="D56" s="1271"/>
      <c r="E56" s="1272"/>
      <c r="F56" s="110">
        <v>304</v>
      </c>
      <c r="G56" s="110">
        <v>318</v>
      </c>
      <c r="H56" s="111">
        <v>313</v>
      </c>
    </row>
    <row r="57" spans="2:8" ht="53.25" customHeight="1" x14ac:dyDescent="0.15">
      <c r="B57" s="109"/>
      <c r="C57" s="1273" t="s">
        <v>44</v>
      </c>
      <c r="D57" s="1273"/>
      <c r="E57" s="1274"/>
      <c r="F57" s="112">
        <v>16360</v>
      </c>
      <c r="G57" s="112">
        <v>17748</v>
      </c>
      <c r="H57" s="113">
        <v>18875</v>
      </c>
    </row>
    <row r="58" spans="2:8" ht="45.75" customHeight="1" x14ac:dyDescent="0.15">
      <c r="B58" s="114"/>
      <c r="C58" s="1261" t="s">
        <v>608</v>
      </c>
      <c r="D58" s="1262"/>
      <c r="E58" s="1263"/>
      <c r="F58" s="115">
        <v>5305</v>
      </c>
      <c r="G58" s="115">
        <v>6721</v>
      </c>
      <c r="H58" s="116">
        <v>7388</v>
      </c>
    </row>
    <row r="59" spans="2:8" ht="45.75" customHeight="1" x14ac:dyDescent="0.15">
      <c r="B59" s="114"/>
      <c r="C59" s="1261" t="s">
        <v>609</v>
      </c>
      <c r="D59" s="1262"/>
      <c r="E59" s="1263"/>
      <c r="F59" s="115">
        <v>3685</v>
      </c>
      <c r="G59" s="115">
        <v>3686</v>
      </c>
      <c r="H59" s="116">
        <v>3688</v>
      </c>
    </row>
    <row r="60" spans="2:8" ht="45.75" customHeight="1" x14ac:dyDescent="0.15">
      <c r="B60" s="114"/>
      <c r="C60" s="1261" t="s">
        <v>610</v>
      </c>
      <c r="D60" s="1262"/>
      <c r="E60" s="1263"/>
      <c r="F60" s="115">
        <v>2871</v>
      </c>
      <c r="G60" s="115">
        <v>2773</v>
      </c>
      <c r="H60" s="116">
        <v>2641</v>
      </c>
    </row>
    <row r="61" spans="2:8" ht="45.75" customHeight="1" x14ac:dyDescent="0.15">
      <c r="B61" s="114"/>
      <c r="C61" s="1261" t="s">
        <v>611</v>
      </c>
      <c r="D61" s="1262"/>
      <c r="E61" s="1263"/>
      <c r="F61" s="115">
        <v>1487</v>
      </c>
      <c r="G61" s="115">
        <v>1588</v>
      </c>
      <c r="H61" s="116">
        <v>1689</v>
      </c>
    </row>
    <row r="62" spans="2:8" ht="45.75" customHeight="1" thickBot="1" x14ac:dyDescent="0.2">
      <c r="B62" s="117"/>
      <c r="C62" s="1264" t="s">
        <v>612</v>
      </c>
      <c r="D62" s="1265"/>
      <c r="E62" s="1266"/>
      <c r="F62" s="118">
        <v>998</v>
      </c>
      <c r="G62" s="118">
        <v>999</v>
      </c>
      <c r="H62" s="119">
        <v>999</v>
      </c>
    </row>
    <row r="63" spans="2:8" ht="52.5" customHeight="1" thickBot="1" x14ac:dyDescent="0.2">
      <c r="B63" s="120"/>
      <c r="C63" s="1267" t="s">
        <v>45</v>
      </c>
      <c r="D63" s="1267"/>
      <c r="E63" s="1268"/>
      <c r="F63" s="121">
        <v>27706</v>
      </c>
      <c r="G63" s="121">
        <v>28334</v>
      </c>
      <c r="H63" s="122">
        <v>29449</v>
      </c>
    </row>
    <row r="64" spans="2:8" ht="15" customHeight="1" x14ac:dyDescent="0.15"/>
    <row r="65" ht="0" hidden="1" customHeight="1" x14ac:dyDescent="0.15"/>
    <row r="66" ht="0" hidden="1" customHeight="1" x14ac:dyDescent="0.15"/>
  </sheetData>
  <sheetProtection algorithmName="SHA-512" hashValue="a24OMsipFnT19jwhWSsVFgk42wQLkox5kaBpuARaPu0oJ2CUwlK3x0wIiEeDbWBaIlzGbej8Ba67ULPJKfOdig==" saltValue="URk27cUkCaKNz/8IGlP8Gw==" spinCount="100000" sheet="1" objects="1" scenarios="1"/>
  <customSheetViews>
    <customSheetView guid="{EB81280C-B0AC-4760-84FA-155E2D8389BA}" scale="70" showGridLines="0" fitToPage="1" hiddenRows="1" hiddenColumns="1" topLeftCell="A40">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2"/>
  <headerFooter>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 zoomScaleNormal="100" zoomScaleSheetLayoutView="55" workbookViewId="0">
      <selection activeCell="CJ18" sqref="CJ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628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617</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556</v>
      </c>
      <c r="BQ50" s="1290"/>
      <c r="BR50" s="1290"/>
      <c r="BS50" s="1290"/>
      <c r="BT50" s="1290"/>
      <c r="BU50" s="1290"/>
      <c r="BV50" s="1290"/>
      <c r="BW50" s="1290"/>
      <c r="BX50" s="1290" t="s">
        <v>557</v>
      </c>
      <c r="BY50" s="1290"/>
      <c r="BZ50" s="1290"/>
      <c r="CA50" s="1290"/>
      <c r="CB50" s="1290"/>
      <c r="CC50" s="1290"/>
      <c r="CD50" s="1290"/>
      <c r="CE50" s="1290"/>
      <c r="CF50" s="1290" t="s">
        <v>558</v>
      </c>
      <c r="CG50" s="1290"/>
      <c r="CH50" s="1290"/>
      <c r="CI50" s="1290"/>
      <c r="CJ50" s="1290"/>
      <c r="CK50" s="1290"/>
      <c r="CL50" s="1290"/>
      <c r="CM50" s="1290"/>
      <c r="CN50" s="1290" t="s">
        <v>559</v>
      </c>
      <c r="CO50" s="1290"/>
      <c r="CP50" s="1290"/>
      <c r="CQ50" s="1290"/>
      <c r="CR50" s="1290"/>
      <c r="CS50" s="1290"/>
      <c r="CT50" s="1290"/>
      <c r="CU50" s="1290"/>
      <c r="CV50" s="1290" t="s">
        <v>560</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618</v>
      </c>
      <c r="AO51" s="1293"/>
      <c r="AP51" s="1293"/>
      <c r="AQ51" s="1293"/>
      <c r="AR51" s="1293"/>
      <c r="AS51" s="1293"/>
      <c r="AT51" s="1293"/>
      <c r="AU51" s="1293"/>
      <c r="AV51" s="1293"/>
      <c r="AW51" s="1293"/>
      <c r="AX51" s="1293"/>
      <c r="AY51" s="1293"/>
      <c r="AZ51" s="1293"/>
      <c r="BA51" s="1293"/>
      <c r="BB51" s="1293" t="s">
        <v>619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37.5</v>
      </c>
      <c r="CG51" s="1276"/>
      <c r="CH51" s="1276"/>
      <c r="CI51" s="1276"/>
      <c r="CJ51" s="1276"/>
      <c r="CK51" s="1276"/>
      <c r="CL51" s="1276"/>
      <c r="CM51" s="1276"/>
      <c r="CN51" s="1276">
        <v>36.700000000000003</v>
      </c>
      <c r="CO51" s="1276"/>
      <c r="CP51" s="1276"/>
      <c r="CQ51" s="1276"/>
      <c r="CR51" s="1276"/>
      <c r="CS51" s="1276"/>
      <c r="CT51" s="1276"/>
      <c r="CU51" s="1276"/>
      <c r="CV51" s="1276">
        <v>34.4</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620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66.2</v>
      </c>
      <c r="CG53" s="1276"/>
      <c r="CH53" s="1276"/>
      <c r="CI53" s="1276"/>
      <c r="CJ53" s="1276"/>
      <c r="CK53" s="1276"/>
      <c r="CL53" s="1276"/>
      <c r="CM53" s="1276"/>
      <c r="CN53" s="1276">
        <v>67.099999999999994</v>
      </c>
      <c r="CO53" s="1276"/>
      <c r="CP53" s="1276"/>
      <c r="CQ53" s="1276"/>
      <c r="CR53" s="1276"/>
      <c r="CS53" s="1276"/>
      <c r="CT53" s="1276"/>
      <c r="CU53" s="1276"/>
      <c r="CV53" s="1276">
        <v>67.900000000000006</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622</v>
      </c>
      <c r="AO55" s="1290"/>
      <c r="AP55" s="1290"/>
      <c r="AQ55" s="1290"/>
      <c r="AR55" s="1290"/>
      <c r="AS55" s="1290"/>
      <c r="AT55" s="1290"/>
      <c r="AU55" s="1290"/>
      <c r="AV55" s="1290"/>
      <c r="AW55" s="1290"/>
      <c r="AX55" s="1290"/>
      <c r="AY55" s="1290"/>
      <c r="AZ55" s="1290"/>
      <c r="BA55" s="1290"/>
      <c r="BB55" s="1293" t="s">
        <v>619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37.4</v>
      </c>
      <c r="CG55" s="1276"/>
      <c r="CH55" s="1276"/>
      <c r="CI55" s="1276"/>
      <c r="CJ55" s="1276"/>
      <c r="CK55" s="1276"/>
      <c r="CL55" s="1276"/>
      <c r="CM55" s="1276"/>
      <c r="CN55" s="1276">
        <v>31</v>
      </c>
      <c r="CO55" s="1276"/>
      <c r="CP55" s="1276"/>
      <c r="CQ55" s="1276"/>
      <c r="CR55" s="1276"/>
      <c r="CS55" s="1276"/>
      <c r="CT55" s="1276"/>
      <c r="CU55" s="1276"/>
      <c r="CV55" s="1276">
        <v>30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620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54.4</v>
      </c>
      <c r="CG57" s="1276"/>
      <c r="CH57" s="1276"/>
      <c r="CI57" s="1276"/>
      <c r="CJ57" s="1276"/>
      <c r="CK57" s="1276"/>
      <c r="CL57" s="1276"/>
      <c r="CM57" s="1276"/>
      <c r="CN57" s="1276">
        <v>57.4</v>
      </c>
      <c r="CO57" s="1276"/>
      <c r="CP57" s="1276"/>
      <c r="CQ57" s="1276"/>
      <c r="CR57" s="1276"/>
      <c r="CS57" s="1276"/>
      <c r="CT57" s="1276"/>
      <c r="CU57" s="1276"/>
      <c r="CV57" s="1276">
        <v>59.4</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623</v>
      </c>
    </row>
    <row r="64" spans="1:109" x14ac:dyDescent="0.15">
      <c r="B64" s="374"/>
      <c r="G64" s="381"/>
      <c r="I64" s="394"/>
      <c r="J64" s="394"/>
      <c r="K64" s="394"/>
      <c r="L64" s="394"/>
      <c r="M64" s="394"/>
      <c r="N64" s="395"/>
      <c r="AM64" s="381"/>
      <c r="AN64" s="381" t="s">
        <v>616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629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617</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556</v>
      </c>
      <c r="BQ72" s="1290"/>
      <c r="BR72" s="1290"/>
      <c r="BS72" s="1290"/>
      <c r="BT72" s="1290"/>
      <c r="BU72" s="1290"/>
      <c r="BV72" s="1290"/>
      <c r="BW72" s="1290"/>
      <c r="BX72" s="1290" t="s">
        <v>557</v>
      </c>
      <c r="BY72" s="1290"/>
      <c r="BZ72" s="1290"/>
      <c r="CA72" s="1290"/>
      <c r="CB72" s="1290"/>
      <c r="CC72" s="1290"/>
      <c r="CD72" s="1290"/>
      <c r="CE72" s="1290"/>
      <c r="CF72" s="1290" t="s">
        <v>558</v>
      </c>
      <c r="CG72" s="1290"/>
      <c r="CH72" s="1290"/>
      <c r="CI72" s="1290"/>
      <c r="CJ72" s="1290"/>
      <c r="CK72" s="1290"/>
      <c r="CL72" s="1290"/>
      <c r="CM72" s="1290"/>
      <c r="CN72" s="1290" t="s">
        <v>559</v>
      </c>
      <c r="CO72" s="1290"/>
      <c r="CP72" s="1290"/>
      <c r="CQ72" s="1290"/>
      <c r="CR72" s="1290"/>
      <c r="CS72" s="1290"/>
      <c r="CT72" s="1290"/>
      <c r="CU72" s="1290"/>
      <c r="CV72" s="1290" t="s">
        <v>560</v>
      </c>
      <c r="CW72" s="1290"/>
      <c r="CX72" s="1290"/>
      <c r="CY72" s="1290"/>
      <c r="CZ72" s="1290"/>
      <c r="DA72" s="1290"/>
      <c r="DB72" s="1290"/>
      <c r="DC72" s="1290"/>
    </row>
    <row r="73" spans="2:107" x14ac:dyDescent="0.15">
      <c r="B73" s="374"/>
      <c r="G73" s="1291"/>
      <c r="H73" s="1291"/>
      <c r="I73" s="1291"/>
      <c r="J73" s="1291"/>
      <c r="K73" s="1297"/>
      <c r="L73" s="1297"/>
      <c r="M73" s="1297"/>
      <c r="N73" s="1297"/>
      <c r="AM73" s="383"/>
      <c r="AN73" s="1293" t="s">
        <v>618</v>
      </c>
      <c r="AO73" s="1293"/>
      <c r="AP73" s="1293"/>
      <c r="AQ73" s="1293"/>
      <c r="AR73" s="1293"/>
      <c r="AS73" s="1293"/>
      <c r="AT73" s="1293"/>
      <c r="AU73" s="1293"/>
      <c r="AV73" s="1293"/>
      <c r="AW73" s="1293"/>
      <c r="AX73" s="1293"/>
      <c r="AY73" s="1293"/>
      <c r="AZ73" s="1293"/>
      <c r="BA73" s="1293"/>
      <c r="BB73" s="1293" t="s">
        <v>624</v>
      </c>
      <c r="BC73" s="1293"/>
      <c r="BD73" s="1293"/>
      <c r="BE73" s="1293"/>
      <c r="BF73" s="1293"/>
      <c r="BG73" s="1293"/>
      <c r="BH73" s="1293"/>
      <c r="BI73" s="1293"/>
      <c r="BJ73" s="1293"/>
      <c r="BK73" s="1293"/>
      <c r="BL73" s="1293"/>
      <c r="BM73" s="1293"/>
      <c r="BN73" s="1293"/>
      <c r="BO73" s="1293"/>
      <c r="BP73" s="1276">
        <v>50.2</v>
      </c>
      <c r="BQ73" s="1276"/>
      <c r="BR73" s="1276"/>
      <c r="BS73" s="1276"/>
      <c r="BT73" s="1276"/>
      <c r="BU73" s="1276"/>
      <c r="BV73" s="1276"/>
      <c r="BW73" s="1276"/>
      <c r="BX73" s="1276">
        <v>46.6</v>
      </c>
      <c r="BY73" s="1276"/>
      <c r="BZ73" s="1276"/>
      <c r="CA73" s="1276"/>
      <c r="CB73" s="1276"/>
      <c r="CC73" s="1276"/>
      <c r="CD73" s="1276"/>
      <c r="CE73" s="1276"/>
      <c r="CF73" s="1276">
        <v>37.5</v>
      </c>
      <c r="CG73" s="1276"/>
      <c r="CH73" s="1276"/>
      <c r="CI73" s="1276"/>
      <c r="CJ73" s="1276"/>
      <c r="CK73" s="1276"/>
      <c r="CL73" s="1276"/>
      <c r="CM73" s="1276"/>
      <c r="CN73" s="1276">
        <v>36.700000000000003</v>
      </c>
      <c r="CO73" s="1276"/>
      <c r="CP73" s="1276"/>
      <c r="CQ73" s="1276"/>
      <c r="CR73" s="1276"/>
      <c r="CS73" s="1276"/>
      <c r="CT73" s="1276"/>
      <c r="CU73" s="1276"/>
      <c r="CV73" s="1276">
        <v>34.4</v>
      </c>
      <c r="CW73" s="1276"/>
      <c r="CX73" s="1276"/>
      <c r="CY73" s="1276"/>
      <c r="CZ73" s="1276"/>
      <c r="DA73" s="1276"/>
      <c r="DB73" s="1276"/>
      <c r="DC73" s="1276"/>
    </row>
    <row r="74" spans="2:107" x14ac:dyDescent="0.15">
      <c r="B74" s="374"/>
      <c r="G74" s="1291"/>
      <c r="H74" s="1291"/>
      <c r="I74" s="1291"/>
      <c r="J74" s="1291"/>
      <c r="K74" s="1297"/>
      <c r="L74" s="1297"/>
      <c r="M74" s="1297"/>
      <c r="N74" s="1297"/>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626</v>
      </c>
      <c r="BC75" s="1293"/>
      <c r="BD75" s="1293"/>
      <c r="BE75" s="1293"/>
      <c r="BF75" s="1293"/>
      <c r="BG75" s="1293"/>
      <c r="BH75" s="1293"/>
      <c r="BI75" s="1293"/>
      <c r="BJ75" s="1293"/>
      <c r="BK75" s="1293"/>
      <c r="BL75" s="1293"/>
      <c r="BM75" s="1293"/>
      <c r="BN75" s="1293"/>
      <c r="BO75" s="1293"/>
      <c r="BP75" s="1276">
        <v>12.2</v>
      </c>
      <c r="BQ75" s="1276"/>
      <c r="BR75" s="1276"/>
      <c r="BS75" s="1276"/>
      <c r="BT75" s="1276"/>
      <c r="BU75" s="1276"/>
      <c r="BV75" s="1276"/>
      <c r="BW75" s="1276"/>
      <c r="BX75" s="1276">
        <v>11.3</v>
      </c>
      <c r="BY75" s="1276"/>
      <c r="BZ75" s="1276"/>
      <c r="CA75" s="1276"/>
      <c r="CB75" s="1276"/>
      <c r="CC75" s="1276"/>
      <c r="CD75" s="1276"/>
      <c r="CE75" s="1276"/>
      <c r="CF75" s="1276">
        <v>9.8000000000000007</v>
      </c>
      <c r="CG75" s="1276"/>
      <c r="CH75" s="1276"/>
      <c r="CI75" s="1276"/>
      <c r="CJ75" s="1276"/>
      <c r="CK75" s="1276"/>
      <c r="CL75" s="1276"/>
      <c r="CM75" s="1276"/>
      <c r="CN75" s="1276">
        <v>8.6999999999999993</v>
      </c>
      <c r="CO75" s="1276"/>
      <c r="CP75" s="1276"/>
      <c r="CQ75" s="1276"/>
      <c r="CR75" s="1276"/>
      <c r="CS75" s="1276"/>
      <c r="CT75" s="1276"/>
      <c r="CU75" s="1276"/>
      <c r="CV75" s="1276">
        <v>7.8</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7"/>
      <c r="L77" s="1297"/>
      <c r="M77" s="1297"/>
      <c r="N77" s="1297"/>
      <c r="AN77" s="1290" t="s">
        <v>621</v>
      </c>
      <c r="AO77" s="1290"/>
      <c r="AP77" s="1290"/>
      <c r="AQ77" s="1290"/>
      <c r="AR77" s="1290"/>
      <c r="AS77" s="1290"/>
      <c r="AT77" s="1290"/>
      <c r="AU77" s="1290"/>
      <c r="AV77" s="1290"/>
      <c r="AW77" s="1290"/>
      <c r="AX77" s="1290"/>
      <c r="AY77" s="1290"/>
      <c r="AZ77" s="1290"/>
      <c r="BA77" s="1290"/>
      <c r="BB77" s="1293" t="s">
        <v>619</v>
      </c>
      <c r="BC77" s="1293"/>
      <c r="BD77" s="1293"/>
      <c r="BE77" s="1293"/>
      <c r="BF77" s="1293"/>
      <c r="BG77" s="1293"/>
      <c r="BH77" s="1293"/>
      <c r="BI77" s="1293"/>
      <c r="BJ77" s="1293"/>
      <c r="BK77" s="1293"/>
      <c r="BL77" s="1293"/>
      <c r="BM77" s="1293"/>
      <c r="BN77" s="1293"/>
      <c r="BO77" s="1293"/>
      <c r="BP77" s="1276">
        <v>49.8</v>
      </c>
      <c r="BQ77" s="1276"/>
      <c r="BR77" s="1276"/>
      <c r="BS77" s="1276"/>
      <c r="BT77" s="1276"/>
      <c r="BU77" s="1276"/>
      <c r="BV77" s="1276"/>
      <c r="BW77" s="1276"/>
      <c r="BX77" s="1276">
        <v>45.1</v>
      </c>
      <c r="BY77" s="1276"/>
      <c r="BZ77" s="1276"/>
      <c r="CA77" s="1276"/>
      <c r="CB77" s="1276"/>
      <c r="CC77" s="1276"/>
      <c r="CD77" s="1276"/>
      <c r="CE77" s="1276"/>
      <c r="CF77" s="1276">
        <v>37.4</v>
      </c>
      <c r="CG77" s="1276"/>
      <c r="CH77" s="1276"/>
      <c r="CI77" s="1276"/>
      <c r="CJ77" s="1276"/>
      <c r="CK77" s="1276"/>
      <c r="CL77" s="1276"/>
      <c r="CM77" s="1276"/>
      <c r="CN77" s="1276">
        <v>31</v>
      </c>
      <c r="CO77" s="1276"/>
      <c r="CP77" s="1276"/>
      <c r="CQ77" s="1276"/>
      <c r="CR77" s="1276"/>
      <c r="CS77" s="1276"/>
      <c r="CT77" s="1276"/>
      <c r="CU77" s="1276"/>
      <c r="CV77" s="1276">
        <v>30</v>
      </c>
      <c r="CW77" s="1276"/>
      <c r="CX77" s="1276"/>
      <c r="CY77" s="1276"/>
      <c r="CZ77" s="1276"/>
      <c r="DA77" s="1276"/>
      <c r="DB77" s="1276"/>
      <c r="DC77" s="1276"/>
    </row>
    <row r="78" spans="2:107" x14ac:dyDescent="0.15">
      <c r="B78" s="374"/>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625</v>
      </c>
      <c r="BC79" s="1293"/>
      <c r="BD79" s="1293"/>
      <c r="BE79" s="1293"/>
      <c r="BF79" s="1293"/>
      <c r="BG79" s="1293"/>
      <c r="BH79" s="1293"/>
      <c r="BI79" s="1293"/>
      <c r="BJ79" s="1293"/>
      <c r="BK79" s="1293"/>
      <c r="BL79" s="1293"/>
      <c r="BM79" s="1293"/>
      <c r="BN79" s="1293"/>
      <c r="BO79" s="1293"/>
      <c r="BP79" s="1276">
        <v>7.7</v>
      </c>
      <c r="BQ79" s="1276"/>
      <c r="BR79" s="1276"/>
      <c r="BS79" s="1276"/>
      <c r="BT79" s="1276"/>
      <c r="BU79" s="1276"/>
      <c r="BV79" s="1276"/>
      <c r="BW79" s="1276"/>
      <c r="BX79" s="1276">
        <v>7.1</v>
      </c>
      <c r="BY79" s="1276"/>
      <c r="BZ79" s="1276"/>
      <c r="CA79" s="1276"/>
      <c r="CB79" s="1276"/>
      <c r="CC79" s="1276"/>
      <c r="CD79" s="1276"/>
      <c r="CE79" s="1276"/>
      <c r="CF79" s="1276">
        <v>6.3</v>
      </c>
      <c r="CG79" s="1276"/>
      <c r="CH79" s="1276"/>
      <c r="CI79" s="1276"/>
      <c r="CJ79" s="1276"/>
      <c r="CK79" s="1276"/>
      <c r="CL79" s="1276"/>
      <c r="CM79" s="1276"/>
      <c r="CN79" s="1276">
        <v>5.2</v>
      </c>
      <c r="CO79" s="1276"/>
      <c r="CP79" s="1276"/>
      <c r="CQ79" s="1276"/>
      <c r="CR79" s="1276"/>
      <c r="CS79" s="1276"/>
      <c r="CT79" s="1276"/>
      <c r="CU79" s="1276"/>
      <c r="CV79" s="1276">
        <v>5</v>
      </c>
      <c r="CW79" s="1276"/>
      <c r="CX79" s="1276"/>
      <c r="CY79" s="1276"/>
      <c r="CZ79" s="1276"/>
      <c r="DA79" s="1276"/>
      <c r="DB79" s="1276"/>
      <c r="DC79" s="1276"/>
    </row>
    <row r="80" spans="2:107" x14ac:dyDescent="0.15">
      <c r="B80" s="374"/>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pkZ0nGZjhRBEjceBTqARGJt+7wn99w+5ElZVjR9VY4kr7BLklH/Vy0oBhM5EHV/Z7MEDEaXw87SwejkfAURwA==" saltValue="a2GhqWvpcCYR5peGZE3q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Hl7Utg9IIy331M869bkl7iqRf4U5zFTPcVybicA7wQ+ZwamsKZWXmnnaYuTQgQv8QNqOqvWOuULyjM+WJ1FzA==" saltValue="cK8WaAAlRbe92oPVb97Z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BW16" sqref="BW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MnWaUF05t76F4UuIvlWF3q6YLCnsAsg+mdVqQJ8KqlZQBcjpSLVq3udqNEn1U+ghjqxgLaqzDdryl98LxpXQ==" saltValue="Vbs0vsSU0340GtOcBvSm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32380</v>
      </c>
      <c r="E3" s="141"/>
      <c r="F3" s="142">
        <v>41235</v>
      </c>
      <c r="G3" s="143"/>
      <c r="H3" s="144"/>
    </row>
    <row r="4" spans="1:8" x14ac:dyDescent="0.15">
      <c r="A4" s="145"/>
      <c r="B4" s="146"/>
      <c r="C4" s="147"/>
      <c r="D4" s="148">
        <v>19804</v>
      </c>
      <c r="E4" s="149"/>
      <c r="F4" s="150">
        <v>22086</v>
      </c>
      <c r="G4" s="151"/>
      <c r="H4" s="152"/>
    </row>
    <row r="5" spans="1:8" x14ac:dyDescent="0.15">
      <c r="A5" s="133" t="s">
        <v>548</v>
      </c>
      <c r="B5" s="138"/>
      <c r="C5" s="139"/>
      <c r="D5" s="140">
        <v>45294</v>
      </c>
      <c r="E5" s="141"/>
      <c r="F5" s="142">
        <v>41862</v>
      </c>
      <c r="G5" s="143"/>
      <c r="H5" s="144"/>
    </row>
    <row r="6" spans="1:8" x14ac:dyDescent="0.15">
      <c r="A6" s="145"/>
      <c r="B6" s="146"/>
      <c r="C6" s="147"/>
      <c r="D6" s="148">
        <v>25377</v>
      </c>
      <c r="E6" s="149"/>
      <c r="F6" s="150">
        <v>23710</v>
      </c>
      <c r="G6" s="151"/>
      <c r="H6" s="152"/>
    </row>
    <row r="7" spans="1:8" x14ac:dyDescent="0.15">
      <c r="A7" s="133" t="s">
        <v>549</v>
      </c>
      <c r="B7" s="138"/>
      <c r="C7" s="139"/>
      <c r="D7" s="140">
        <v>71880</v>
      </c>
      <c r="E7" s="141"/>
      <c r="F7" s="142">
        <v>43554</v>
      </c>
      <c r="G7" s="143"/>
      <c r="H7" s="144"/>
    </row>
    <row r="8" spans="1:8" x14ac:dyDescent="0.15">
      <c r="A8" s="145"/>
      <c r="B8" s="146"/>
      <c r="C8" s="147"/>
      <c r="D8" s="148">
        <v>27826</v>
      </c>
      <c r="E8" s="149"/>
      <c r="F8" s="150">
        <v>24811</v>
      </c>
      <c r="G8" s="151"/>
      <c r="H8" s="152"/>
    </row>
    <row r="9" spans="1:8" x14ac:dyDescent="0.15">
      <c r="A9" s="133" t="s">
        <v>550</v>
      </c>
      <c r="B9" s="138"/>
      <c r="C9" s="139"/>
      <c r="D9" s="140">
        <v>37048</v>
      </c>
      <c r="E9" s="141"/>
      <c r="F9" s="142">
        <v>42581</v>
      </c>
      <c r="G9" s="143"/>
      <c r="H9" s="144"/>
    </row>
    <row r="10" spans="1:8" x14ac:dyDescent="0.15">
      <c r="A10" s="145"/>
      <c r="B10" s="146"/>
      <c r="C10" s="147"/>
      <c r="D10" s="148">
        <v>27552</v>
      </c>
      <c r="E10" s="149"/>
      <c r="F10" s="150">
        <v>24354</v>
      </c>
      <c r="G10" s="151"/>
      <c r="H10" s="152"/>
    </row>
    <row r="11" spans="1:8" x14ac:dyDescent="0.15">
      <c r="A11" s="133" t="s">
        <v>551</v>
      </c>
      <c r="B11" s="138"/>
      <c r="C11" s="139"/>
      <c r="D11" s="140">
        <v>44510</v>
      </c>
      <c r="E11" s="141"/>
      <c r="F11" s="142">
        <v>45426</v>
      </c>
      <c r="G11" s="143"/>
      <c r="H11" s="144"/>
    </row>
    <row r="12" spans="1:8" x14ac:dyDescent="0.15">
      <c r="A12" s="145"/>
      <c r="B12" s="146"/>
      <c r="C12" s="153"/>
      <c r="D12" s="148">
        <v>22488</v>
      </c>
      <c r="E12" s="149"/>
      <c r="F12" s="150">
        <v>24508</v>
      </c>
      <c r="G12" s="151"/>
      <c r="H12" s="152"/>
    </row>
    <row r="13" spans="1:8" x14ac:dyDescent="0.15">
      <c r="A13" s="133"/>
      <c r="B13" s="138"/>
      <c r="C13" s="154"/>
      <c r="D13" s="155">
        <v>46222</v>
      </c>
      <c r="E13" s="156"/>
      <c r="F13" s="157">
        <v>42932</v>
      </c>
      <c r="G13" s="158"/>
      <c r="H13" s="144"/>
    </row>
    <row r="14" spans="1:8" x14ac:dyDescent="0.15">
      <c r="A14" s="145"/>
      <c r="B14" s="146"/>
      <c r="C14" s="147"/>
      <c r="D14" s="148">
        <v>24609</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3.55</v>
      </c>
      <c r="C19" s="159">
        <f>ROUND(VALUE(SUBSTITUTE(実質収支比率等に係る経年分析!G$48,"▲","-")),2)</f>
        <v>3.09</v>
      </c>
      <c r="D19" s="159">
        <f>ROUND(VALUE(SUBSTITUTE(実質収支比率等に係る経年分析!H$48,"▲","-")),2)</f>
        <v>3.7</v>
      </c>
      <c r="E19" s="159">
        <f>ROUND(VALUE(SUBSTITUTE(実質収支比率等に係る経年分析!I$48,"▲","-")),2)</f>
        <v>2.2999999999999998</v>
      </c>
      <c r="F19" s="159">
        <f>ROUND(VALUE(SUBSTITUTE(実質収支比率等に係る経年分析!J$48,"▲","-")),2)</f>
        <v>3.39</v>
      </c>
    </row>
    <row r="20" spans="1:11" x14ac:dyDescent="0.15">
      <c r="A20" s="159" t="s">
        <v>49</v>
      </c>
      <c r="B20" s="159">
        <f>ROUND(VALUE(SUBSTITUTE(実質収支比率等に係る経年分析!F$47,"▲","-")),2)</f>
        <v>14.47</v>
      </c>
      <c r="C20" s="159">
        <f>ROUND(VALUE(SUBSTITUTE(実質収支比率等に係る経年分析!G$47,"▲","-")),2)</f>
        <v>14.59</v>
      </c>
      <c r="D20" s="159">
        <f>ROUND(VALUE(SUBSTITUTE(実質収支比率等に係る経年分析!H$47,"▲","-")),2)</f>
        <v>15.87</v>
      </c>
      <c r="E20" s="159">
        <f>ROUND(VALUE(SUBSTITUTE(実質収支比率等に係る経年分析!I$47,"▲","-")),2)</f>
        <v>14.63</v>
      </c>
      <c r="F20" s="159">
        <f>ROUND(VALUE(SUBSTITUTE(実質収支比率等に係る経年分析!J$47,"▲","-")),2)</f>
        <v>14.42</v>
      </c>
    </row>
    <row r="21" spans="1:11" x14ac:dyDescent="0.15">
      <c r="A21" s="159" t="s">
        <v>50</v>
      </c>
      <c r="B21" s="159">
        <f>IF(ISNUMBER(VALUE(SUBSTITUTE(実質収支比率等に係る経年分析!F$49,"▲","-"))),ROUND(VALUE(SUBSTITUTE(実質収支比率等に係る経年分析!F$49,"▲","-")),2),NA())</f>
        <v>2.38</v>
      </c>
      <c r="C21" s="159">
        <f>IF(ISNUMBER(VALUE(SUBSTITUTE(実質収支比率等に係る経年分析!G$49,"▲","-"))),ROUND(VALUE(SUBSTITUTE(実質収支比率等に係る経年分析!G$49,"▲","-")),2),NA())</f>
        <v>-0.48</v>
      </c>
      <c r="D21" s="159">
        <f>IF(ISNUMBER(VALUE(SUBSTITUTE(実質収支比率等に係る経年分析!H$49,"▲","-"))),ROUND(VALUE(SUBSTITUTE(実質収支比率等に係る経年分析!H$49,"▲","-")),2),NA())</f>
        <v>1.96</v>
      </c>
      <c r="E21" s="159">
        <f>IF(ISNUMBER(VALUE(SUBSTITUTE(実質収支比率等に係る経年分析!I$49,"▲","-"))),ROUND(VALUE(SUBSTITUTE(実質収支比率等に係る経年分析!I$49,"▲","-")),2),NA())</f>
        <v>-2.4700000000000002</v>
      </c>
      <c r="F21" s="159">
        <f>IF(ISNUMBER(VALUE(SUBSTITUTE(実質収支比率等に係る経年分析!J$49,"▲","-"))),ROUND(VALUE(SUBSTITUTE(実質収支比率等に係る経年分析!J$49,"▲","-")),2),NA())</f>
        <v>1.1100000000000001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1.84</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競輪事業特別会計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1.28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1.37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1.36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1.51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1.71</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1.73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1.92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2.77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1.71</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2.14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2.78</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2.2200000000000002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3.34</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4.3899999999999997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5.65</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16.97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13674</v>
      </c>
      <c r="E42" s="161"/>
      <c r="F42" s="161"/>
      <c r="G42" s="161">
        <f>'実質公債費比率（分子）の構造'!L$52</f>
        <v>13540</v>
      </c>
      <c r="H42" s="161"/>
      <c r="I42" s="161"/>
      <c r="J42" s="161">
        <f>'実質公債費比率（分子）の構造'!M$52</f>
        <v>12839</v>
      </c>
      <c r="K42" s="161"/>
      <c r="L42" s="161"/>
      <c r="M42" s="161">
        <f>'実質公債費比率（分子）の構造'!N$52</f>
        <v>12718</v>
      </c>
      <c r="N42" s="161"/>
      <c r="O42" s="161"/>
      <c r="P42" s="161">
        <f>'実質公債費比率（分子）の構造'!O$52</f>
        <v>12469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637</v>
      </c>
      <c r="C44" s="161"/>
      <c r="D44" s="161"/>
      <c r="E44" s="161">
        <f>'実質公債費比率（分子）の構造'!L$50</f>
        <v>564</v>
      </c>
      <c r="F44" s="161"/>
      <c r="G44" s="161"/>
      <c r="H44" s="161">
        <f>'実質公債費比率（分子）の構造'!M$50</f>
        <v>457</v>
      </c>
      <c r="I44" s="161"/>
      <c r="J44" s="161"/>
      <c r="K44" s="161">
        <f>'実質公債費比率（分子）の構造'!N$50</f>
        <v>447</v>
      </c>
      <c r="L44" s="161"/>
      <c r="M44" s="161"/>
      <c r="N44" s="161">
        <f>'実質公債費比率（分子）の構造'!O$50</f>
        <v>407</v>
      </c>
      <c r="O44" s="161"/>
      <c r="P44" s="161"/>
    </row>
    <row r="45" spans="1:16" x14ac:dyDescent="0.15">
      <c r="A45" s="161" t="s">
        <v>60</v>
      </c>
      <c r="B45" s="161">
        <f>'実質公債費比率（分子）の構造'!K$49</f>
        <v>1028</v>
      </c>
      <c r="C45" s="161"/>
      <c r="D45" s="161"/>
      <c r="E45" s="161">
        <f>'実質公債費比率（分子）の構造'!L$49</f>
        <v>937</v>
      </c>
      <c r="F45" s="161"/>
      <c r="G45" s="161"/>
      <c r="H45" s="161">
        <f>'実質公債費比率（分子）の構造'!M$49</f>
        <v>888</v>
      </c>
      <c r="I45" s="161"/>
      <c r="J45" s="161"/>
      <c r="K45" s="161">
        <f>'実質公債費比率（分子）の構造'!N$49</f>
        <v>860</v>
      </c>
      <c r="L45" s="161"/>
      <c r="M45" s="161"/>
      <c r="N45" s="161">
        <f>'実質公債費比率（分子）の構造'!O$49</f>
        <v>768</v>
      </c>
      <c r="O45" s="161"/>
      <c r="P45" s="161"/>
    </row>
    <row r="46" spans="1:16" x14ac:dyDescent="0.15">
      <c r="A46" s="161" t="s">
        <v>61</v>
      </c>
      <c r="B46" s="161">
        <f>'実質公債費比率（分子）の構造'!K$48</f>
        <v>5876</v>
      </c>
      <c r="C46" s="161"/>
      <c r="D46" s="161"/>
      <c r="E46" s="161">
        <f>'実質公債費比率（分子）の構造'!L$48</f>
        <v>5927</v>
      </c>
      <c r="F46" s="161"/>
      <c r="G46" s="161"/>
      <c r="H46" s="161">
        <f>'実質公債費比率（分子）の構造'!M$48</f>
        <v>6017</v>
      </c>
      <c r="I46" s="161"/>
      <c r="J46" s="161"/>
      <c r="K46" s="161">
        <f>'実質公債費比率（分子）の構造'!N$48</f>
        <v>6491</v>
      </c>
      <c r="L46" s="161"/>
      <c r="M46" s="161"/>
      <c r="N46" s="161">
        <f>'実質公債費比率（分子）の構造'!O$48</f>
        <v>6628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12694</v>
      </c>
      <c r="C49" s="161"/>
      <c r="D49" s="161"/>
      <c r="E49" s="161">
        <f>'実質公債費比率（分子）の構造'!L$45</f>
        <v>11727</v>
      </c>
      <c r="F49" s="161"/>
      <c r="G49" s="161"/>
      <c r="H49" s="161">
        <f>'実質公債費比率（分子）の構造'!M$45</f>
        <v>10576</v>
      </c>
      <c r="I49" s="161"/>
      <c r="J49" s="161"/>
      <c r="K49" s="161">
        <f>'実質公債費比率（分子）の構造'!N$45</f>
        <v>9667</v>
      </c>
      <c r="L49" s="161"/>
      <c r="M49" s="161"/>
      <c r="N49" s="161">
        <f>'実質公債費比率（分子）の構造'!O$45</f>
        <v>9008</v>
      </c>
      <c r="O49" s="161"/>
      <c r="P49" s="161"/>
    </row>
    <row r="50" spans="1:16" x14ac:dyDescent="0.15">
      <c r="A50" s="161" t="s">
        <v>65</v>
      </c>
      <c r="B50" s="161" t="e">
        <f>NA()</f>
        <v>#N/A</v>
      </c>
      <c r="C50" s="161">
        <f>IF(ISNUMBER('実質公債費比率（分子）の構造'!K$53),'実質公債費比率（分子）の構造'!K$53,NA())</f>
        <v>6561</v>
      </c>
      <c r="D50" s="161" t="e">
        <f>NA()</f>
        <v>#N/A</v>
      </c>
      <c r="E50" s="161" t="e">
        <f>NA()</f>
        <v>#N/A</v>
      </c>
      <c r="F50" s="161">
        <f>IF(ISNUMBER('実質公債費比率（分子）の構造'!L$53),'実質公債費比率（分子）の構造'!L$53,NA())</f>
        <v>5615</v>
      </c>
      <c r="G50" s="161" t="e">
        <f>NA()</f>
        <v>#N/A</v>
      </c>
      <c r="H50" s="161" t="e">
        <f>NA()</f>
        <v>#N/A</v>
      </c>
      <c r="I50" s="161">
        <f>IF(ISNUMBER('実質公債費比率（分子）の構造'!M$53),'実質公債費比率（分子）の構造'!M$53,NA())</f>
        <v>5099</v>
      </c>
      <c r="J50" s="161" t="e">
        <f>NA()</f>
        <v>#N/A</v>
      </c>
      <c r="K50" s="161" t="e">
        <f>NA()</f>
        <v>#N/A</v>
      </c>
      <c r="L50" s="161">
        <f>IF(ISNUMBER('実質公債費比率（分子）の構造'!N$53),'実質公債費比率（分子）の構造'!N$53,NA())</f>
        <v>4747</v>
      </c>
      <c r="M50" s="161" t="e">
        <f>NA()</f>
        <v>#N/A</v>
      </c>
      <c r="N50" s="161" t="e">
        <f>NA()</f>
        <v>#N/A</v>
      </c>
      <c r="O50" s="161">
        <f>IF(ISNUMBER('実質公債費比率（分子）の構造'!O$53),'実質公債費比率（分子）の構造'!O$53,NA())</f>
        <v>4342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106151</v>
      </c>
      <c r="E56" s="160"/>
      <c r="F56" s="160"/>
      <c r="G56" s="160">
        <f>'将来負担比率（分子）の構造'!J$52</f>
        <v>104970</v>
      </c>
      <c r="H56" s="160"/>
      <c r="I56" s="160"/>
      <c r="J56" s="160">
        <f>'将来負担比率（分子）の構造'!K$52</f>
        <v>102827</v>
      </c>
      <c r="K56" s="160"/>
      <c r="L56" s="160"/>
      <c r="M56" s="160">
        <f>'将来負担比率（分子）の構造'!L$52</f>
        <v>96806</v>
      </c>
      <c r="N56" s="160"/>
      <c r="O56" s="160"/>
      <c r="P56" s="160">
        <f>'将来負担比率（分子）の構造'!M$52</f>
        <v>90511</v>
      </c>
    </row>
    <row r="57" spans="1:16" x14ac:dyDescent="0.15">
      <c r="A57" s="160" t="s">
        <v>36</v>
      </c>
      <c r="B57" s="160"/>
      <c r="C57" s="160"/>
      <c r="D57" s="160">
        <f>'将来負担比率（分子）の構造'!I$51</f>
        <v>19421</v>
      </c>
      <c r="E57" s="160"/>
      <c r="F57" s="160"/>
      <c r="G57" s="160">
        <f>'将来負担比率（分子）の構造'!J$51</f>
        <v>19657</v>
      </c>
      <c r="H57" s="160"/>
      <c r="I57" s="160"/>
      <c r="J57" s="160">
        <f>'将来負担比率（分子）の構造'!K$51</f>
        <v>23354</v>
      </c>
      <c r="K57" s="160"/>
      <c r="L57" s="160"/>
      <c r="M57" s="160">
        <f>'将来負担比率（分子）の構造'!L$51</f>
        <v>22381</v>
      </c>
      <c r="N57" s="160"/>
      <c r="O57" s="160"/>
      <c r="P57" s="160">
        <f>'将来負担比率（分子）の構造'!M$51</f>
        <v>19520</v>
      </c>
    </row>
    <row r="58" spans="1:16" x14ac:dyDescent="0.15">
      <c r="A58" s="160" t="s">
        <v>35</v>
      </c>
      <c r="B58" s="160"/>
      <c r="C58" s="160"/>
      <c r="D58" s="160">
        <f>'将来負担比率（分子）の構造'!I$50</f>
        <v>29435</v>
      </c>
      <c r="E58" s="160"/>
      <c r="F58" s="160"/>
      <c r="G58" s="160">
        <f>'将来負担比率（分子）の構造'!J$50</f>
        <v>31066</v>
      </c>
      <c r="H58" s="160"/>
      <c r="I58" s="160"/>
      <c r="J58" s="160">
        <f>'将来負担比率（分子）の構造'!K$50</f>
        <v>32158</v>
      </c>
      <c r="K58" s="160"/>
      <c r="L58" s="160"/>
      <c r="M58" s="160">
        <f>'将来負担比率（分子）の構造'!L$50</f>
        <v>33283</v>
      </c>
      <c r="N58" s="160"/>
      <c r="O58" s="160"/>
      <c r="P58" s="160">
        <f>'将来負担比率（分子）の構造'!M$50</f>
        <v>36301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10378</v>
      </c>
      <c r="C61" s="160"/>
      <c r="D61" s="160"/>
      <c r="E61" s="160">
        <f>'将来負担比率（分子）の構造'!J$46</f>
        <v>10482</v>
      </c>
      <c r="F61" s="160"/>
      <c r="G61" s="160"/>
      <c r="H61" s="160">
        <f>'将来負担比率（分子）の構造'!K$46</f>
        <v>10552</v>
      </c>
      <c r="I61" s="160"/>
      <c r="J61" s="160"/>
      <c r="K61" s="160">
        <f>'将来負担比率（分子）の構造'!L$46</f>
        <v>10628</v>
      </c>
      <c r="L61" s="160"/>
      <c r="M61" s="160"/>
      <c r="N61" s="160">
        <f>'将来負担比率（分子）の構造'!M$46</f>
        <v>10710</v>
      </c>
      <c r="O61" s="160"/>
      <c r="P61" s="160"/>
    </row>
    <row r="62" spans="1:16" x14ac:dyDescent="0.15">
      <c r="A62" s="160" t="s">
        <v>29</v>
      </c>
      <c r="B62" s="160">
        <f>'将来負担比率（分子）の構造'!I$45</f>
        <v>15290</v>
      </c>
      <c r="C62" s="160"/>
      <c r="D62" s="160"/>
      <c r="E62" s="160">
        <f>'将来負担比率（分子）の構造'!J$45</f>
        <v>14586</v>
      </c>
      <c r="F62" s="160"/>
      <c r="G62" s="160"/>
      <c r="H62" s="160">
        <f>'将来負担比率（分子）の構造'!K$45</f>
        <v>14717</v>
      </c>
      <c r="I62" s="160"/>
      <c r="J62" s="160"/>
      <c r="K62" s="160">
        <f>'将来負担比率（分子）の構造'!L$45</f>
        <v>13956</v>
      </c>
      <c r="L62" s="160"/>
      <c r="M62" s="160"/>
      <c r="N62" s="160">
        <f>'将来負担比率（分子）の構造'!M$45</f>
        <v>13914</v>
      </c>
      <c r="O62" s="160"/>
      <c r="P62" s="160"/>
    </row>
    <row r="63" spans="1:16" x14ac:dyDescent="0.15">
      <c r="A63" s="160" t="s">
        <v>28</v>
      </c>
      <c r="B63" s="160">
        <f>'将来負担比率（分子）の構造'!I$44</f>
        <v>8180</v>
      </c>
      <c r="C63" s="160"/>
      <c r="D63" s="160"/>
      <c r="E63" s="160">
        <f>'将来負担比率（分子）の構造'!J$44</f>
        <v>8034</v>
      </c>
      <c r="F63" s="160"/>
      <c r="G63" s="160"/>
      <c r="H63" s="160">
        <f>'将来負担比率（分子）の構造'!K$44</f>
        <v>7997</v>
      </c>
      <c r="I63" s="160"/>
      <c r="J63" s="160"/>
      <c r="K63" s="160">
        <f>'将来負担比率（分子）の構造'!L$44</f>
        <v>8235</v>
      </c>
      <c r="L63" s="160"/>
      <c r="M63" s="160"/>
      <c r="N63" s="160">
        <f>'将来負担比率（分子）の構造'!M$44</f>
        <v>8470</v>
      </c>
      <c r="O63" s="160"/>
      <c r="P63" s="160"/>
    </row>
    <row r="64" spans="1:16" x14ac:dyDescent="0.15">
      <c r="A64" s="160" t="s">
        <v>27</v>
      </c>
      <c r="B64" s="160">
        <f>'将来負担比率（分子）の構造'!I$43</f>
        <v>68525</v>
      </c>
      <c r="C64" s="160"/>
      <c r="D64" s="160"/>
      <c r="E64" s="160">
        <f>'将来負担比率（分子）の構造'!J$43</f>
        <v>71947</v>
      </c>
      <c r="F64" s="160"/>
      <c r="G64" s="160"/>
      <c r="H64" s="160">
        <f>'将来負担比率（分子）の構造'!K$43</f>
        <v>70742</v>
      </c>
      <c r="I64" s="160"/>
      <c r="J64" s="160"/>
      <c r="K64" s="160">
        <f>'将来負担比率（分子）の構造'!L$43</f>
        <v>70792</v>
      </c>
      <c r="L64" s="160"/>
      <c r="M64" s="160"/>
      <c r="N64" s="160">
        <f>'将来負担比率（分子）の構造'!M$43</f>
        <v>70529</v>
      </c>
      <c r="O64" s="160"/>
      <c r="P64" s="160"/>
    </row>
    <row r="65" spans="1:16" x14ac:dyDescent="0.15">
      <c r="A65" s="160" t="s">
        <v>26</v>
      </c>
      <c r="B65" s="160">
        <f>'将来負担比率（分子）の構造'!I$42</f>
        <v>3472</v>
      </c>
      <c r="C65" s="160"/>
      <c r="D65" s="160"/>
      <c r="E65" s="160">
        <f>'将来負担比率（分子）の構造'!J$42</f>
        <v>2995</v>
      </c>
      <c r="F65" s="160"/>
      <c r="G65" s="160"/>
      <c r="H65" s="160">
        <f>'将来負担比率（分子）の構造'!K$42</f>
        <v>2581</v>
      </c>
      <c r="I65" s="160"/>
      <c r="J65" s="160"/>
      <c r="K65" s="160">
        <f>'将来負担比率（分子）の構造'!L$42</f>
        <v>2177</v>
      </c>
      <c r="L65" s="160"/>
      <c r="M65" s="160"/>
      <c r="N65" s="160">
        <f>'将来負担比率（分子）の構造'!M$42</f>
        <v>1791</v>
      </c>
      <c r="O65" s="160"/>
      <c r="P65" s="160"/>
    </row>
    <row r="66" spans="1:16" x14ac:dyDescent="0.15">
      <c r="A66" s="160" t="s">
        <v>25</v>
      </c>
      <c r="B66" s="160">
        <f>'将来負担比率（分子）の構造'!I$41</f>
        <v>78672</v>
      </c>
      <c r="C66" s="160"/>
      <c r="D66" s="160"/>
      <c r="E66" s="160">
        <f>'将来負担比率（分子）の構造'!J$41</f>
        <v>74788</v>
      </c>
      <c r="F66" s="160"/>
      <c r="G66" s="160"/>
      <c r="H66" s="160">
        <f>'将来負担比率（分子）の構造'!K$41</f>
        <v>73923</v>
      </c>
      <c r="I66" s="160"/>
      <c r="J66" s="160"/>
      <c r="K66" s="160">
        <f>'将来負担比率（分子）の構造'!L$41</f>
        <v>68683</v>
      </c>
      <c r="L66" s="160"/>
      <c r="M66" s="160"/>
      <c r="N66" s="160">
        <f>'将来負担比率（分子）の構造'!M$41</f>
        <v>61968</v>
      </c>
      <c r="O66" s="160"/>
      <c r="P66" s="160"/>
    </row>
    <row r="67" spans="1:16" x14ac:dyDescent="0.15">
      <c r="A67" s="160" t="s">
        <v>69</v>
      </c>
      <c r="B67" s="160" t="e">
        <f>NA()</f>
        <v>#N/A</v>
      </c>
      <c r="C67" s="160">
        <f>IF(ISNUMBER('将来負担比率（分子）の構造'!I$53), IF('将来負担比率（分子）の構造'!I$53 &lt; 0, 0, '将来負担比率（分子）の構造'!I$53), NA())</f>
        <v>29510</v>
      </c>
      <c r="D67" s="160" t="e">
        <f>NA()</f>
        <v>#N/A</v>
      </c>
      <c r="E67" s="160" t="e">
        <f>NA()</f>
        <v>#N/A</v>
      </c>
      <c r="F67" s="160">
        <f>IF(ISNUMBER('将来負担比率（分子）の構造'!J$53), IF('将来負担比率（分子）の構造'!J$53 &lt; 0, 0, '将来負担比率（分子）の構造'!J$53), NA())</f>
        <v>27140</v>
      </c>
      <c r="G67" s="160" t="e">
        <f>NA()</f>
        <v>#N/A</v>
      </c>
      <c r="H67" s="160" t="e">
        <f>NA()</f>
        <v>#N/A</v>
      </c>
      <c r="I67" s="160">
        <f>IF(ISNUMBER('将来負担比率（分子）の構造'!K$53), IF('将来負担比率（分子）の構造'!K$53 &lt; 0, 0, '将来負担比率（分子）の構造'!K$53), NA())</f>
        <v>22173</v>
      </c>
      <c r="J67" s="160" t="e">
        <f>NA()</f>
        <v>#N/A</v>
      </c>
      <c r="K67" s="160" t="e">
        <f>NA()</f>
        <v>#N/A</v>
      </c>
      <c r="L67" s="160">
        <f>IF(ISNUMBER('将来負担比率（分子）の構造'!L$53), IF('将来負担比率（分子）の構造'!L$53 &lt; 0, 0, '将来負担比率（分子）の構造'!L$53), NA())</f>
        <v>22001</v>
      </c>
      <c r="M67" s="160" t="e">
        <f>NA()</f>
        <v>#N/A</v>
      </c>
      <c r="N67" s="160" t="e">
        <f>NA()</f>
        <v>#N/A</v>
      </c>
      <c r="O67" s="160">
        <f>IF(ISNUMBER('将来負担比率（分子）の構造'!M$53), IF('将来負担比率（分子）の構造'!M$53 &lt; 0, 0, '将来負担比率（分子）の構造'!M$53), NA())</f>
        <v>21049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11042</v>
      </c>
      <c r="C72" s="164">
        <f>基金残高に係る経年分析!G55</f>
        <v>10269</v>
      </c>
      <c r="D72" s="164">
        <f>基金残高に係る経年分析!H55</f>
        <v>10260</v>
      </c>
    </row>
    <row r="73" spans="1:16" x14ac:dyDescent="0.15">
      <c r="A73" s="163" t="s">
        <v>72</v>
      </c>
      <c r="B73" s="164">
        <f>基金残高に係る経年分析!F56</f>
        <v>304</v>
      </c>
      <c r="C73" s="164">
        <f>基金残高に係る経年分析!G56</f>
        <v>318</v>
      </c>
      <c r="D73" s="164">
        <f>基金残高に係る経年分析!H56</f>
        <v>313</v>
      </c>
    </row>
    <row r="74" spans="1:16" x14ac:dyDescent="0.15">
      <c r="A74" s="163" t="s">
        <v>73</v>
      </c>
      <c r="B74" s="164">
        <f>基金残高に係る経年分析!F57</f>
        <v>16360</v>
      </c>
      <c r="C74" s="164">
        <f>基金残高に係る経年分析!G57</f>
        <v>17748</v>
      </c>
      <c r="D74" s="164">
        <f>基金残高に係る経年分析!H57</f>
        <v>18875</v>
      </c>
    </row>
  </sheetData>
  <sheetProtection algorithmName="SHA-512" hashValue="ivP2gmRlBtqyPx5xoKc1ShRUK2IcR192N6urDGD52Vi8Ozkgb7B1xY57RRc5pQaJ7kkRlElykx6oGOBM1orKtg==" saltValue="U2R4MoyfFFim3928/FbGOw==" spinCount="100000" sheet="1" objects="1" scenarios="1"/>
  <customSheetViews>
    <customSheetView guid="{EB81280C-B0AC-4760-84FA-155E2D8389BA}"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67528628</v>
      </c>
      <c r="S5" s="707"/>
      <c r="T5" s="707"/>
      <c r="U5" s="707"/>
      <c r="V5" s="707"/>
      <c r="W5" s="707"/>
      <c r="X5" s="707"/>
      <c r="Y5" s="753"/>
      <c r="Z5" s="771">
        <v>60.2</v>
      </c>
      <c r="AA5" s="771"/>
      <c r="AB5" s="771"/>
      <c r="AC5" s="771"/>
      <c r="AD5" s="772">
        <v>64959041</v>
      </c>
      <c r="AE5" s="772"/>
      <c r="AF5" s="772"/>
      <c r="AG5" s="772"/>
      <c r="AH5" s="772"/>
      <c r="AI5" s="772"/>
      <c r="AJ5" s="772"/>
      <c r="AK5" s="772"/>
      <c r="AL5" s="754">
        <v>87.9</v>
      </c>
      <c r="AM5" s="723"/>
      <c r="AN5" s="723"/>
      <c r="AO5" s="755"/>
      <c r="AP5" s="740" t="s">
        <v>223</v>
      </c>
      <c r="AQ5" s="741"/>
      <c r="AR5" s="741"/>
      <c r="AS5" s="741"/>
      <c r="AT5" s="741"/>
      <c r="AU5" s="741"/>
      <c r="AV5" s="741"/>
      <c r="AW5" s="741"/>
      <c r="AX5" s="741"/>
      <c r="AY5" s="741"/>
      <c r="AZ5" s="741"/>
      <c r="BA5" s="741"/>
      <c r="BB5" s="741"/>
      <c r="BC5" s="741"/>
      <c r="BD5" s="741"/>
      <c r="BE5" s="741"/>
      <c r="BF5" s="742"/>
      <c r="BG5" s="641">
        <v>61612265</v>
      </c>
      <c r="BH5" s="644"/>
      <c r="BI5" s="644"/>
      <c r="BJ5" s="644"/>
      <c r="BK5" s="644"/>
      <c r="BL5" s="644"/>
      <c r="BM5" s="644"/>
      <c r="BN5" s="645"/>
      <c r="BO5" s="703">
        <v>91.2</v>
      </c>
      <c r="BP5" s="703"/>
      <c r="BQ5" s="703"/>
      <c r="BR5" s="703"/>
      <c r="BS5" s="704">
        <v>592160</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1167055</v>
      </c>
      <c r="S6" s="644"/>
      <c r="T6" s="644"/>
      <c r="U6" s="644"/>
      <c r="V6" s="644"/>
      <c r="W6" s="644"/>
      <c r="X6" s="644"/>
      <c r="Y6" s="645"/>
      <c r="Z6" s="703">
        <v>1</v>
      </c>
      <c r="AA6" s="703"/>
      <c r="AB6" s="703"/>
      <c r="AC6" s="703"/>
      <c r="AD6" s="704">
        <v>1167055</v>
      </c>
      <c r="AE6" s="704"/>
      <c r="AF6" s="704"/>
      <c r="AG6" s="704"/>
      <c r="AH6" s="704"/>
      <c r="AI6" s="704"/>
      <c r="AJ6" s="704"/>
      <c r="AK6" s="704"/>
      <c r="AL6" s="646">
        <v>1.6</v>
      </c>
      <c r="AM6" s="647"/>
      <c r="AN6" s="647"/>
      <c r="AO6" s="705"/>
      <c r="AP6" s="638" t="s">
        <v>228</v>
      </c>
      <c r="AQ6" s="639"/>
      <c r="AR6" s="639"/>
      <c r="AS6" s="639"/>
      <c r="AT6" s="639"/>
      <c r="AU6" s="639"/>
      <c r="AV6" s="639"/>
      <c r="AW6" s="639"/>
      <c r="AX6" s="639"/>
      <c r="AY6" s="639"/>
      <c r="AZ6" s="639"/>
      <c r="BA6" s="639"/>
      <c r="BB6" s="639"/>
      <c r="BC6" s="639"/>
      <c r="BD6" s="639"/>
      <c r="BE6" s="639"/>
      <c r="BF6" s="640"/>
      <c r="BG6" s="641">
        <v>61612265</v>
      </c>
      <c r="BH6" s="644"/>
      <c r="BI6" s="644"/>
      <c r="BJ6" s="644"/>
      <c r="BK6" s="644"/>
      <c r="BL6" s="644"/>
      <c r="BM6" s="644"/>
      <c r="BN6" s="645"/>
      <c r="BO6" s="703">
        <v>91.2</v>
      </c>
      <c r="BP6" s="703"/>
      <c r="BQ6" s="703"/>
      <c r="BR6" s="703"/>
      <c r="BS6" s="704">
        <v>592160</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633498</v>
      </c>
      <c r="CS6" s="644"/>
      <c r="CT6" s="644"/>
      <c r="CU6" s="644"/>
      <c r="CV6" s="644"/>
      <c r="CW6" s="644"/>
      <c r="CX6" s="644"/>
      <c r="CY6" s="645"/>
      <c r="CZ6" s="754">
        <v>0.6</v>
      </c>
      <c r="DA6" s="723"/>
      <c r="DB6" s="723"/>
      <c r="DC6" s="757"/>
      <c r="DD6" s="649" t="s">
        <v>124</v>
      </c>
      <c r="DE6" s="644"/>
      <c r="DF6" s="644"/>
      <c r="DG6" s="644"/>
      <c r="DH6" s="644"/>
      <c r="DI6" s="644"/>
      <c r="DJ6" s="644"/>
      <c r="DK6" s="644"/>
      <c r="DL6" s="644"/>
      <c r="DM6" s="644"/>
      <c r="DN6" s="644"/>
      <c r="DO6" s="644"/>
      <c r="DP6" s="645"/>
      <c r="DQ6" s="649">
        <v>633231</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117152</v>
      </c>
      <c r="S7" s="644"/>
      <c r="T7" s="644"/>
      <c r="U7" s="644"/>
      <c r="V7" s="644"/>
      <c r="W7" s="644"/>
      <c r="X7" s="644"/>
      <c r="Y7" s="645"/>
      <c r="Z7" s="703">
        <v>0.1</v>
      </c>
      <c r="AA7" s="703"/>
      <c r="AB7" s="703"/>
      <c r="AC7" s="703"/>
      <c r="AD7" s="704">
        <v>117152</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25780856</v>
      </c>
      <c r="BH7" s="644"/>
      <c r="BI7" s="644"/>
      <c r="BJ7" s="644"/>
      <c r="BK7" s="644"/>
      <c r="BL7" s="644"/>
      <c r="BM7" s="644"/>
      <c r="BN7" s="645"/>
      <c r="BO7" s="703">
        <v>38.200000000000003</v>
      </c>
      <c r="BP7" s="703"/>
      <c r="BQ7" s="703"/>
      <c r="BR7" s="703"/>
      <c r="BS7" s="704">
        <v>592160</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10353264</v>
      </c>
      <c r="CS7" s="644"/>
      <c r="CT7" s="644"/>
      <c r="CU7" s="644"/>
      <c r="CV7" s="644"/>
      <c r="CW7" s="644"/>
      <c r="CX7" s="644"/>
      <c r="CY7" s="645"/>
      <c r="CZ7" s="703">
        <v>9.5</v>
      </c>
      <c r="DA7" s="703"/>
      <c r="DB7" s="703"/>
      <c r="DC7" s="703"/>
      <c r="DD7" s="649">
        <v>287971</v>
      </c>
      <c r="DE7" s="644"/>
      <c r="DF7" s="644"/>
      <c r="DG7" s="644"/>
      <c r="DH7" s="644"/>
      <c r="DI7" s="644"/>
      <c r="DJ7" s="644"/>
      <c r="DK7" s="644"/>
      <c r="DL7" s="644"/>
      <c r="DM7" s="644"/>
      <c r="DN7" s="644"/>
      <c r="DO7" s="644"/>
      <c r="DP7" s="645"/>
      <c r="DQ7" s="649">
        <v>9354976</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293051</v>
      </c>
      <c r="S8" s="644"/>
      <c r="T8" s="644"/>
      <c r="U8" s="644"/>
      <c r="V8" s="644"/>
      <c r="W8" s="644"/>
      <c r="X8" s="644"/>
      <c r="Y8" s="645"/>
      <c r="Z8" s="703">
        <v>0.3</v>
      </c>
      <c r="AA8" s="703"/>
      <c r="AB8" s="703"/>
      <c r="AC8" s="703"/>
      <c r="AD8" s="704">
        <v>293051</v>
      </c>
      <c r="AE8" s="704"/>
      <c r="AF8" s="704"/>
      <c r="AG8" s="704"/>
      <c r="AH8" s="704"/>
      <c r="AI8" s="704"/>
      <c r="AJ8" s="704"/>
      <c r="AK8" s="704"/>
      <c r="AL8" s="646">
        <v>0.4</v>
      </c>
      <c r="AM8" s="647"/>
      <c r="AN8" s="647"/>
      <c r="AO8" s="705"/>
      <c r="AP8" s="638" t="s">
        <v>234</v>
      </c>
      <c r="AQ8" s="639"/>
      <c r="AR8" s="639"/>
      <c r="AS8" s="639"/>
      <c r="AT8" s="639"/>
      <c r="AU8" s="639"/>
      <c r="AV8" s="639"/>
      <c r="AW8" s="639"/>
      <c r="AX8" s="639"/>
      <c r="AY8" s="639"/>
      <c r="AZ8" s="639"/>
      <c r="BA8" s="639"/>
      <c r="BB8" s="639"/>
      <c r="BC8" s="639"/>
      <c r="BD8" s="639"/>
      <c r="BE8" s="639"/>
      <c r="BF8" s="640"/>
      <c r="BG8" s="641">
        <v>548474</v>
      </c>
      <c r="BH8" s="644"/>
      <c r="BI8" s="644"/>
      <c r="BJ8" s="644"/>
      <c r="BK8" s="644"/>
      <c r="BL8" s="644"/>
      <c r="BM8" s="644"/>
      <c r="BN8" s="645"/>
      <c r="BO8" s="703">
        <v>0.8</v>
      </c>
      <c r="BP8" s="703"/>
      <c r="BQ8" s="703"/>
      <c r="BR8" s="703"/>
      <c r="BS8" s="649" t="s">
        <v>124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39862156</v>
      </c>
      <c r="CS8" s="644"/>
      <c r="CT8" s="644"/>
      <c r="CU8" s="644"/>
      <c r="CV8" s="644"/>
      <c r="CW8" s="644"/>
      <c r="CX8" s="644"/>
      <c r="CY8" s="645"/>
      <c r="CZ8" s="703">
        <v>36.5</v>
      </c>
      <c r="DA8" s="703"/>
      <c r="DB8" s="703"/>
      <c r="DC8" s="703"/>
      <c r="DD8" s="649">
        <v>1030714</v>
      </c>
      <c r="DE8" s="644"/>
      <c r="DF8" s="644"/>
      <c r="DG8" s="644"/>
      <c r="DH8" s="644"/>
      <c r="DI8" s="644"/>
      <c r="DJ8" s="644"/>
      <c r="DK8" s="644"/>
      <c r="DL8" s="644"/>
      <c r="DM8" s="644"/>
      <c r="DN8" s="644"/>
      <c r="DO8" s="644"/>
      <c r="DP8" s="645"/>
      <c r="DQ8" s="649">
        <v>19168913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290603</v>
      </c>
      <c r="S9" s="644"/>
      <c r="T9" s="644"/>
      <c r="U9" s="644"/>
      <c r="V9" s="644"/>
      <c r="W9" s="644"/>
      <c r="X9" s="644"/>
      <c r="Y9" s="645"/>
      <c r="Z9" s="703">
        <v>0.3</v>
      </c>
      <c r="AA9" s="703"/>
      <c r="AB9" s="703"/>
      <c r="AC9" s="703"/>
      <c r="AD9" s="704">
        <v>290603</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18748397</v>
      </c>
      <c r="BH9" s="644"/>
      <c r="BI9" s="644"/>
      <c r="BJ9" s="644"/>
      <c r="BK9" s="644"/>
      <c r="BL9" s="644"/>
      <c r="BM9" s="644"/>
      <c r="BN9" s="645"/>
      <c r="BO9" s="703">
        <v>27.8</v>
      </c>
      <c r="BP9" s="703"/>
      <c r="BQ9" s="703"/>
      <c r="BR9" s="703"/>
      <c r="BS9" s="649" t="s">
        <v>124</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9807662</v>
      </c>
      <c r="CS9" s="644"/>
      <c r="CT9" s="644"/>
      <c r="CU9" s="644"/>
      <c r="CV9" s="644"/>
      <c r="CW9" s="644"/>
      <c r="CX9" s="644"/>
      <c r="CY9" s="645"/>
      <c r="CZ9" s="703">
        <v>9</v>
      </c>
      <c r="DA9" s="703"/>
      <c r="DB9" s="703"/>
      <c r="DC9" s="703"/>
      <c r="DD9" s="649">
        <v>355354</v>
      </c>
      <c r="DE9" s="644"/>
      <c r="DF9" s="644"/>
      <c r="DG9" s="644"/>
      <c r="DH9" s="644"/>
      <c r="DI9" s="644"/>
      <c r="DJ9" s="644"/>
      <c r="DK9" s="644"/>
      <c r="DL9" s="644"/>
      <c r="DM9" s="644"/>
      <c r="DN9" s="644"/>
      <c r="DO9" s="644"/>
      <c r="DP9" s="645"/>
      <c r="DQ9" s="649">
        <v>7335719</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1090030</v>
      </c>
      <c r="BH10" s="644"/>
      <c r="BI10" s="644"/>
      <c r="BJ10" s="644"/>
      <c r="BK10" s="644"/>
      <c r="BL10" s="644"/>
      <c r="BM10" s="644"/>
      <c r="BN10" s="645"/>
      <c r="BO10" s="703">
        <v>1.6</v>
      </c>
      <c r="BP10" s="703"/>
      <c r="BQ10" s="703"/>
      <c r="BR10" s="703"/>
      <c r="BS10" s="649" t="s">
        <v>124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67860</v>
      </c>
      <c r="CS10" s="644"/>
      <c r="CT10" s="644"/>
      <c r="CU10" s="644"/>
      <c r="CV10" s="644"/>
      <c r="CW10" s="644"/>
      <c r="CX10" s="644"/>
      <c r="CY10" s="645"/>
      <c r="CZ10" s="703">
        <v>0.1</v>
      </c>
      <c r="DA10" s="703"/>
      <c r="DB10" s="703"/>
      <c r="DC10" s="703"/>
      <c r="DD10" s="649">
        <v>1382</v>
      </c>
      <c r="DE10" s="644"/>
      <c r="DF10" s="644"/>
      <c r="DG10" s="644"/>
      <c r="DH10" s="644"/>
      <c r="DI10" s="644"/>
      <c r="DJ10" s="644"/>
      <c r="DK10" s="644"/>
      <c r="DL10" s="644"/>
      <c r="DM10" s="644"/>
      <c r="DN10" s="644"/>
      <c r="DO10" s="644"/>
      <c r="DP10" s="645"/>
      <c r="DQ10" s="649">
        <v>67515</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243</v>
      </c>
      <c r="AE11" s="704"/>
      <c r="AF11" s="704"/>
      <c r="AG11" s="704"/>
      <c r="AH11" s="704"/>
      <c r="AI11" s="704"/>
      <c r="AJ11" s="704"/>
      <c r="AK11" s="704"/>
      <c r="AL11" s="646" t="s">
        <v>124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5393955</v>
      </c>
      <c r="BH11" s="644"/>
      <c r="BI11" s="644"/>
      <c r="BJ11" s="644"/>
      <c r="BK11" s="644"/>
      <c r="BL11" s="644"/>
      <c r="BM11" s="644"/>
      <c r="BN11" s="645"/>
      <c r="BO11" s="703">
        <v>8</v>
      </c>
      <c r="BP11" s="703"/>
      <c r="BQ11" s="703"/>
      <c r="BR11" s="703"/>
      <c r="BS11" s="649">
        <v>592160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1336144</v>
      </c>
      <c r="CS11" s="644"/>
      <c r="CT11" s="644"/>
      <c r="CU11" s="644"/>
      <c r="CV11" s="644"/>
      <c r="CW11" s="644"/>
      <c r="CX11" s="644"/>
      <c r="CY11" s="645"/>
      <c r="CZ11" s="703">
        <v>1.2</v>
      </c>
      <c r="DA11" s="703"/>
      <c r="DB11" s="703"/>
      <c r="DC11" s="703"/>
      <c r="DD11" s="649">
        <v>517005</v>
      </c>
      <c r="DE11" s="644"/>
      <c r="DF11" s="644"/>
      <c r="DG11" s="644"/>
      <c r="DH11" s="644"/>
      <c r="DI11" s="644"/>
      <c r="DJ11" s="644"/>
      <c r="DK11" s="644"/>
      <c r="DL11" s="644"/>
      <c r="DM11" s="644"/>
      <c r="DN11" s="644"/>
      <c r="DO11" s="644"/>
      <c r="DP11" s="645"/>
      <c r="DQ11" s="649">
        <v>951040</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5597466</v>
      </c>
      <c r="S12" s="644"/>
      <c r="T12" s="644"/>
      <c r="U12" s="644"/>
      <c r="V12" s="644"/>
      <c r="W12" s="644"/>
      <c r="X12" s="644"/>
      <c r="Y12" s="645"/>
      <c r="Z12" s="703">
        <v>5</v>
      </c>
      <c r="AA12" s="703"/>
      <c r="AB12" s="703"/>
      <c r="AC12" s="703"/>
      <c r="AD12" s="704">
        <v>5597466</v>
      </c>
      <c r="AE12" s="704"/>
      <c r="AF12" s="704"/>
      <c r="AG12" s="704"/>
      <c r="AH12" s="704"/>
      <c r="AI12" s="704"/>
      <c r="AJ12" s="704"/>
      <c r="AK12" s="704"/>
      <c r="AL12" s="646">
        <v>7.6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32860206</v>
      </c>
      <c r="BH12" s="644"/>
      <c r="BI12" s="644"/>
      <c r="BJ12" s="644"/>
      <c r="BK12" s="644"/>
      <c r="BL12" s="644"/>
      <c r="BM12" s="644"/>
      <c r="BN12" s="645"/>
      <c r="BO12" s="703">
        <v>48.7</v>
      </c>
      <c r="BP12" s="703"/>
      <c r="BQ12" s="703"/>
      <c r="BR12" s="703"/>
      <c r="BS12" s="649" t="s">
        <v>124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2956374</v>
      </c>
      <c r="CS12" s="644"/>
      <c r="CT12" s="644"/>
      <c r="CU12" s="644"/>
      <c r="CV12" s="644"/>
      <c r="CW12" s="644"/>
      <c r="CX12" s="644"/>
      <c r="CY12" s="645"/>
      <c r="CZ12" s="703">
        <v>2.7</v>
      </c>
      <c r="DA12" s="703"/>
      <c r="DB12" s="703"/>
      <c r="DC12" s="703"/>
      <c r="DD12" s="649">
        <v>462845</v>
      </c>
      <c r="DE12" s="644"/>
      <c r="DF12" s="644"/>
      <c r="DG12" s="644"/>
      <c r="DH12" s="644"/>
      <c r="DI12" s="644"/>
      <c r="DJ12" s="644"/>
      <c r="DK12" s="644"/>
      <c r="DL12" s="644"/>
      <c r="DM12" s="644"/>
      <c r="DN12" s="644"/>
      <c r="DO12" s="644"/>
      <c r="DP12" s="645"/>
      <c r="DQ12" s="649">
        <v>1151657</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87630</v>
      </c>
      <c r="S13" s="644"/>
      <c r="T13" s="644"/>
      <c r="U13" s="644"/>
      <c r="V13" s="644"/>
      <c r="W13" s="644"/>
      <c r="X13" s="644"/>
      <c r="Y13" s="645"/>
      <c r="Z13" s="703">
        <v>0.1</v>
      </c>
      <c r="AA13" s="703"/>
      <c r="AB13" s="703"/>
      <c r="AC13" s="703"/>
      <c r="AD13" s="704">
        <v>87630</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32834285</v>
      </c>
      <c r="BH13" s="644"/>
      <c r="BI13" s="644"/>
      <c r="BJ13" s="644"/>
      <c r="BK13" s="644"/>
      <c r="BL13" s="644"/>
      <c r="BM13" s="644"/>
      <c r="BN13" s="645"/>
      <c r="BO13" s="703">
        <v>48.6</v>
      </c>
      <c r="BP13" s="703"/>
      <c r="BQ13" s="703"/>
      <c r="BR13" s="703"/>
      <c r="BS13" s="649" t="s">
        <v>124</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16323445</v>
      </c>
      <c r="CS13" s="644"/>
      <c r="CT13" s="644"/>
      <c r="CU13" s="644"/>
      <c r="CV13" s="644"/>
      <c r="CW13" s="644"/>
      <c r="CX13" s="644"/>
      <c r="CY13" s="645"/>
      <c r="CZ13" s="703">
        <v>14.9</v>
      </c>
      <c r="DA13" s="703"/>
      <c r="DB13" s="703"/>
      <c r="DC13" s="703"/>
      <c r="DD13" s="649">
        <v>4644443</v>
      </c>
      <c r="DE13" s="644"/>
      <c r="DF13" s="644"/>
      <c r="DG13" s="644"/>
      <c r="DH13" s="644"/>
      <c r="DI13" s="644"/>
      <c r="DJ13" s="644"/>
      <c r="DK13" s="644"/>
      <c r="DL13" s="644"/>
      <c r="DM13" s="644"/>
      <c r="DN13" s="644"/>
      <c r="DO13" s="644"/>
      <c r="DP13" s="645"/>
      <c r="DQ13" s="649">
        <v>13441358</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243</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723078</v>
      </c>
      <c r="BH14" s="644"/>
      <c r="BI14" s="644"/>
      <c r="BJ14" s="644"/>
      <c r="BK14" s="644"/>
      <c r="BL14" s="644"/>
      <c r="BM14" s="644"/>
      <c r="BN14" s="645"/>
      <c r="BO14" s="703">
        <v>1.1000000000000001</v>
      </c>
      <c r="BP14" s="703"/>
      <c r="BQ14" s="703"/>
      <c r="BR14" s="703"/>
      <c r="BS14" s="649" t="s">
        <v>124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5129031</v>
      </c>
      <c r="CS14" s="644"/>
      <c r="CT14" s="644"/>
      <c r="CU14" s="644"/>
      <c r="CV14" s="644"/>
      <c r="CW14" s="644"/>
      <c r="CX14" s="644"/>
      <c r="CY14" s="645"/>
      <c r="CZ14" s="703">
        <v>4.7</v>
      </c>
      <c r="DA14" s="703"/>
      <c r="DB14" s="703"/>
      <c r="DC14" s="703"/>
      <c r="DD14" s="649">
        <v>1473584</v>
      </c>
      <c r="DE14" s="644"/>
      <c r="DF14" s="644"/>
      <c r="DG14" s="644"/>
      <c r="DH14" s="644"/>
      <c r="DI14" s="644"/>
      <c r="DJ14" s="644"/>
      <c r="DK14" s="644"/>
      <c r="DL14" s="644"/>
      <c r="DM14" s="644"/>
      <c r="DN14" s="644"/>
      <c r="DO14" s="644"/>
      <c r="DP14" s="645"/>
      <c r="DQ14" s="649">
        <v>3946429</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307260</v>
      </c>
      <c r="S15" s="644"/>
      <c r="T15" s="644"/>
      <c r="U15" s="644"/>
      <c r="V15" s="644"/>
      <c r="W15" s="644"/>
      <c r="X15" s="644"/>
      <c r="Y15" s="645"/>
      <c r="Z15" s="703">
        <v>0.3</v>
      </c>
      <c r="AA15" s="703"/>
      <c r="AB15" s="703"/>
      <c r="AC15" s="703"/>
      <c r="AD15" s="704">
        <v>307260</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2248125</v>
      </c>
      <c r="BH15" s="644"/>
      <c r="BI15" s="644"/>
      <c r="BJ15" s="644"/>
      <c r="BK15" s="644"/>
      <c r="BL15" s="644"/>
      <c r="BM15" s="644"/>
      <c r="BN15" s="645"/>
      <c r="BO15" s="703">
        <v>3.3</v>
      </c>
      <c r="BP15" s="703"/>
      <c r="BQ15" s="703"/>
      <c r="BR15" s="703"/>
      <c r="BS15" s="649" t="s">
        <v>124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13665593</v>
      </c>
      <c r="CS15" s="644"/>
      <c r="CT15" s="644"/>
      <c r="CU15" s="644"/>
      <c r="CV15" s="644"/>
      <c r="CW15" s="644"/>
      <c r="CX15" s="644"/>
      <c r="CY15" s="645"/>
      <c r="CZ15" s="703">
        <v>12.5</v>
      </c>
      <c r="DA15" s="703"/>
      <c r="DB15" s="703"/>
      <c r="DC15" s="703"/>
      <c r="DD15" s="649">
        <v>5119877</v>
      </c>
      <c r="DE15" s="644"/>
      <c r="DF15" s="644"/>
      <c r="DG15" s="644"/>
      <c r="DH15" s="644"/>
      <c r="DI15" s="644"/>
      <c r="DJ15" s="644"/>
      <c r="DK15" s="644"/>
      <c r="DL15" s="644"/>
      <c r="DM15" s="644"/>
      <c r="DN15" s="644"/>
      <c r="DO15" s="644"/>
      <c r="DP15" s="645"/>
      <c r="DQ15" s="649">
        <v>11766340</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243</v>
      </c>
      <c r="S16" s="644"/>
      <c r="T16" s="644"/>
      <c r="U16" s="644"/>
      <c r="V16" s="644"/>
      <c r="W16" s="644"/>
      <c r="X16" s="644"/>
      <c r="Y16" s="645"/>
      <c r="Z16" s="703" t="s">
        <v>124</v>
      </c>
      <c r="AA16" s="703"/>
      <c r="AB16" s="703"/>
      <c r="AC16" s="703"/>
      <c r="AD16" s="704" t="s">
        <v>243</v>
      </c>
      <c r="AE16" s="704"/>
      <c r="AF16" s="704"/>
      <c r="AG16" s="704"/>
      <c r="AH16" s="704"/>
      <c r="AI16" s="704"/>
      <c r="AJ16" s="704"/>
      <c r="AK16" s="704"/>
      <c r="AL16" s="646" t="s">
        <v>124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136807</v>
      </c>
      <c r="CS16" s="644"/>
      <c r="CT16" s="644"/>
      <c r="CU16" s="644"/>
      <c r="CV16" s="644"/>
      <c r="CW16" s="644"/>
      <c r="CX16" s="644"/>
      <c r="CY16" s="645"/>
      <c r="CZ16" s="703">
        <v>0.1</v>
      </c>
      <c r="DA16" s="703"/>
      <c r="DB16" s="703"/>
      <c r="DC16" s="703"/>
      <c r="DD16" s="649" t="s">
        <v>124</v>
      </c>
      <c r="DE16" s="644"/>
      <c r="DF16" s="644"/>
      <c r="DG16" s="644"/>
      <c r="DH16" s="644"/>
      <c r="DI16" s="644"/>
      <c r="DJ16" s="644"/>
      <c r="DK16" s="644"/>
      <c r="DL16" s="644"/>
      <c r="DM16" s="644"/>
      <c r="DN16" s="644"/>
      <c r="DO16" s="644"/>
      <c r="DP16" s="645"/>
      <c r="DQ16" s="649">
        <v>46036</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222010</v>
      </c>
      <c r="S17" s="644"/>
      <c r="T17" s="644"/>
      <c r="U17" s="644"/>
      <c r="V17" s="644"/>
      <c r="W17" s="644"/>
      <c r="X17" s="644"/>
      <c r="Y17" s="645"/>
      <c r="Z17" s="703">
        <v>0.2</v>
      </c>
      <c r="AA17" s="703"/>
      <c r="AB17" s="703"/>
      <c r="AC17" s="703"/>
      <c r="AD17" s="704">
        <v>222010</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243</v>
      </c>
      <c r="BP17" s="703"/>
      <c r="BQ17" s="703"/>
      <c r="BR17" s="703"/>
      <c r="BS17" s="649" t="s">
        <v>124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9012803</v>
      </c>
      <c r="CS17" s="644"/>
      <c r="CT17" s="644"/>
      <c r="CU17" s="644"/>
      <c r="CV17" s="644"/>
      <c r="CW17" s="644"/>
      <c r="CX17" s="644"/>
      <c r="CY17" s="645"/>
      <c r="CZ17" s="703">
        <v>8.1999999999999993</v>
      </c>
      <c r="DA17" s="703"/>
      <c r="DB17" s="703"/>
      <c r="DC17" s="703"/>
      <c r="DD17" s="649" t="s">
        <v>124</v>
      </c>
      <c r="DE17" s="644"/>
      <c r="DF17" s="644"/>
      <c r="DG17" s="644"/>
      <c r="DH17" s="644"/>
      <c r="DI17" s="644"/>
      <c r="DJ17" s="644"/>
      <c r="DK17" s="644"/>
      <c r="DL17" s="644"/>
      <c r="DM17" s="644"/>
      <c r="DN17" s="644"/>
      <c r="DO17" s="644"/>
      <c r="DP17" s="645"/>
      <c r="DQ17" s="649">
        <v>8869744</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1049819</v>
      </c>
      <c r="S18" s="644"/>
      <c r="T18" s="644"/>
      <c r="U18" s="644"/>
      <c r="V18" s="644"/>
      <c r="W18" s="644"/>
      <c r="X18" s="644"/>
      <c r="Y18" s="645"/>
      <c r="Z18" s="703">
        <v>0.9</v>
      </c>
      <c r="AA18" s="703"/>
      <c r="AB18" s="703"/>
      <c r="AC18" s="703"/>
      <c r="AD18" s="704">
        <v>488618</v>
      </c>
      <c r="AE18" s="704"/>
      <c r="AF18" s="704"/>
      <c r="AG18" s="704"/>
      <c r="AH18" s="704"/>
      <c r="AI18" s="704"/>
      <c r="AJ18" s="704"/>
      <c r="AK18" s="704"/>
      <c r="AL18" s="646">
        <v>0.7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243</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488618</v>
      </c>
      <c r="S19" s="644"/>
      <c r="T19" s="644"/>
      <c r="U19" s="644"/>
      <c r="V19" s="644"/>
      <c r="W19" s="644"/>
      <c r="X19" s="644"/>
      <c r="Y19" s="645"/>
      <c r="Z19" s="703">
        <v>0.4</v>
      </c>
      <c r="AA19" s="703"/>
      <c r="AB19" s="703"/>
      <c r="AC19" s="703"/>
      <c r="AD19" s="704">
        <v>488618</v>
      </c>
      <c r="AE19" s="704"/>
      <c r="AF19" s="704"/>
      <c r="AG19" s="704"/>
      <c r="AH19" s="704"/>
      <c r="AI19" s="704"/>
      <c r="AJ19" s="704"/>
      <c r="AK19" s="704"/>
      <c r="AL19" s="646">
        <v>0.7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5916363</v>
      </c>
      <c r="BH19" s="644"/>
      <c r="BI19" s="644"/>
      <c r="BJ19" s="644"/>
      <c r="BK19" s="644"/>
      <c r="BL19" s="644"/>
      <c r="BM19" s="644"/>
      <c r="BN19" s="645"/>
      <c r="BO19" s="703">
        <v>8.8000000000000007</v>
      </c>
      <c r="BP19" s="703"/>
      <c r="BQ19" s="703"/>
      <c r="BR19" s="703"/>
      <c r="BS19" s="649" t="s">
        <v>124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243</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561106</v>
      </c>
      <c r="S20" s="644"/>
      <c r="T20" s="644"/>
      <c r="U20" s="644"/>
      <c r="V20" s="644"/>
      <c r="W20" s="644"/>
      <c r="X20" s="644"/>
      <c r="Y20" s="645"/>
      <c r="Z20" s="703">
        <v>0.5</v>
      </c>
      <c r="AA20" s="703"/>
      <c r="AB20" s="703"/>
      <c r="AC20" s="703"/>
      <c r="AD20" s="704" t="s">
        <v>124</v>
      </c>
      <c r="AE20" s="704"/>
      <c r="AF20" s="704"/>
      <c r="AG20" s="704"/>
      <c r="AH20" s="704"/>
      <c r="AI20" s="704"/>
      <c r="AJ20" s="704"/>
      <c r="AK20" s="704"/>
      <c r="AL20" s="646" t="s">
        <v>124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5916363</v>
      </c>
      <c r="BH20" s="644"/>
      <c r="BI20" s="644"/>
      <c r="BJ20" s="644"/>
      <c r="BK20" s="644"/>
      <c r="BL20" s="644"/>
      <c r="BM20" s="644"/>
      <c r="BN20" s="645"/>
      <c r="BO20" s="703">
        <v>8.8000000000000007</v>
      </c>
      <c r="BP20" s="703"/>
      <c r="BQ20" s="703"/>
      <c r="BR20" s="703"/>
      <c r="BS20" s="649" t="s">
        <v>124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109284637</v>
      </c>
      <c r="CS20" s="644"/>
      <c r="CT20" s="644"/>
      <c r="CU20" s="644"/>
      <c r="CV20" s="644"/>
      <c r="CW20" s="644"/>
      <c r="CX20" s="644"/>
      <c r="CY20" s="645"/>
      <c r="CZ20" s="703">
        <v>100</v>
      </c>
      <c r="DA20" s="703"/>
      <c r="DB20" s="703"/>
      <c r="DC20" s="703"/>
      <c r="DD20" s="649">
        <v>13893175</v>
      </c>
      <c r="DE20" s="644"/>
      <c r="DF20" s="644"/>
      <c r="DG20" s="644"/>
      <c r="DH20" s="644"/>
      <c r="DI20" s="644"/>
      <c r="DJ20" s="644"/>
      <c r="DK20" s="644"/>
      <c r="DL20" s="644"/>
      <c r="DM20" s="644"/>
      <c r="DN20" s="644"/>
      <c r="DO20" s="644"/>
      <c r="DP20" s="645"/>
      <c r="DQ20" s="649">
        <v>76732958</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v>95</v>
      </c>
      <c r="S21" s="644"/>
      <c r="T21" s="644"/>
      <c r="U21" s="644"/>
      <c r="V21" s="644"/>
      <c r="W21" s="644"/>
      <c r="X21" s="644"/>
      <c r="Y21" s="645"/>
      <c r="Z21" s="703">
        <v>0</v>
      </c>
      <c r="AA21" s="703"/>
      <c r="AB21" s="703"/>
      <c r="AC21" s="703"/>
      <c r="AD21" s="704" t="s">
        <v>124</v>
      </c>
      <c r="AE21" s="704"/>
      <c r="AF21" s="704"/>
      <c r="AG21" s="704"/>
      <c r="AH21" s="704"/>
      <c r="AI21" s="704"/>
      <c r="AJ21" s="704"/>
      <c r="AK21" s="704"/>
      <c r="AL21" s="646" t="s">
        <v>124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2036</v>
      </c>
      <c r="BH21" s="644"/>
      <c r="BI21" s="644"/>
      <c r="BJ21" s="644"/>
      <c r="BK21" s="644"/>
      <c r="BL21" s="644"/>
      <c r="BM21" s="644"/>
      <c r="BN21" s="645"/>
      <c r="BO21" s="703">
        <v>0</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76660674</v>
      </c>
      <c r="S22" s="644"/>
      <c r="T22" s="644"/>
      <c r="U22" s="644"/>
      <c r="V22" s="644"/>
      <c r="W22" s="644"/>
      <c r="X22" s="644"/>
      <c r="Y22" s="645"/>
      <c r="Z22" s="703">
        <v>68.400000000000006</v>
      </c>
      <c r="AA22" s="703"/>
      <c r="AB22" s="703"/>
      <c r="AC22" s="703"/>
      <c r="AD22" s="704">
        <v>73529886</v>
      </c>
      <c r="AE22" s="704"/>
      <c r="AF22" s="704"/>
      <c r="AG22" s="704"/>
      <c r="AH22" s="704"/>
      <c r="AI22" s="704"/>
      <c r="AJ22" s="704"/>
      <c r="AK22" s="704"/>
      <c r="AL22" s="646">
        <v>99.5</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v>3344740</v>
      </c>
      <c r="BH22" s="644"/>
      <c r="BI22" s="644"/>
      <c r="BJ22" s="644"/>
      <c r="BK22" s="644"/>
      <c r="BL22" s="644"/>
      <c r="BM22" s="644"/>
      <c r="BN22" s="645"/>
      <c r="BO22" s="703">
        <v>5</v>
      </c>
      <c r="BP22" s="703"/>
      <c r="BQ22" s="703"/>
      <c r="BR22" s="703"/>
      <c r="BS22" s="649" t="s">
        <v>124</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50442</v>
      </c>
      <c r="S23" s="644"/>
      <c r="T23" s="644"/>
      <c r="U23" s="644"/>
      <c r="V23" s="644"/>
      <c r="W23" s="644"/>
      <c r="X23" s="644"/>
      <c r="Y23" s="645"/>
      <c r="Z23" s="703">
        <v>0</v>
      </c>
      <c r="AA23" s="703"/>
      <c r="AB23" s="703"/>
      <c r="AC23" s="703"/>
      <c r="AD23" s="704">
        <v>50442</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2569587</v>
      </c>
      <c r="BH23" s="644"/>
      <c r="BI23" s="644"/>
      <c r="BJ23" s="644"/>
      <c r="BK23" s="644"/>
      <c r="BL23" s="644"/>
      <c r="BM23" s="644"/>
      <c r="BN23" s="645"/>
      <c r="BO23" s="703">
        <v>3.8</v>
      </c>
      <c r="BP23" s="703"/>
      <c r="BQ23" s="703"/>
      <c r="BR23" s="703"/>
      <c r="BS23" s="649" t="s">
        <v>243</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709843</v>
      </c>
      <c r="S24" s="644"/>
      <c r="T24" s="644"/>
      <c r="U24" s="644"/>
      <c r="V24" s="644"/>
      <c r="W24" s="644"/>
      <c r="X24" s="644"/>
      <c r="Y24" s="645"/>
      <c r="Z24" s="703">
        <v>0.6</v>
      </c>
      <c r="AA24" s="703"/>
      <c r="AB24" s="703"/>
      <c r="AC24" s="703"/>
      <c r="AD24" s="704" t="s">
        <v>124</v>
      </c>
      <c r="AE24" s="704"/>
      <c r="AF24" s="704"/>
      <c r="AG24" s="704"/>
      <c r="AH24" s="704"/>
      <c r="AI24" s="704"/>
      <c r="AJ24" s="704"/>
      <c r="AK24" s="704"/>
      <c r="AL24" s="646" t="s">
        <v>124</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243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50786287</v>
      </c>
      <c r="CS24" s="707"/>
      <c r="CT24" s="707"/>
      <c r="CU24" s="707"/>
      <c r="CV24" s="707"/>
      <c r="CW24" s="707"/>
      <c r="CX24" s="707"/>
      <c r="CY24" s="753"/>
      <c r="CZ24" s="754">
        <v>46.5</v>
      </c>
      <c r="DA24" s="723"/>
      <c r="DB24" s="723"/>
      <c r="DC24" s="757"/>
      <c r="DD24" s="752">
        <v>31550694</v>
      </c>
      <c r="DE24" s="707"/>
      <c r="DF24" s="707"/>
      <c r="DG24" s="707"/>
      <c r="DH24" s="707"/>
      <c r="DI24" s="707"/>
      <c r="DJ24" s="707"/>
      <c r="DK24" s="753"/>
      <c r="DL24" s="752">
        <v>31337226</v>
      </c>
      <c r="DM24" s="707"/>
      <c r="DN24" s="707"/>
      <c r="DO24" s="707"/>
      <c r="DP24" s="707"/>
      <c r="DQ24" s="707"/>
      <c r="DR24" s="707"/>
      <c r="DS24" s="707"/>
      <c r="DT24" s="707"/>
      <c r="DU24" s="707"/>
      <c r="DV24" s="753"/>
      <c r="DW24" s="754">
        <v>42.4</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1664113</v>
      </c>
      <c r="S25" s="644"/>
      <c r="T25" s="644"/>
      <c r="U25" s="644"/>
      <c r="V25" s="644"/>
      <c r="W25" s="644"/>
      <c r="X25" s="644"/>
      <c r="Y25" s="645"/>
      <c r="Z25" s="703">
        <v>1.5</v>
      </c>
      <c r="AA25" s="703"/>
      <c r="AB25" s="703"/>
      <c r="AC25" s="703"/>
      <c r="AD25" s="704">
        <v>288285</v>
      </c>
      <c r="AE25" s="704"/>
      <c r="AF25" s="704"/>
      <c r="AG25" s="704"/>
      <c r="AH25" s="704"/>
      <c r="AI25" s="704"/>
      <c r="AJ25" s="704"/>
      <c r="AK25" s="704"/>
      <c r="AL25" s="646">
        <v>0.4</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16720261</v>
      </c>
      <c r="CS25" s="642"/>
      <c r="CT25" s="642"/>
      <c r="CU25" s="642"/>
      <c r="CV25" s="642"/>
      <c r="CW25" s="642"/>
      <c r="CX25" s="642"/>
      <c r="CY25" s="643"/>
      <c r="CZ25" s="646">
        <v>15.3</v>
      </c>
      <c r="DA25" s="675"/>
      <c r="DB25" s="675"/>
      <c r="DC25" s="676"/>
      <c r="DD25" s="649">
        <v>15195811</v>
      </c>
      <c r="DE25" s="642"/>
      <c r="DF25" s="642"/>
      <c r="DG25" s="642"/>
      <c r="DH25" s="642"/>
      <c r="DI25" s="642"/>
      <c r="DJ25" s="642"/>
      <c r="DK25" s="643"/>
      <c r="DL25" s="649">
        <v>14982418</v>
      </c>
      <c r="DM25" s="642"/>
      <c r="DN25" s="642"/>
      <c r="DO25" s="642"/>
      <c r="DP25" s="642"/>
      <c r="DQ25" s="642"/>
      <c r="DR25" s="642"/>
      <c r="DS25" s="642"/>
      <c r="DT25" s="642"/>
      <c r="DU25" s="642"/>
      <c r="DV25" s="643"/>
      <c r="DW25" s="646">
        <v>20.3</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906973</v>
      </c>
      <c r="S26" s="644"/>
      <c r="T26" s="644"/>
      <c r="U26" s="644"/>
      <c r="V26" s="644"/>
      <c r="W26" s="644"/>
      <c r="X26" s="644"/>
      <c r="Y26" s="645"/>
      <c r="Z26" s="703">
        <v>0.8</v>
      </c>
      <c r="AA26" s="703"/>
      <c r="AB26" s="703"/>
      <c r="AC26" s="703"/>
      <c r="AD26" s="704" t="s">
        <v>243</v>
      </c>
      <c r="AE26" s="704"/>
      <c r="AF26" s="704"/>
      <c r="AG26" s="704"/>
      <c r="AH26" s="704"/>
      <c r="AI26" s="704"/>
      <c r="AJ26" s="704"/>
      <c r="AK26" s="704"/>
      <c r="AL26" s="646" t="s">
        <v>124</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12147227</v>
      </c>
      <c r="CS26" s="644"/>
      <c r="CT26" s="644"/>
      <c r="CU26" s="644"/>
      <c r="CV26" s="644"/>
      <c r="CW26" s="644"/>
      <c r="CX26" s="644"/>
      <c r="CY26" s="645"/>
      <c r="CZ26" s="646">
        <v>11.1</v>
      </c>
      <c r="DA26" s="675"/>
      <c r="DB26" s="675"/>
      <c r="DC26" s="676"/>
      <c r="DD26" s="649">
        <v>10710659</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15821827</v>
      </c>
      <c r="S27" s="644"/>
      <c r="T27" s="644"/>
      <c r="U27" s="644"/>
      <c r="V27" s="644"/>
      <c r="W27" s="644"/>
      <c r="X27" s="644"/>
      <c r="Y27" s="645"/>
      <c r="Z27" s="703">
        <v>14.1</v>
      </c>
      <c r="AA27" s="703"/>
      <c r="AB27" s="703"/>
      <c r="AC27" s="703"/>
      <c r="AD27" s="704" t="s">
        <v>243</v>
      </c>
      <c r="AE27" s="704"/>
      <c r="AF27" s="704"/>
      <c r="AG27" s="704"/>
      <c r="AH27" s="704"/>
      <c r="AI27" s="704"/>
      <c r="AJ27" s="704"/>
      <c r="AK27" s="704"/>
      <c r="AL27" s="646" t="s">
        <v>124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67528628</v>
      </c>
      <c r="BH27" s="644"/>
      <c r="BI27" s="644"/>
      <c r="BJ27" s="644"/>
      <c r="BK27" s="644"/>
      <c r="BL27" s="644"/>
      <c r="BM27" s="644"/>
      <c r="BN27" s="645"/>
      <c r="BO27" s="703">
        <v>100</v>
      </c>
      <c r="BP27" s="703"/>
      <c r="BQ27" s="703"/>
      <c r="BR27" s="703"/>
      <c r="BS27" s="649">
        <v>592160</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25053223</v>
      </c>
      <c r="CS27" s="642"/>
      <c r="CT27" s="642"/>
      <c r="CU27" s="642"/>
      <c r="CV27" s="642"/>
      <c r="CW27" s="642"/>
      <c r="CX27" s="642"/>
      <c r="CY27" s="643"/>
      <c r="CZ27" s="646">
        <v>22.9</v>
      </c>
      <c r="DA27" s="675"/>
      <c r="DB27" s="675"/>
      <c r="DC27" s="676"/>
      <c r="DD27" s="649">
        <v>7485139</v>
      </c>
      <c r="DE27" s="642"/>
      <c r="DF27" s="642"/>
      <c r="DG27" s="642"/>
      <c r="DH27" s="642"/>
      <c r="DI27" s="642"/>
      <c r="DJ27" s="642"/>
      <c r="DK27" s="643"/>
      <c r="DL27" s="649">
        <v>7485064</v>
      </c>
      <c r="DM27" s="642"/>
      <c r="DN27" s="642"/>
      <c r="DO27" s="642"/>
      <c r="DP27" s="642"/>
      <c r="DQ27" s="642"/>
      <c r="DR27" s="642"/>
      <c r="DS27" s="642"/>
      <c r="DT27" s="642"/>
      <c r="DU27" s="642"/>
      <c r="DV27" s="643"/>
      <c r="DW27" s="646">
        <v>10.1</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243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9012803</v>
      </c>
      <c r="CS28" s="644"/>
      <c r="CT28" s="644"/>
      <c r="CU28" s="644"/>
      <c r="CV28" s="644"/>
      <c r="CW28" s="644"/>
      <c r="CX28" s="644"/>
      <c r="CY28" s="645"/>
      <c r="CZ28" s="646">
        <v>8.1999999999999993</v>
      </c>
      <c r="DA28" s="675"/>
      <c r="DB28" s="675"/>
      <c r="DC28" s="676"/>
      <c r="DD28" s="649">
        <v>8869744</v>
      </c>
      <c r="DE28" s="644"/>
      <c r="DF28" s="644"/>
      <c r="DG28" s="644"/>
      <c r="DH28" s="644"/>
      <c r="DI28" s="644"/>
      <c r="DJ28" s="644"/>
      <c r="DK28" s="645"/>
      <c r="DL28" s="649">
        <v>8869744</v>
      </c>
      <c r="DM28" s="644"/>
      <c r="DN28" s="644"/>
      <c r="DO28" s="644"/>
      <c r="DP28" s="644"/>
      <c r="DQ28" s="644"/>
      <c r="DR28" s="644"/>
      <c r="DS28" s="644"/>
      <c r="DT28" s="644"/>
      <c r="DU28" s="644"/>
      <c r="DV28" s="645"/>
      <c r="DW28" s="646">
        <v>12</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6867187</v>
      </c>
      <c r="S29" s="644"/>
      <c r="T29" s="644"/>
      <c r="U29" s="644"/>
      <c r="V29" s="644"/>
      <c r="W29" s="644"/>
      <c r="X29" s="644"/>
      <c r="Y29" s="645"/>
      <c r="Z29" s="703">
        <v>6.1</v>
      </c>
      <c r="AA29" s="703"/>
      <c r="AB29" s="703"/>
      <c r="AC29" s="703"/>
      <c r="AD29" s="704" t="s">
        <v>243</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9004178</v>
      </c>
      <c r="CS29" s="642"/>
      <c r="CT29" s="642"/>
      <c r="CU29" s="642"/>
      <c r="CV29" s="642"/>
      <c r="CW29" s="642"/>
      <c r="CX29" s="642"/>
      <c r="CY29" s="643"/>
      <c r="CZ29" s="646">
        <v>8.1999999999999993</v>
      </c>
      <c r="DA29" s="675"/>
      <c r="DB29" s="675"/>
      <c r="DC29" s="676"/>
      <c r="DD29" s="649">
        <v>8861119</v>
      </c>
      <c r="DE29" s="642"/>
      <c r="DF29" s="642"/>
      <c r="DG29" s="642"/>
      <c r="DH29" s="642"/>
      <c r="DI29" s="642"/>
      <c r="DJ29" s="642"/>
      <c r="DK29" s="643"/>
      <c r="DL29" s="649">
        <v>8861119</v>
      </c>
      <c r="DM29" s="642"/>
      <c r="DN29" s="642"/>
      <c r="DO29" s="642"/>
      <c r="DP29" s="642"/>
      <c r="DQ29" s="642"/>
      <c r="DR29" s="642"/>
      <c r="DS29" s="642"/>
      <c r="DT29" s="642"/>
      <c r="DU29" s="642"/>
      <c r="DV29" s="643"/>
      <c r="DW29" s="646">
        <v>12</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183740</v>
      </c>
      <c r="S30" s="644"/>
      <c r="T30" s="644"/>
      <c r="U30" s="644"/>
      <c r="V30" s="644"/>
      <c r="W30" s="644"/>
      <c r="X30" s="644"/>
      <c r="Y30" s="645"/>
      <c r="Z30" s="703">
        <v>0.2</v>
      </c>
      <c r="AA30" s="703"/>
      <c r="AB30" s="703"/>
      <c r="AC30" s="703"/>
      <c r="AD30" s="704" t="s">
        <v>124</v>
      </c>
      <c r="AE30" s="704"/>
      <c r="AF30" s="704"/>
      <c r="AG30" s="704"/>
      <c r="AH30" s="704"/>
      <c r="AI30" s="704"/>
      <c r="AJ30" s="704"/>
      <c r="AK30" s="704"/>
      <c r="AL30" s="646" t="s">
        <v>124</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99.3</v>
      </c>
      <c r="BH30" s="722"/>
      <c r="BI30" s="722"/>
      <c r="BJ30" s="722"/>
      <c r="BK30" s="722"/>
      <c r="BL30" s="722"/>
      <c r="BM30" s="723">
        <v>98</v>
      </c>
      <c r="BN30" s="722"/>
      <c r="BO30" s="722"/>
      <c r="BP30" s="722"/>
      <c r="BQ30" s="724"/>
      <c r="BR30" s="721">
        <v>99.2</v>
      </c>
      <c r="BS30" s="722"/>
      <c r="BT30" s="722"/>
      <c r="BU30" s="722"/>
      <c r="BV30" s="722"/>
      <c r="BW30" s="722"/>
      <c r="BX30" s="723">
        <v>97.6</v>
      </c>
      <c r="BY30" s="722"/>
      <c r="BZ30" s="722"/>
      <c r="CA30" s="722"/>
      <c r="CB30" s="724"/>
      <c r="CD30" s="727"/>
      <c r="CE30" s="728"/>
      <c r="CF30" s="685" t="s">
        <v>307</v>
      </c>
      <c r="CG30" s="682"/>
      <c r="CH30" s="682"/>
      <c r="CI30" s="682"/>
      <c r="CJ30" s="682"/>
      <c r="CK30" s="682"/>
      <c r="CL30" s="682"/>
      <c r="CM30" s="682"/>
      <c r="CN30" s="682"/>
      <c r="CO30" s="682"/>
      <c r="CP30" s="682"/>
      <c r="CQ30" s="683"/>
      <c r="CR30" s="641">
        <v>8449814</v>
      </c>
      <c r="CS30" s="644"/>
      <c r="CT30" s="644"/>
      <c r="CU30" s="644"/>
      <c r="CV30" s="644"/>
      <c r="CW30" s="644"/>
      <c r="CX30" s="644"/>
      <c r="CY30" s="645"/>
      <c r="CZ30" s="646">
        <v>7.7</v>
      </c>
      <c r="DA30" s="675"/>
      <c r="DB30" s="675"/>
      <c r="DC30" s="676"/>
      <c r="DD30" s="649">
        <v>8310512</v>
      </c>
      <c r="DE30" s="644"/>
      <c r="DF30" s="644"/>
      <c r="DG30" s="644"/>
      <c r="DH30" s="644"/>
      <c r="DI30" s="644"/>
      <c r="DJ30" s="644"/>
      <c r="DK30" s="645"/>
      <c r="DL30" s="649">
        <v>8310512</v>
      </c>
      <c r="DM30" s="644"/>
      <c r="DN30" s="644"/>
      <c r="DO30" s="644"/>
      <c r="DP30" s="644"/>
      <c r="DQ30" s="644"/>
      <c r="DR30" s="644"/>
      <c r="DS30" s="644"/>
      <c r="DT30" s="644"/>
      <c r="DU30" s="644"/>
      <c r="DV30" s="645"/>
      <c r="DW30" s="646">
        <v>11.2</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100092</v>
      </c>
      <c r="S31" s="644"/>
      <c r="T31" s="644"/>
      <c r="U31" s="644"/>
      <c r="V31" s="644"/>
      <c r="W31" s="644"/>
      <c r="X31" s="644"/>
      <c r="Y31" s="645"/>
      <c r="Z31" s="703">
        <v>0.1</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98.9</v>
      </c>
      <c r="BH31" s="642"/>
      <c r="BI31" s="642"/>
      <c r="BJ31" s="642"/>
      <c r="BK31" s="642"/>
      <c r="BL31" s="642"/>
      <c r="BM31" s="647">
        <v>97</v>
      </c>
      <c r="BN31" s="720"/>
      <c r="BO31" s="720"/>
      <c r="BP31" s="720"/>
      <c r="BQ31" s="681"/>
      <c r="BR31" s="719">
        <v>98.8</v>
      </c>
      <c r="BS31" s="642"/>
      <c r="BT31" s="642"/>
      <c r="BU31" s="642"/>
      <c r="BV31" s="642"/>
      <c r="BW31" s="642"/>
      <c r="BX31" s="647">
        <v>96.3</v>
      </c>
      <c r="BY31" s="720"/>
      <c r="BZ31" s="720"/>
      <c r="CA31" s="720"/>
      <c r="CB31" s="681"/>
      <c r="CD31" s="727"/>
      <c r="CE31" s="728"/>
      <c r="CF31" s="685" t="s">
        <v>311</v>
      </c>
      <c r="CG31" s="682"/>
      <c r="CH31" s="682"/>
      <c r="CI31" s="682"/>
      <c r="CJ31" s="682"/>
      <c r="CK31" s="682"/>
      <c r="CL31" s="682"/>
      <c r="CM31" s="682"/>
      <c r="CN31" s="682"/>
      <c r="CO31" s="682"/>
      <c r="CP31" s="682"/>
      <c r="CQ31" s="683"/>
      <c r="CR31" s="641">
        <v>554364</v>
      </c>
      <c r="CS31" s="642"/>
      <c r="CT31" s="642"/>
      <c r="CU31" s="642"/>
      <c r="CV31" s="642"/>
      <c r="CW31" s="642"/>
      <c r="CX31" s="642"/>
      <c r="CY31" s="643"/>
      <c r="CZ31" s="646">
        <v>0.5</v>
      </c>
      <c r="DA31" s="675"/>
      <c r="DB31" s="675"/>
      <c r="DC31" s="676"/>
      <c r="DD31" s="649">
        <v>550607</v>
      </c>
      <c r="DE31" s="642"/>
      <c r="DF31" s="642"/>
      <c r="DG31" s="642"/>
      <c r="DH31" s="642"/>
      <c r="DI31" s="642"/>
      <c r="DJ31" s="642"/>
      <c r="DK31" s="643"/>
      <c r="DL31" s="649">
        <v>550607</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471393</v>
      </c>
      <c r="S32" s="644"/>
      <c r="T32" s="644"/>
      <c r="U32" s="644"/>
      <c r="V32" s="644"/>
      <c r="W32" s="644"/>
      <c r="X32" s="644"/>
      <c r="Y32" s="645"/>
      <c r="Z32" s="703">
        <v>0.4</v>
      </c>
      <c r="AA32" s="703"/>
      <c r="AB32" s="703"/>
      <c r="AC32" s="703"/>
      <c r="AD32" s="704" t="s">
        <v>243</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99.5</v>
      </c>
      <c r="BH32" s="657"/>
      <c r="BI32" s="657"/>
      <c r="BJ32" s="657"/>
      <c r="BK32" s="657"/>
      <c r="BL32" s="657"/>
      <c r="BM32" s="701">
        <v>98.4</v>
      </c>
      <c r="BN32" s="657"/>
      <c r="BO32" s="657"/>
      <c r="BP32" s="657"/>
      <c r="BQ32" s="694"/>
      <c r="BR32" s="718">
        <v>99.5</v>
      </c>
      <c r="BS32" s="657"/>
      <c r="BT32" s="657"/>
      <c r="BU32" s="657"/>
      <c r="BV32" s="657"/>
      <c r="BW32" s="657"/>
      <c r="BX32" s="701">
        <v>98.2</v>
      </c>
      <c r="BY32" s="657"/>
      <c r="BZ32" s="657"/>
      <c r="CA32" s="657"/>
      <c r="CB32" s="694"/>
      <c r="CD32" s="729"/>
      <c r="CE32" s="730"/>
      <c r="CF32" s="685" t="s">
        <v>314</v>
      </c>
      <c r="CG32" s="682"/>
      <c r="CH32" s="682"/>
      <c r="CI32" s="682"/>
      <c r="CJ32" s="682"/>
      <c r="CK32" s="682"/>
      <c r="CL32" s="682"/>
      <c r="CM32" s="682"/>
      <c r="CN32" s="682"/>
      <c r="CO32" s="682"/>
      <c r="CP32" s="682"/>
      <c r="CQ32" s="683"/>
      <c r="CR32" s="641">
        <v>8625</v>
      </c>
      <c r="CS32" s="644"/>
      <c r="CT32" s="644"/>
      <c r="CU32" s="644"/>
      <c r="CV32" s="644"/>
      <c r="CW32" s="644"/>
      <c r="CX32" s="644"/>
      <c r="CY32" s="645"/>
      <c r="CZ32" s="646">
        <v>0</v>
      </c>
      <c r="DA32" s="675"/>
      <c r="DB32" s="675"/>
      <c r="DC32" s="676"/>
      <c r="DD32" s="649">
        <v>8625</v>
      </c>
      <c r="DE32" s="644"/>
      <c r="DF32" s="644"/>
      <c r="DG32" s="644"/>
      <c r="DH32" s="644"/>
      <c r="DI32" s="644"/>
      <c r="DJ32" s="644"/>
      <c r="DK32" s="645"/>
      <c r="DL32" s="649">
        <v>8625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2639280</v>
      </c>
      <c r="S33" s="644"/>
      <c r="T33" s="644"/>
      <c r="U33" s="644"/>
      <c r="V33" s="644"/>
      <c r="W33" s="644"/>
      <c r="X33" s="644"/>
      <c r="Y33" s="645"/>
      <c r="Z33" s="703">
        <v>2.4</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44468368</v>
      </c>
      <c r="CS33" s="642"/>
      <c r="CT33" s="642"/>
      <c r="CU33" s="642"/>
      <c r="CV33" s="642"/>
      <c r="CW33" s="642"/>
      <c r="CX33" s="642"/>
      <c r="CY33" s="643"/>
      <c r="CZ33" s="646">
        <v>40.700000000000003</v>
      </c>
      <c r="DA33" s="675"/>
      <c r="DB33" s="675"/>
      <c r="DC33" s="676"/>
      <c r="DD33" s="649">
        <v>36595866</v>
      </c>
      <c r="DE33" s="642"/>
      <c r="DF33" s="642"/>
      <c r="DG33" s="642"/>
      <c r="DH33" s="642"/>
      <c r="DI33" s="642"/>
      <c r="DJ33" s="642"/>
      <c r="DK33" s="643"/>
      <c r="DL33" s="649">
        <v>30565286</v>
      </c>
      <c r="DM33" s="642"/>
      <c r="DN33" s="642"/>
      <c r="DO33" s="642"/>
      <c r="DP33" s="642"/>
      <c r="DQ33" s="642"/>
      <c r="DR33" s="642"/>
      <c r="DS33" s="642"/>
      <c r="DT33" s="642"/>
      <c r="DU33" s="642"/>
      <c r="DV33" s="643"/>
      <c r="DW33" s="646">
        <v>41.3</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4300781</v>
      </c>
      <c r="S34" s="644"/>
      <c r="T34" s="644"/>
      <c r="U34" s="644"/>
      <c r="V34" s="644"/>
      <c r="W34" s="644"/>
      <c r="X34" s="644"/>
      <c r="Y34" s="645"/>
      <c r="Z34" s="703">
        <v>3.8</v>
      </c>
      <c r="AA34" s="703"/>
      <c r="AB34" s="703"/>
      <c r="AC34" s="703"/>
      <c r="AD34" s="704">
        <v>58914</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15481142</v>
      </c>
      <c r="CS34" s="644"/>
      <c r="CT34" s="644"/>
      <c r="CU34" s="644"/>
      <c r="CV34" s="644"/>
      <c r="CW34" s="644"/>
      <c r="CX34" s="644"/>
      <c r="CY34" s="645"/>
      <c r="CZ34" s="646">
        <v>14.2</v>
      </c>
      <c r="DA34" s="675"/>
      <c r="DB34" s="675"/>
      <c r="DC34" s="676"/>
      <c r="DD34" s="649">
        <v>12848473</v>
      </c>
      <c r="DE34" s="644"/>
      <c r="DF34" s="644"/>
      <c r="DG34" s="644"/>
      <c r="DH34" s="644"/>
      <c r="DI34" s="644"/>
      <c r="DJ34" s="644"/>
      <c r="DK34" s="645"/>
      <c r="DL34" s="649">
        <v>12609160</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1738600</v>
      </c>
      <c r="S35" s="644"/>
      <c r="T35" s="644"/>
      <c r="U35" s="644"/>
      <c r="V35" s="644"/>
      <c r="W35" s="644"/>
      <c r="X35" s="644"/>
      <c r="Y35" s="645"/>
      <c r="Z35" s="703">
        <v>1.6</v>
      </c>
      <c r="AA35" s="703"/>
      <c r="AB35" s="703"/>
      <c r="AC35" s="703"/>
      <c r="AD35" s="704" t="s">
        <v>124</v>
      </c>
      <c r="AE35" s="704"/>
      <c r="AF35" s="704"/>
      <c r="AG35" s="704"/>
      <c r="AH35" s="704"/>
      <c r="AI35" s="704"/>
      <c r="AJ35" s="704"/>
      <c r="AK35" s="704"/>
      <c r="AL35" s="646" t="s">
        <v>124</v>
      </c>
      <c r="AM35" s="647"/>
      <c r="AN35" s="647"/>
      <c r="AO35" s="705"/>
      <c r="AP35" s="214"/>
      <c r="AQ35" s="709" t="s">
        <v>322</v>
      </c>
      <c r="AR35" s="710"/>
      <c r="AS35" s="710"/>
      <c r="AT35" s="710"/>
      <c r="AU35" s="710"/>
      <c r="AV35" s="710"/>
      <c r="AW35" s="710"/>
      <c r="AX35" s="710"/>
      <c r="AY35" s="711"/>
      <c r="AZ35" s="706">
        <v>16531249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1983234</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2300446</v>
      </c>
      <c r="CS35" s="642"/>
      <c r="CT35" s="642"/>
      <c r="CU35" s="642"/>
      <c r="CV35" s="642"/>
      <c r="CW35" s="642"/>
      <c r="CX35" s="642"/>
      <c r="CY35" s="643"/>
      <c r="CZ35" s="646">
        <v>2.1</v>
      </c>
      <c r="DA35" s="675"/>
      <c r="DB35" s="675"/>
      <c r="DC35" s="676"/>
      <c r="DD35" s="649">
        <v>1812432</v>
      </c>
      <c r="DE35" s="642"/>
      <c r="DF35" s="642"/>
      <c r="DG35" s="642"/>
      <c r="DH35" s="642"/>
      <c r="DI35" s="642"/>
      <c r="DJ35" s="642"/>
      <c r="DK35" s="643"/>
      <c r="DL35" s="649">
        <v>1812432</v>
      </c>
      <c r="DM35" s="642"/>
      <c r="DN35" s="642"/>
      <c r="DO35" s="642"/>
      <c r="DP35" s="642"/>
      <c r="DQ35" s="642"/>
      <c r="DR35" s="642"/>
      <c r="DS35" s="642"/>
      <c r="DT35" s="642"/>
      <c r="DU35" s="642"/>
      <c r="DV35" s="643"/>
      <c r="DW35" s="646">
        <v>2.5</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243</v>
      </c>
      <c r="AE36" s="704"/>
      <c r="AF36" s="704"/>
      <c r="AG36" s="704"/>
      <c r="AH36" s="704"/>
      <c r="AI36" s="704"/>
      <c r="AJ36" s="704"/>
      <c r="AK36" s="704"/>
      <c r="AL36" s="646" t="s">
        <v>124</v>
      </c>
      <c r="AM36" s="647"/>
      <c r="AN36" s="647"/>
      <c r="AO36" s="705"/>
      <c r="AQ36" s="678" t="s">
        <v>326</v>
      </c>
      <c r="AR36" s="679"/>
      <c r="AS36" s="679"/>
      <c r="AT36" s="679"/>
      <c r="AU36" s="679"/>
      <c r="AV36" s="679"/>
      <c r="AW36" s="679"/>
      <c r="AX36" s="679"/>
      <c r="AY36" s="680"/>
      <c r="AZ36" s="641">
        <v>7304083</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1911203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15091179</v>
      </c>
      <c r="CS36" s="644"/>
      <c r="CT36" s="644"/>
      <c r="CU36" s="644"/>
      <c r="CV36" s="644"/>
      <c r="CW36" s="644"/>
      <c r="CX36" s="644"/>
      <c r="CY36" s="645"/>
      <c r="CZ36" s="646">
        <v>13.8</v>
      </c>
      <c r="DA36" s="675"/>
      <c r="DB36" s="675"/>
      <c r="DC36" s="676"/>
      <c r="DD36" s="649">
        <v>13639861</v>
      </c>
      <c r="DE36" s="644"/>
      <c r="DF36" s="644"/>
      <c r="DG36" s="644"/>
      <c r="DH36" s="644"/>
      <c r="DI36" s="644"/>
      <c r="DJ36" s="644"/>
      <c r="DK36" s="645"/>
      <c r="DL36" s="649">
        <v>9934288</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t="s">
        <v>124</v>
      </c>
      <c r="S37" s="644"/>
      <c r="T37" s="644"/>
      <c r="U37" s="644"/>
      <c r="V37" s="644"/>
      <c r="W37" s="644"/>
      <c r="X37" s="644"/>
      <c r="Y37" s="645"/>
      <c r="Z37" s="703" t="s">
        <v>124</v>
      </c>
      <c r="AA37" s="703"/>
      <c r="AB37" s="703"/>
      <c r="AC37" s="703"/>
      <c r="AD37" s="704" t="s">
        <v>243</v>
      </c>
      <c r="AE37" s="704"/>
      <c r="AF37" s="704"/>
      <c r="AG37" s="704"/>
      <c r="AH37" s="704"/>
      <c r="AI37" s="704"/>
      <c r="AJ37" s="704"/>
      <c r="AK37" s="704"/>
      <c r="AL37" s="646" t="s">
        <v>124</v>
      </c>
      <c r="AM37" s="647"/>
      <c r="AN37" s="647"/>
      <c r="AO37" s="705"/>
      <c r="AQ37" s="678" t="s">
        <v>330</v>
      </c>
      <c r="AR37" s="679"/>
      <c r="AS37" s="679"/>
      <c r="AT37" s="679"/>
      <c r="AU37" s="679"/>
      <c r="AV37" s="679"/>
      <c r="AW37" s="679"/>
      <c r="AX37" s="679"/>
      <c r="AY37" s="680"/>
      <c r="AZ37" s="641">
        <v>1151528</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38830</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1566235</v>
      </c>
      <c r="CS37" s="642"/>
      <c r="CT37" s="642"/>
      <c r="CU37" s="642"/>
      <c r="CV37" s="642"/>
      <c r="CW37" s="642"/>
      <c r="CX37" s="642"/>
      <c r="CY37" s="643"/>
      <c r="CZ37" s="646">
        <v>1.4</v>
      </c>
      <c r="DA37" s="675"/>
      <c r="DB37" s="675"/>
      <c r="DC37" s="676"/>
      <c r="DD37" s="649">
        <v>1549688</v>
      </c>
      <c r="DE37" s="642"/>
      <c r="DF37" s="642"/>
      <c r="DG37" s="642"/>
      <c r="DH37" s="642"/>
      <c r="DI37" s="642"/>
      <c r="DJ37" s="642"/>
      <c r="DK37" s="643"/>
      <c r="DL37" s="649">
        <v>1400236</v>
      </c>
      <c r="DM37" s="642"/>
      <c r="DN37" s="642"/>
      <c r="DO37" s="642"/>
      <c r="DP37" s="642"/>
      <c r="DQ37" s="642"/>
      <c r="DR37" s="642"/>
      <c r="DS37" s="642"/>
      <c r="DT37" s="642"/>
      <c r="DU37" s="642"/>
      <c r="DV37" s="643"/>
      <c r="DW37" s="646">
        <v>1.9</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112114945</v>
      </c>
      <c r="S38" s="693"/>
      <c r="T38" s="693"/>
      <c r="U38" s="693"/>
      <c r="V38" s="693"/>
      <c r="W38" s="693"/>
      <c r="X38" s="693"/>
      <c r="Y38" s="698"/>
      <c r="Z38" s="699">
        <v>100</v>
      </c>
      <c r="AA38" s="699"/>
      <c r="AB38" s="699"/>
      <c r="AC38" s="699"/>
      <c r="AD38" s="700">
        <v>73927527</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245154</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61151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8283030</v>
      </c>
      <c r="CS38" s="644"/>
      <c r="CT38" s="644"/>
      <c r="CU38" s="644"/>
      <c r="CV38" s="644"/>
      <c r="CW38" s="644"/>
      <c r="CX38" s="644"/>
      <c r="CY38" s="645"/>
      <c r="CZ38" s="646">
        <v>7.6</v>
      </c>
      <c r="DA38" s="675"/>
      <c r="DB38" s="675"/>
      <c r="DC38" s="676"/>
      <c r="DD38" s="649">
        <v>6812585</v>
      </c>
      <c r="DE38" s="644"/>
      <c r="DF38" s="644"/>
      <c r="DG38" s="644"/>
      <c r="DH38" s="644"/>
      <c r="DI38" s="644"/>
      <c r="DJ38" s="644"/>
      <c r="DK38" s="645"/>
      <c r="DL38" s="649">
        <v>6209406</v>
      </c>
      <c r="DM38" s="644"/>
      <c r="DN38" s="644"/>
      <c r="DO38" s="644"/>
      <c r="DP38" s="644"/>
      <c r="DQ38" s="644"/>
      <c r="DR38" s="644"/>
      <c r="DS38" s="644"/>
      <c r="DT38" s="644"/>
      <c r="DU38" s="644"/>
      <c r="DV38" s="645"/>
      <c r="DW38" s="646">
        <v>8.4</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v>121495</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99</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1585701</v>
      </c>
      <c r="CS39" s="642"/>
      <c r="CT39" s="642"/>
      <c r="CU39" s="642"/>
      <c r="CV39" s="642"/>
      <c r="CW39" s="642"/>
      <c r="CX39" s="642"/>
      <c r="CY39" s="643"/>
      <c r="CZ39" s="646">
        <v>1.5</v>
      </c>
      <c r="DA39" s="675"/>
      <c r="DB39" s="675"/>
      <c r="DC39" s="676"/>
      <c r="DD39" s="649">
        <v>1482515</v>
      </c>
      <c r="DE39" s="642"/>
      <c r="DF39" s="642"/>
      <c r="DG39" s="642"/>
      <c r="DH39" s="642"/>
      <c r="DI39" s="642"/>
      <c r="DJ39" s="642"/>
      <c r="DK39" s="643"/>
      <c r="DL39" s="649" t="s">
        <v>124</v>
      </c>
      <c r="DM39" s="642"/>
      <c r="DN39" s="642"/>
      <c r="DO39" s="642"/>
      <c r="DP39" s="642"/>
      <c r="DQ39" s="642"/>
      <c r="DR39" s="642"/>
      <c r="DS39" s="642"/>
      <c r="DT39" s="642"/>
      <c r="DU39" s="642"/>
      <c r="DV39" s="643"/>
      <c r="DW39" s="646" t="s">
        <v>341</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1830526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104</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1726870</v>
      </c>
      <c r="CS40" s="644"/>
      <c r="CT40" s="644"/>
      <c r="CU40" s="644"/>
      <c r="CV40" s="644"/>
      <c r="CW40" s="644"/>
      <c r="CX40" s="644"/>
      <c r="CY40" s="645"/>
      <c r="CZ40" s="646">
        <v>1.6</v>
      </c>
      <c r="DA40" s="675"/>
      <c r="DB40" s="675"/>
      <c r="DC40" s="676"/>
      <c r="DD40" s="649" t="s">
        <v>124</v>
      </c>
      <c r="DE40" s="644"/>
      <c r="DF40" s="644"/>
      <c r="DG40" s="644"/>
      <c r="DH40" s="644"/>
      <c r="DI40" s="644"/>
      <c r="DJ40" s="644"/>
      <c r="DK40" s="645"/>
      <c r="DL40" s="649" t="s">
        <v>341</v>
      </c>
      <c r="DM40" s="644"/>
      <c r="DN40" s="644"/>
      <c r="DO40" s="644"/>
      <c r="DP40" s="644"/>
      <c r="DQ40" s="644"/>
      <c r="DR40" s="644"/>
      <c r="DS40" s="644"/>
      <c r="DT40" s="644"/>
      <c r="DU40" s="644"/>
      <c r="DV40" s="645"/>
      <c r="DW40" s="646" t="s">
        <v>341</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5878463</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318</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341</v>
      </c>
      <c r="CS41" s="642"/>
      <c r="CT41" s="642"/>
      <c r="CU41" s="642"/>
      <c r="CV41" s="642"/>
      <c r="CW41" s="642"/>
      <c r="CX41" s="642"/>
      <c r="CY41" s="643"/>
      <c r="CZ41" s="646" t="s">
        <v>341</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14029982</v>
      </c>
      <c r="CS42" s="644"/>
      <c r="CT42" s="644"/>
      <c r="CU42" s="644"/>
      <c r="CV42" s="644"/>
      <c r="CW42" s="644"/>
      <c r="CX42" s="644"/>
      <c r="CY42" s="645"/>
      <c r="CZ42" s="646">
        <v>12.8</v>
      </c>
      <c r="DA42" s="647"/>
      <c r="DB42" s="647"/>
      <c r="DC42" s="648"/>
      <c r="DD42" s="649">
        <v>8586398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554661</v>
      </c>
      <c r="CS43" s="642"/>
      <c r="CT43" s="642"/>
      <c r="CU43" s="642"/>
      <c r="CV43" s="642"/>
      <c r="CW43" s="642"/>
      <c r="CX43" s="642"/>
      <c r="CY43" s="643"/>
      <c r="CZ43" s="646">
        <v>0.5</v>
      </c>
      <c r="DA43" s="675"/>
      <c r="DB43" s="675"/>
      <c r="DC43" s="676"/>
      <c r="DD43" s="649">
        <v>554661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302</v>
      </c>
      <c r="CE44" s="670"/>
      <c r="CF44" s="638" t="s">
        <v>353</v>
      </c>
      <c r="CG44" s="639"/>
      <c r="CH44" s="639"/>
      <c r="CI44" s="639"/>
      <c r="CJ44" s="639"/>
      <c r="CK44" s="639"/>
      <c r="CL44" s="639"/>
      <c r="CM44" s="639"/>
      <c r="CN44" s="639"/>
      <c r="CO44" s="639"/>
      <c r="CP44" s="639"/>
      <c r="CQ44" s="640"/>
      <c r="CR44" s="641">
        <v>13893175</v>
      </c>
      <c r="CS44" s="644"/>
      <c r="CT44" s="644"/>
      <c r="CU44" s="644"/>
      <c r="CV44" s="644"/>
      <c r="CW44" s="644"/>
      <c r="CX44" s="644"/>
      <c r="CY44" s="645"/>
      <c r="CZ44" s="646">
        <v>12.7</v>
      </c>
      <c r="DA44" s="647"/>
      <c r="DB44" s="647"/>
      <c r="DC44" s="648"/>
      <c r="DD44" s="649">
        <v>8540362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6755076</v>
      </c>
      <c r="CS45" s="642"/>
      <c r="CT45" s="642"/>
      <c r="CU45" s="642"/>
      <c r="CV45" s="642"/>
      <c r="CW45" s="642"/>
      <c r="CX45" s="642"/>
      <c r="CY45" s="643"/>
      <c r="CZ45" s="646">
        <v>6.2</v>
      </c>
      <c r="DA45" s="675"/>
      <c r="DB45" s="675"/>
      <c r="DC45" s="676"/>
      <c r="DD45" s="649">
        <v>2997853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7019347</v>
      </c>
      <c r="CS46" s="644"/>
      <c r="CT46" s="644"/>
      <c r="CU46" s="644"/>
      <c r="CV46" s="644"/>
      <c r="CW46" s="644"/>
      <c r="CX46" s="644"/>
      <c r="CY46" s="645"/>
      <c r="CZ46" s="646">
        <v>6.4</v>
      </c>
      <c r="DA46" s="647"/>
      <c r="DB46" s="647"/>
      <c r="DC46" s="648"/>
      <c r="DD46" s="649">
        <v>5533327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136807</v>
      </c>
      <c r="CS47" s="642"/>
      <c r="CT47" s="642"/>
      <c r="CU47" s="642"/>
      <c r="CV47" s="642"/>
      <c r="CW47" s="642"/>
      <c r="CX47" s="642"/>
      <c r="CY47" s="643"/>
      <c r="CZ47" s="646">
        <v>0.1</v>
      </c>
      <c r="DA47" s="675"/>
      <c r="DB47" s="675"/>
      <c r="DC47" s="676"/>
      <c r="DD47" s="649">
        <v>46036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124</v>
      </c>
      <c r="CS48" s="644"/>
      <c r="CT48" s="644"/>
      <c r="CU48" s="644"/>
      <c r="CV48" s="644"/>
      <c r="CW48" s="644"/>
      <c r="CX48" s="644"/>
      <c r="CY48" s="645"/>
      <c r="CZ48" s="646" t="s">
        <v>341</v>
      </c>
      <c r="DA48" s="647"/>
      <c r="DB48" s="647"/>
      <c r="DC48" s="648"/>
      <c r="DD48" s="649" t="s">
        <v>341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109284637</v>
      </c>
      <c r="CS49" s="657"/>
      <c r="CT49" s="657"/>
      <c r="CU49" s="657"/>
      <c r="CV49" s="657"/>
      <c r="CW49" s="657"/>
      <c r="CX49" s="657"/>
      <c r="CY49" s="658"/>
      <c r="CZ49" s="659">
        <v>100</v>
      </c>
      <c r="DA49" s="660"/>
      <c r="DB49" s="660"/>
      <c r="DC49" s="661"/>
      <c r="DD49" s="662">
        <v>76732958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zZs6oZ8KsLz2eRBrt0CdlSx0iIKeSKsciXgXWNl6K5yKw2Rji4UiyxQaiohv0eZx4H6+3fLj2JIi2rgckQ4CQ==" saltValue="95Cyz7KW/OAltDsoH7MrGg==" spinCount="100000" sheet="1" objects="1" scenarios="1"/>
  <customSheetViews>
    <customSheetView guid="{EB81280C-B0AC-4760-84FA-155E2D8389BA}"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2"/>
  <headerFooter>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I65" sqref="BI6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112292</v>
      </c>
      <c r="R7" s="1174"/>
      <c r="S7" s="1174"/>
      <c r="T7" s="1174"/>
      <c r="U7" s="1174"/>
      <c r="V7" s="1174">
        <v>109493</v>
      </c>
      <c r="W7" s="1174"/>
      <c r="X7" s="1174"/>
      <c r="Y7" s="1174"/>
      <c r="Z7" s="1174"/>
      <c r="AA7" s="1174">
        <v>2798</v>
      </c>
      <c r="AB7" s="1174"/>
      <c r="AC7" s="1174"/>
      <c r="AD7" s="1174"/>
      <c r="AE7" s="1175"/>
      <c r="AF7" s="1176">
        <v>2382</v>
      </c>
      <c r="AG7" s="1177"/>
      <c r="AH7" s="1177"/>
      <c r="AI7" s="1177"/>
      <c r="AJ7" s="1178"/>
      <c r="AK7" s="1160">
        <v>649</v>
      </c>
      <c r="AL7" s="1161"/>
      <c r="AM7" s="1161"/>
      <c r="AN7" s="1161"/>
      <c r="AO7" s="1161"/>
      <c r="AP7" s="1161">
        <v>61547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589</v>
      </c>
      <c r="BT7" s="1165"/>
      <c r="BU7" s="1165"/>
      <c r="BV7" s="1165"/>
      <c r="BW7" s="1165"/>
      <c r="BX7" s="1165"/>
      <c r="BY7" s="1165"/>
      <c r="BZ7" s="1165"/>
      <c r="CA7" s="1165"/>
      <c r="CB7" s="1165"/>
      <c r="CC7" s="1165"/>
      <c r="CD7" s="1165"/>
      <c r="CE7" s="1165"/>
      <c r="CF7" s="1165"/>
      <c r="CG7" s="1166"/>
      <c r="CH7" s="1157">
        <v>39</v>
      </c>
      <c r="CI7" s="1158"/>
      <c r="CJ7" s="1158"/>
      <c r="CK7" s="1158"/>
      <c r="CL7" s="1159"/>
      <c r="CM7" s="1157">
        <v>848</v>
      </c>
      <c r="CN7" s="1158"/>
      <c r="CO7" s="1158"/>
      <c r="CP7" s="1158"/>
      <c r="CQ7" s="1159"/>
      <c r="CR7" s="1157">
        <v>12</v>
      </c>
      <c r="CS7" s="1158"/>
      <c r="CT7" s="1158"/>
      <c r="CU7" s="1158"/>
      <c r="CV7" s="1159"/>
      <c r="CW7" s="1157" t="s">
        <v>601</v>
      </c>
      <c r="CX7" s="1158"/>
      <c r="CY7" s="1158"/>
      <c r="CZ7" s="1158"/>
      <c r="DA7" s="1159"/>
      <c r="DB7" s="1157" t="s">
        <v>603</v>
      </c>
      <c r="DC7" s="1158"/>
      <c r="DD7" s="1158"/>
      <c r="DE7" s="1158"/>
      <c r="DF7" s="1159"/>
      <c r="DG7" s="1157" t="s">
        <v>602</v>
      </c>
      <c r="DH7" s="1158"/>
      <c r="DI7" s="1158"/>
      <c r="DJ7" s="1158"/>
      <c r="DK7" s="1159"/>
      <c r="DL7" s="1157" t="s">
        <v>602</v>
      </c>
      <c r="DM7" s="1158"/>
      <c r="DN7" s="1158"/>
      <c r="DO7" s="1158"/>
      <c r="DP7" s="1159"/>
      <c r="DQ7" s="1157" t="s">
        <v>602</v>
      </c>
      <c r="DR7" s="1158"/>
      <c r="DS7" s="1158"/>
      <c r="DT7" s="1158"/>
      <c r="DU7" s="1159"/>
      <c r="DV7" s="1184"/>
      <c r="DW7" s="1185"/>
      <c r="DX7" s="1185"/>
      <c r="DY7" s="1185"/>
      <c r="DZ7" s="1186"/>
      <c r="EA7" s="234"/>
    </row>
    <row r="8" spans="1:131" s="235" customFormat="1" ht="26.25" customHeight="1" x14ac:dyDescent="0.15">
      <c r="A8" s="241">
        <v>2</v>
      </c>
      <c r="B8" s="1106" t="s">
        <v>382</v>
      </c>
      <c r="C8" s="1107"/>
      <c r="D8" s="1107"/>
      <c r="E8" s="1107"/>
      <c r="F8" s="1107"/>
      <c r="G8" s="1107"/>
      <c r="H8" s="1107"/>
      <c r="I8" s="1107"/>
      <c r="J8" s="1107"/>
      <c r="K8" s="1107"/>
      <c r="L8" s="1107"/>
      <c r="M8" s="1107"/>
      <c r="N8" s="1107"/>
      <c r="O8" s="1107"/>
      <c r="P8" s="1108"/>
      <c r="Q8" s="1112">
        <v>250</v>
      </c>
      <c r="R8" s="1113"/>
      <c r="S8" s="1113"/>
      <c r="T8" s="1113"/>
      <c r="U8" s="1113"/>
      <c r="V8" s="1113">
        <v>250</v>
      </c>
      <c r="W8" s="1113"/>
      <c r="X8" s="1113"/>
      <c r="Y8" s="1113"/>
      <c r="Z8" s="1113"/>
      <c r="AA8" s="1113" t="s">
        <v>603</v>
      </c>
      <c r="AB8" s="1113"/>
      <c r="AC8" s="1113"/>
      <c r="AD8" s="1113"/>
      <c r="AE8" s="1114"/>
      <c r="AF8" s="1088" t="s">
        <v>603</v>
      </c>
      <c r="AG8" s="1089"/>
      <c r="AH8" s="1089"/>
      <c r="AI8" s="1089"/>
      <c r="AJ8" s="1090"/>
      <c r="AK8" s="1155">
        <v>223</v>
      </c>
      <c r="AL8" s="1156"/>
      <c r="AM8" s="1156"/>
      <c r="AN8" s="1156"/>
      <c r="AO8" s="1156"/>
      <c r="AP8" s="1156">
        <v>414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63</v>
      </c>
      <c r="CI8" s="1059"/>
      <c r="CJ8" s="1059"/>
      <c r="CK8" s="1059"/>
      <c r="CL8" s="1060"/>
      <c r="CM8" s="1058">
        <v>201</v>
      </c>
      <c r="CN8" s="1059"/>
      <c r="CO8" s="1059"/>
      <c r="CP8" s="1059"/>
      <c r="CQ8" s="1060"/>
      <c r="CR8" s="1058">
        <v>31</v>
      </c>
      <c r="CS8" s="1059"/>
      <c r="CT8" s="1059"/>
      <c r="CU8" s="1059"/>
      <c r="CV8" s="1060"/>
      <c r="CW8" s="1058" t="s">
        <v>601</v>
      </c>
      <c r="CX8" s="1059"/>
      <c r="CY8" s="1059"/>
      <c r="CZ8" s="1059"/>
      <c r="DA8" s="1060"/>
      <c r="DB8" s="1058">
        <v>50</v>
      </c>
      <c r="DC8" s="1059"/>
      <c r="DD8" s="1059"/>
      <c r="DE8" s="1059"/>
      <c r="DF8" s="1060"/>
      <c r="DG8" s="1058" t="s">
        <v>602</v>
      </c>
      <c r="DH8" s="1059"/>
      <c r="DI8" s="1059"/>
      <c r="DJ8" s="1059"/>
      <c r="DK8" s="1060"/>
      <c r="DL8" s="1058" t="s">
        <v>602</v>
      </c>
      <c r="DM8" s="1059"/>
      <c r="DN8" s="1059"/>
      <c r="DO8" s="1059"/>
      <c r="DP8" s="1060"/>
      <c r="DQ8" s="1058" t="s">
        <v>602</v>
      </c>
      <c r="DR8" s="1059"/>
      <c r="DS8" s="1059"/>
      <c r="DT8" s="1059"/>
      <c r="DU8" s="1060"/>
      <c r="DV8" s="1061"/>
      <c r="DW8" s="1062"/>
      <c r="DX8" s="1062"/>
      <c r="DY8" s="1062"/>
      <c r="DZ8" s="1063"/>
      <c r="EA8" s="234"/>
    </row>
    <row r="9" spans="1:131" s="235" customFormat="1" ht="26.25" customHeight="1" x14ac:dyDescent="0.15">
      <c r="A9" s="241">
        <v>3</v>
      </c>
      <c r="B9" s="1106" t="s">
        <v>383</v>
      </c>
      <c r="C9" s="1107"/>
      <c r="D9" s="1107"/>
      <c r="E9" s="1107"/>
      <c r="F9" s="1107"/>
      <c r="G9" s="1107"/>
      <c r="H9" s="1107"/>
      <c r="I9" s="1107"/>
      <c r="J9" s="1107"/>
      <c r="K9" s="1107"/>
      <c r="L9" s="1107"/>
      <c r="M9" s="1107"/>
      <c r="N9" s="1107"/>
      <c r="O9" s="1107"/>
      <c r="P9" s="1108"/>
      <c r="Q9" s="1112">
        <v>41</v>
      </c>
      <c r="R9" s="1113"/>
      <c r="S9" s="1113"/>
      <c r="T9" s="1113"/>
      <c r="U9" s="1113"/>
      <c r="V9" s="1113">
        <v>9</v>
      </c>
      <c r="W9" s="1113"/>
      <c r="X9" s="1113"/>
      <c r="Y9" s="1113"/>
      <c r="Z9" s="1113"/>
      <c r="AA9" s="1113">
        <v>32</v>
      </c>
      <c r="AB9" s="1113"/>
      <c r="AC9" s="1113"/>
      <c r="AD9" s="1113"/>
      <c r="AE9" s="1114"/>
      <c r="AF9" s="1088">
        <v>32</v>
      </c>
      <c r="AG9" s="1089"/>
      <c r="AH9" s="1089"/>
      <c r="AI9" s="1089"/>
      <c r="AJ9" s="1090"/>
      <c r="AK9" s="1155" t="s">
        <v>601</v>
      </c>
      <c r="AL9" s="1156"/>
      <c r="AM9" s="1156"/>
      <c r="AN9" s="1156"/>
      <c r="AO9" s="1156"/>
      <c r="AP9" s="1156">
        <v>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591</v>
      </c>
      <c r="BS9" s="1083" t="s">
        <v>592</v>
      </c>
      <c r="BT9" s="1084"/>
      <c r="BU9" s="1084"/>
      <c r="BV9" s="1084"/>
      <c r="BW9" s="1084"/>
      <c r="BX9" s="1084"/>
      <c r="BY9" s="1084"/>
      <c r="BZ9" s="1084"/>
      <c r="CA9" s="1084"/>
      <c r="CB9" s="1084"/>
      <c r="CC9" s="1084"/>
      <c r="CD9" s="1084"/>
      <c r="CE9" s="1084"/>
      <c r="CF9" s="1084"/>
      <c r="CG9" s="1085"/>
      <c r="CH9" s="1058">
        <v>-24</v>
      </c>
      <c r="CI9" s="1059"/>
      <c r="CJ9" s="1059"/>
      <c r="CK9" s="1059"/>
      <c r="CL9" s="1060"/>
      <c r="CM9" s="1058">
        <v>-12235</v>
      </c>
      <c r="CN9" s="1059"/>
      <c r="CO9" s="1059"/>
      <c r="CP9" s="1059"/>
      <c r="CQ9" s="1060"/>
      <c r="CR9" s="1058">
        <v>5</v>
      </c>
      <c r="CS9" s="1059"/>
      <c r="CT9" s="1059"/>
      <c r="CU9" s="1059"/>
      <c r="CV9" s="1060"/>
      <c r="CW9" s="1058">
        <v>32</v>
      </c>
      <c r="CX9" s="1059"/>
      <c r="CY9" s="1059"/>
      <c r="CZ9" s="1059"/>
      <c r="DA9" s="1060"/>
      <c r="DB9" s="1058">
        <v>2273</v>
      </c>
      <c r="DC9" s="1059"/>
      <c r="DD9" s="1059"/>
      <c r="DE9" s="1059"/>
      <c r="DF9" s="1060"/>
      <c r="DG9" s="1058">
        <v>658</v>
      </c>
      <c r="DH9" s="1059"/>
      <c r="DI9" s="1059"/>
      <c r="DJ9" s="1059"/>
      <c r="DK9" s="1060"/>
      <c r="DL9" s="1058" t="s">
        <v>602</v>
      </c>
      <c r="DM9" s="1059"/>
      <c r="DN9" s="1059"/>
      <c r="DO9" s="1059"/>
      <c r="DP9" s="1060"/>
      <c r="DQ9" s="1058">
        <v>10702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593</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1133</v>
      </c>
      <c r="CN10" s="1059"/>
      <c r="CO10" s="1059"/>
      <c r="CP10" s="1059"/>
      <c r="CQ10" s="1060"/>
      <c r="CR10" s="1058">
        <v>7</v>
      </c>
      <c r="CS10" s="1059"/>
      <c r="CT10" s="1059"/>
      <c r="CU10" s="1059"/>
      <c r="CV10" s="1060"/>
      <c r="CW10" s="1058">
        <v>70</v>
      </c>
      <c r="CX10" s="1059"/>
      <c r="CY10" s="1059"/>
      <c r="CZ10" s="1059"/>
      <c r="DA10" s="1060"/>
      <c r="DB10" s="1058" t="s">
        <v>602</v>
      </c>
      <c r="DC10" s="1059"/>
      <c r="DD10" s="1059"/>
      <c r="DE10" s="1059"/>
      <c r="DF10" s="1060"/>
      <c r="DG10" s="1058" t="s">
        <v>602</v>
      </c>
      <c r="DH10" s="1059"/>
      <c r="DI10" s="1059"/>
      <c r="DJ10" s="1059"/>
      <c r="DK10" s="1060"/>
      <c r="DL10" s="1058" t="s">
        <v>602</v>
      </c>
      <c r="DM10" s="1059"/>
      <c r="DN10" s="1059"/>
      <c r="DO10" s="1059"/>
      <c r="DP10" s="1060"/>
      <c r="DQ10" s="1058" t="s">
        <v>602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594</v>
      </c>
      <c r="BT11" s="1084"/>
      <c r="BU11" s="1084"/>
      <c r="BV11" s="1084"/>
      <c r="BW11" s="1084"/>
      <c r="BX11" s="1084"/>
      <c r="BY11" s="1084"/>
      <c r="BZ11" s="1084"/>
      <c r="CA11" s="1084"/>
      <c r="CB11" s="1084"/>
      <c r="CC11" s="1084"/>
      <c r="CD11" s="1084"/>
      <c r="CE11" s="1084"/>
      <c r="CF11" s="1084"/>
      <c r="CG11" s="1085"/>
      <c r="CH11" s="1058">
        <v>-22</v>
      </c>
      <c r="CI11" s="1059"/>
      <c r="CJ11" s="1059"/>
      <c r="CK11" s="1059"/>
      <c r="CL11" s="1060"/>
      <c r="CM11" s="1058">
        <v>1678</v>
      </c>
      <c r="CN11" s="1059"/>
      <c r="CO11" s="1059"/>
      <c r="CP11" s="1059"/>
      <c r="CQ11" s="1060"/>
      <c r="CR11" s="1058">
        <v>200</v>
      </c>
      <c r="CS11" s="1059"/>
      <c r="CT11" s="1059"/>
      <c r="CU11" s="1059"/>
      <c r="CV11" s="1060"/>
      <c r="CW11" s="1058">
        <v>152</v>
      </c>
      <c r="CX11" s="1059"/>
      <c r="CY11" s="1059"/>
      <c r="CZ11" s="1059"/>
      <c r="DA11" s="1060"/>
      <c r="DB11" s="1058" t="s">
        <v>602</v>
      </c>
      <c r="DC11" s="1059"/>
      <c r="DD11" s="1059"/>
      <c r="DE11" s="1059"/>
      <c r="DF11" s="1060"/>
      <c r="DG11" s="1058" t="s">
        <v>602</v>
      </c>
      <c r="DH11" s="1059"/>
      <c r="DI11" s="1059"/>
      <c r="DJ11" s="1059"/>
      <c r="DK11" s="1060"/>
      <c r="DL11" s="1058" t="s">
        <v>602</v>
      </c>
      <c r="DM11" s="1059"/>
      <c r="DN11" s="1059"/>
      <c r="DO11" s="1059"/>
      <c r="DP11" s="1060"/>
      <c r="DQ11" s="1058" t="s">
        <v>602</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595</v>
      </c>
      <c r="BT12" s="1084"/>
      <c r="BU12" s="1084"/>
      <c r="BV12" s="1084"/>
      <c r="BW12" s="1084"/>
      <c r="BX12" s="1084"/>
      <c r="BY12" s="1084"/>
      <c r="BZ12" s="1084"/>
      <c r="CA12" s="1084"/>
      <c r="CB12" s="1084"/>
      <c r="CC12" s="1084"/>
      <c r="CD12" s="1084"/>
      <c r="CE12" s="1084"/>
      <c r="CF12" s="1084"/>
      <c r="CG12" s="1085"/>
      <c r="CH12" s="1058">
        <v>53</v>
      </c>
      <c r="CI12" s="1059"/>
      <c r="CJ12" s="1059"/>
      <c r="CK12" s="1059"/>
      <c r="CL12" s="1060"/>
      <c r="CM12" s="1058">
        <v>51</v>
      </c>
      <c r="CN12" s="1059"/>
      <c r="CO12" s="1059"/>
      <c r="CP12" s="1059"/>
      <c r="CQ12" s="1060"/>
      <c r="CR12" s="1058">
        <v>13</v>
      </c>
      <c r="CS12" s="1059"/>
      <c r="CT12" s="1059"/>
      <c r="CU12" s="1059"/>
      <c r="CV12" s="1060"/>
      <c r="CW12" s="1058" t="s">
        <v>602</v>
      </c>
      <c r="CX12" s="1059"/>
      <c r="CY12" s="1059"/>
      <c r="CZ12" s="1059"/>
      <c r="DA12" s="1060"/>
      <c r="DB12" s="1058" t="s">
        <v>602</v>
      </c>
      <c r="DC12" s="1059"/>
      <c r="DD12" s="1059"/>
      <c r="DE12" s="1059"/>
      <c r="DF12" s="1060"/>
      <c r="DG12" s="1058" t="s">
        <v>604</v>
      </c>
      <c r="DH12" s="1059"/>
      <c r="DI12" s="1059"/>
      <c r="DJ12" s="1059"/>
      <c r="DK12" s="1060"/>
      <c r="DL12" s="1058" t="s">
        <v>602</v>
      </c>
      <c r="DM12" s="1059"/>
      <c r="DN12" s="1059"/>
      <c r="DO12" s="1059"/>
      <c r="DP12" s="1060"/>
      <c r="DQ12" s="1058" t="s">
        <v>602</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596</v>
      </c>
      <c r="BT13" s="1084"/>
      <c r="BU13" s="1084"/>
      <c r="BV13" s="1084"/>
      <c r="BW13" s="1084"/>
      <c r="BX13" s="1084"/>
      <c r="BY13" s="1084"/>
      <c r="BZ13" s="1084"/>
      <c r="CA13" s="1084"/>
      <c r="CB13" s="1084"/>
      <c r="CC13" s="1084"/>
      <c r="CD13" s="1084"/>
      <c r="CE13" s="1084"/>
      <c r="CF13" s="1084"/>
      <c r="CG13" s="1085"/>
      <c r="CH13" s="1058">
        <v>2</v>
      </c>
      <c r="CI13" s="1059"/>
      <c r="CJ13" s="1059"/>
      <c r="CK13" s="1059"/>
      <c r="CL13" s="1060"/>
      <c r="CM13" s="1058">
        <v>24</v>
      </c>
      <c r="CN13" s="1059"/>
      <c r="CO13" s="1059"/>
      <c r="CP13" s="1059"/>
      <c r="CQ13" s="1060"/>
      <c r="CR13" s="1058">
        <v>25</v>
      </c>
      <c r="CS13" s="1059"/>
      <c r="CT13" s="1059"/>
      <c r="CU13" s="1059"/>
      <c r="CV13" s="1060"/>
      <c r="CW13" s="1058">
        <v>79</v>
      </c>
      <c r="CX13" s="1059"/>
      <c r="CY13" s="1059"/>
      <c r="CZ13" s="1059"/>
      <c r="DA13" s="1060"/>
      <c r="DB13" s="1058">
        <v>190</v>
      </c>
      <c r="DC13" s="1059"/>
      <c r="DD13" s="1059"/>
      <c r="DE13" s="1059"/>
      <c r="DF13" s="1060"/>
      <c r="DG13" s="1058" t="s">
        <v>602</v>
      </c>
      <c r="DH13" s="1059"/>
      <c r="DI13" s="1059"/>
      <c r="DJ13" s="1059"/>
      <c r="DK13" s="1060"/>
      <c r="DL13" s="1058" t="s">
        <v>604</v>
      </c>
      <c r="DM13" s="1059"/>
      <c r="DN13" s="1059"/>
      <c r="DO13" s="1059"/>
      <c r="DP13" s="1060"/>
      <c r="DQ13" s="1058" t="s">
        <v>602</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112115</v>
      </c>
      <c r="R23" s="1138"/>
      <c r="S23" s="1138"/>
      <c r="T23" s="1138"/>
      <c r="U23" s="1138"/>
      <c r="V23" s="1138">
        <v>109285</v>
      </c>
      <c r="W23" s="1138"/>
      <c r="X23" s="1138"/>
      <c r="Y23" s="1138"/>
      <c r="Z23" s="1138"/>
      <c r="AA23" s="1138">
        <v>2830</v>
      </c>
      <c r="AB23" s="1138"/>
      <c r="AC23" s="1138"/>
      <c r="AD23" s="1138"/>
      <c r="AE23" s="1139"/>
      <c r="AF23" s="1140">
        <v>2415</v>
      </c>
      <c r="AG23" s="1138"/>
      <c r="AH23" s="1138"/>
      <c r="AI23" s="1138"/>
      <c r="AJ23" s="1141"/>
      <c r="AK23" s="1142"/>
      <c r="AL23" s="1143"/>
      <c r="AM23" s="1143"/>
      <c r="AN23" s="1143"/>
      <c r="AO23" s="1143"/>
      <c r="AP23" s="1138">
        <v>61968</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34624</v>
      </c>
      <c r="R28" s="1123"/>
      <c r="S28" s="1123"/>
      <c r="T28" s="1123"/>
      <c r="U28" s="1123"/>
      <c r="V28" s="1123">
        <v>32641</v>
      </c>
      <c r="W28" s="1123"/>
      <c r="X28" s="1123"/>
      <c r="Y28" s="1123"/>
      <c r="Z28" s="1123"/>
      <c r="AA28" s="1123">
        <v>1983</v>
      </c>
      <c r="AB28" s="1123"/>
      <c r="AC28" s="1123"/>
      <c r="AD28" s="1123"/>
      <c r="AE28" s="1124"/>
      <c r="AF28" s="1125">
        <v>1983</v>
      </c>
      <c r="AG28" s="1123"/>
      <c r="AH28" s="1123"/>
      <c r="AI28" s="1123"/>
      <c r="AJ28" s="1126"/>
      <c r="AK28" s="1127">
        <v>2601</v>
      </c>
      <c r="AL28" s="1115"/>
      <c r="AM28" s="1115"/>
      <c r="AN28" s="1115"/>
      <c r="AO28" s="1115"/>
      <c r="AP28" s="1115" t="s">
        <v>606</v>
      </c>
      <c r="AQ28" s="1115"/>
      <c r="AR28" s="1115"/>
      <c r="AS28" s="1115"/>
      <c r="AT28" s="1115"/>
      <c r="AU28" s="1115" t="s">
        <v>603</v>
      </c>
      <c r="AV28" s="1115"/>
      <c r="AW28" s="1115"/>
      <c r="AX28" s="1115"/>
      <c r="AY28" s="1115"/>
      <c r="AZ28" s="1116" t="s">
        <v>603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23329</v>
      </c>
      <c r="R29" s="1113"/>
      <c r="S29" s="1113"/>
      <c r="T29" s="1113"/>
      <c r="U29" s="1113"/>
      <c r="V29" s="1113">
        <v>22105</v>
      </c>
      <c r="W29" s="1113"/>
      <c r="X29" s="1113"/>
      <c r="Y29" s="1113"/>
      <c r="Z29" s="1113"/>
      <c r="AA29" s="1113">
        <v>1224</v>
      </c>
      <c r="AB29" s="1113"/>
      <c r="AC29" s="1113"/>
      <c r="AD29" s="1113"/>
      <c r="AE29" s="1114"/>
      <c r="AF29" s="1088">
        <v>1224</v>
      </c>
      <c r="AG29" s="1089"/>
      <c r="AH29" s="1089"/>
      <c r="AI29" s="1089"/>
      <c r="AJ29" s="1090"/>
      <c r="AK29" s="1049">
        <v>2856</v>
      </c>
      <c r="AL29" s="1040"/>
      <c r="AM29" s="1040"/>
      <c r="AN29" s="1040"/>
      <c r="AO29" s="1040"/>
      <c r="AP29" s="1040" t="s">
        <v>607</v>
      </c>
      <c r="AQ29" s="1040"/>
      <c r="AR29" s="1040"/>
      <c r="AS29" s="1040"/>
      <c r="AT29" s="1040"/>
      <c r="AU29" s="1040" t="s">
        <v>603</v>
      </c>
      <c r="AV29" s="1040"/>
      <c r="AW29" s="1040"/>
      <c r="AX29" s="1040"/>
      <c r="AY29" s="1040"/>
      <c r="AZ29" s="1111" t="s">
        <v>607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6099</v>
      </c>
      <c r="R30" s="1113"/>
      <c r="S30" s="1113"/>
      <c r="T30" s="1113"/>
      <c r="U30" s="1113"/>
      <c r="V30" s="1113">
        <v>5968</v>
      </c>
      <c r="W30" s="1113"/>
      <c r="X30" s="1113"/>
      <c r="Y30" s="1113"/>
      <c r="Z30" s="1113"/>
      <c r="AA30" s="1113">
        <v>130</v>
      </c>
      <c r="AB30" s="1113"/>
      <c r="AC30" s="1113"/>
      <c r="AD30" s="1113"/>
      <c r="AE30" s="1114"/>
      <c r="AF30" s="1088">
        <v>130</v>
      </c>
      <c r="AG30" s="1089"/>
      <c r="AH30" s="1089"/>
      <c r="AI30" s="1089"/>
      <c r="AJ30" s="1090"/>
      <c r="AK30" s="1049">
        <v>19</v>
      </c>
      <c r="AL30" s="1040"/>
      <c r="AM30" s="1040"/>
      <c r="AN30" s="1040"/>
      <c r="AO30" s="1040"/>
      <c r="AP30" s="1040" t="s">
        <v>603</v>
      </c>
      <c r="AQ30" s="1040"/>
      <c r="AR30" s="1040"/>
      <c r="AS30" s="1040"/>
      <c r="AT30" s="1040"/>
      <c r="AU30" s="1040" t="s">
        <v>603</v>
      </c>
      <c r="AV30" s="1040"/>
      <c r="AW30" s="1040"/>
      <c r="AX30" s="1040"/>
      <c r="AY30" s="1040"/>
      <c r="AZ30" s="1111" t="s">
        <v>603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460</v>
      </c>
      <c r="R31" s="1113"/>
      <c r="S31" s="1113"/>
      <c r="T31" s="1113"/>
      <c r="U31" s="1113"/>
      <c r="V31" s="1113">
        <v>460</v>
      </c>
      <c r="W31" s="1113"/>
      <c r="X31" s="1113"/>
      <c r="Y31" s="1113"/>
      <c r="Z31" s="1113"/>
      <c r="AA31" s="1113" t="s">
        <v>605</v>
      </c>
      <c r="AB31" s="1113"/>
      <c r="AC31" s="1113"/>
      <c r="AD31" s="1113"/>
      <c r="AE31" s="1114"/>
      <c r="AF31" s="1088" t="s">
        <v>402</v>
      </c>
      <c r="AG31" s="1089"/>
      <c r="AH31" s="1089"/>
      <c r="AI31" s="1089"/>
      <c r="AJ31" s="1090"/>
      <c r="AK31" s="1049" t="s">
        <v>605</v>
      </c>
      <c r="AL31" s="1040"/>
      <c r="AM31" s="1040"/>
      <c r="AN31" s="1040"/>
      <c r="AO31" s="1040"/>
      <c r="AP31" s="1040" t="s">
        <v>603</v>
      </c>
      <c r="AQ31" s="1040"/>
      <c r="AR31" s="1040"/>
      <c r="AS31" s="1040"/>
      <c r="AT31" s="1040"/>
      <c r="AU31" s="1040" t="s">
        <v>603</v>
      </c>
      <c r="AV31" s="1040"/>
      <c r="AW31" s="1040"/>
      <c r="AX31" s="1040"/>
      <c r="AY31" s="1040"/>
      <c r="AZ31" s="1111" t="s">
        <v>603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19669</v>
      </c>
      <c r="R32" s="1113"/>
      <c r="S32" s="1113"/>
      <c r="T32" s="1113"/>
      <c r="U32" s="1113"/>
      <c r="V32" s="1113">
        <v>18450</v>
      </c>
      <c r="W32" s="1113"/>
      <c r="X32" s="1113"/>
      <c r="Y32" s="1113"/>
      <c r="Z32" s="1113"/>
      <c r="AA32" s="1113">
        <v>1220</v>
      </c>
      <c r="AB32" s="1113"/>
      <c r="AC32" s="1113"/>
      <c r="AD32" s="1113"/>
      <c r="AE32" s="1114"/>
      <c r="AF32" s="1088">
        <v>1220</v>
      </c>
      <c r="AG32" s="1089"/>
      <c r="AH32" s="1089"/>
      <c r="AI32" s="1089"/>
      <c r="AJ32" s="1090"/>
      <c r="AK32" s="1049" t="s">
        <v>603</v>
      </c>
      <c r="AL32" s="1040"/>
      <c r="AM32" s="1040"/>
      <c r="AN32" s="1040"/>
      <c r="AO32" s="1040"/>
      <c r="AP32" s="1040" t="s">
        <v>603</v>
      </c>
      <c r="AQ32" s="1040"/>
      <c r="AR32" s="1040"/>
      <c r="AS32" s="1040"/>
      <c r="AT32" s="1040"/>
      <c r="AU32" s="1040" t="s">
        <v>603</v>
      </c>
      <c r="AV32" s="1040"/>
      <c r="AW32" s="1040"/>
      <c r="AX32" s="1040"/>
      <c r="AY32" s="1040"/>
      <c r="AZ32" s="1111" t="s">
        <v>603</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7600</v>
      </c>
      <c r="R33" s="1113"/>
      <c r="S33" s="1113"/>
      <c r="T33" s="1113"/>
      <c r="U33" s="1113"/>
      <c r="V33" s="1113">
        <v>6137</v>
      </c>
      <c r="W33" s="1113"/>
      <c r="X33" s="1113"/>
      <c r="Y33" s="1113"/>
      <c r="Z33" s="1113"/>
      <c r="AA33" s="1113">
        <v>1463</v>
      </c>
      <c r="AB33" s="1113"/>
      <c r="AC33" s="1113"/>
      <c r="AD33" s="1113"/>
      <c r="AE33" s="1114"/>
      <c r="AF33" s="1088">
        <v>4027</v>
      </c>
      <c r="AG33" s="1089"/>
      <c r="AH33" s="1089"/>
      <c r="AI33" s="1089"/>
      <c r="AJ33" s="1090"/>
      <c r="AK33" s="1049">
        <v>30</v>
      </c>
      <c r="AL33" s="1040"/>
      <c r="AM33" s="1040"/>
      <c r="AN33" s="1040"/>
      <c r="AO33" s="1040"/>
      <c r="AP33" s="1040">
        <v>13621</v>
      </c>
      <c r="AQ33" s="1040"/>
      <c r="AR33" s="1040"/>
      <c r="AS33" s="1040"/>
      <c r="AT33" s="1040"/>
      <c r="AU33" s="1040">
        <v>109</v>
      </c>
      <c r="AV33" s="1040"/>
      <c r="AW33" s="1040"/>
      <c r="AX33" s="1040"/>
      <c r="AY33" s="1040"/>
      <c r="AZ33" s="1111" t="s">
        <v>603</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14768</v>
      </c>
      <c r="R34" s="1113"/>
      <c r="S34" s="1113"/>
      <c r="T34" s="1113"/>
      <c r="U34" s="1113"/>
      <c r="V34" s="1113">
        <v>12967</v>
      </c>
      <c r="W34" s="1113"/>
      <c r="X34" s="1113"/>
      <c r="Y34" s="1113"/>
      <c r="Z34" s="1113"/>
      <c r="AA34" s="1113">
        <v>1801</v>
      </c>
      <c r="AB34" s="1113"/>
      <c r="AC34" s="1113"/>
      <c r="AD34" s="1113"/>
      <c r="AE34" s="1114"/>
      <c r="AF34" s="1088">
        <v>3079</v>
      </c>
      <c r="AG34" s="1089"/>
      <c r="AH34" s="1089"/>
      <c r="AI34" s="1089"/>
      <c r="AJ34" s="1090"/>
      <c r="AK34" s="1049">
        <v>7067</v>
      </c>
      <c r="AL34" s="1040"/>
      <c r="AM34" s="1040"/>
      <c r="AN34" s="1040"/>
      <c r="AO34" s="1040"/>
      <c r="AP34" s="1040">
        <v>78926</v>
      </c>
      <c r="AQ34" s="1040"/>
      <c r="AR34" s="1040"/>
      <c r="AS34" s="1040"/>
      <c r="AT34" s="1040"/>
      <c r="AU34" s="1040">
        <v>62115</v>
      </c>
      <c r="AV34" s="1040"/>
      <c r="AW34" s="1040"/>
      <c r="AX34" s="1040"/>
      <c r="AY34" s="1040"/>
      <c r="AZ34" s="1111" t="s">
        <v>607</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408</v>
      </c>
      <c r="C35" s="1107"/>
      <c r="D35" s="1107"/>
      <c r="E35" s="1107"/>
      <c r="F35" s="1107"/>
      <c r="G35" s="1107"/>
      <c r="H35" s="1107"/>
      <c r="I35" s="1107"/>
      <c r="J35" s="1107"/>
      <c r="K35" s="1107"/>
      <c r="L35" s="1107"/>
      <c r="M35" s="1107"/>
      <c r="N35" s="1107"/>
      <c r="O35" s="1107"/>
      <c r="P35" s="1108"/>
      <c r="Q35" s="1112">
        <v>21305</v>
      </c>
      <c r="R35" s="1113"/>
      <c r="S35" s="1113"/>
      <c r="T35" s="1113"/>
      <c r="U35" s="1113"/>
      <c r="V35" s="1113">
        <v>20812</v>
      </c>
      <c r="W35" s="1113"/>
      <c r="X35" s="1113"/>
      <c r="Y35" s="1113"/>
      <c r="Z35" s="1113"/>
      <c r="AA35" s="1113">
        <v>494</v>
      </c>
      <c r="AB35" s="1113"/>
      <c r="AC35" s="1113"/>
      <c r="AD35" s="1113"/>
      <c r="AE35" s="1114"/>
      <c r="AF35" s="1088">
        <v>12076</v>
      </c>
      <c r="AG35" s="1089"/>
      <c r="AH35" s="1089"/>
      <c r="AI35" s="1089"/>
      <c r="AJ35" s="1090"/>
      <c r="AK35" s="1049">
        <v>1152</v>
      </c>
      <c r="AL35" s="1040"/>
      <c r="AM35" s="1040"/>
      <c r="AN35" s="1040"/>
      <c r="AO35" s="1040"/>
      <c r="AP35" s="1040">
        <v>11591</v>
      </c>
      <c r="AQ35" s="1040"/>
      <c r="AR35" s="1040"/>
      <c r="AS35" s="1040"/>
      <c r="AT35" s="1040"/>
      <c r="AU35" s="1040">
        <v>5935</v>
      </c>
      <c r="AV35" s="1040"/>
      <c r="AW35" s="1040"/>
      <c r="AX35" s="1040"/>
      <c r="AY35" s="1040"/>
      <c r="AZ35" s="1111" t="s">
        <v>605</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410</v>
      </c>
      <c r="C36" s="1107"/>
      <c r="D36" s="1107"/>
      <c r="E36" s="1107"/>
      <c r="F36" s="1107"/>
      <c r="G36" s="1107"/>
      <c r="H36" s="1107"/>
      <c r="I36" s="1107"/>
      <c r="J36" s="1107"/>
      <c r="K36" s="1107"/>
      <c r="L36" s="1107"/>
      <c r="M36" s="1107"/>
      <c r="N36" s="1107"/>
      <c r="O36" s="1107"/>
      <c r="P36" s="1108"/>
      <c r="Q36" s="1112">
        <v>643</v>
      </c>
      <c r="R36" s="1113"/>
      <c r="S36" s="1113"/>
      <c r="T36" s="1113"/>
      <c r="U36" s="1113"/>
      <c r="V36" s="1113">
        <v>637</v>
      </c>
      <c r="W36" s="1113"/>
      <c r="X36" s="1113"/>
      <c r="Y36" s="1113"/>
      <c r="Z36" s="1113"/>
      <c r="AA36" s="1113">
        <v>6</v>
      </c>
      <c r="AB36" s="1113"/>
      <c r="AC36" s="1113"/>
      <c r="AD36" s="1113"/>
      <c r="AE36" s="1114"/>
      <c r="AF36" s="1088">
        <v>6</v>
      </c>
      <c r="AG36" s="1089"/>
      <c r="AH36" s="1089"/>
      <c r="AI36" s="1089"/>
      <c r="AJ36" s="1090"/>
      <c r="AK36" s="1049">
        <v>365</v>
      </c>
      <c r="AL36" s="1040"/>
      <c r="AM36" s="1040"/>
      <c r="AN36" s="1040"/>
      <c r="AO36" s="1040"/>
      <c r="AP36" s="1040">
        <v>895</v>
      </c>
      <c r="AQ36" s="1040"/>
      <c r="AR36" s="1040"/>
      <c r="AS36" s="1040"/>
      <c r="AT36" s="1040"/>
      <c r="AU36" s="1040">
        <v>645</v>
      </c>
      <c r="AV36" s="1040"/>
      <c r="AW36" s="1040"/>
      <c r="AX36" s="1040"/>
      <c r="AY36" s="1040"/>
      <c r="AZ36" s="1111" t="s">
        <v>605</v>
      </c>
      <c r="BA36" s="1111"/>
      <c r="BB36" s="1111"/>
      <c r="BC36" s="1111"/>
      <c r="BD36" s="1111"/>
      <c r="BE36" s="1101" t="s">
        <v>411</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412</v>
      </c>
      <c r="C37" s="1107"/>
      <c r="D37" s="1107"/>
      <c r="E37" s="1107"/>
      <c r="F37" s="1107"/>
      <c r="G37" s="1107"/>
      <c r="H37" s="1107"/>
      <c r="I37" s="1107"/>
      <c r="J37" s="1107"/>
      <c r="K37" s="1107"/>
      <c r="L37" s="1107"/>
      <c r="M37" s="1107"/>
      <c r="N37" s="1107"/>
      <c r="O37" s="1107"/>
      <c r="P37" s="1108"/>
      <c r="Q37" s="1112">
        <v>363</v>
      </c>
      <c r="R37" s="1113"/>
      <c r="S37" s="1113"/>
      <c r="T37" s="1113"/>
      <c r="U37" s="1113"/>
      <c r="V37" s="1113">
        <v>337</v>
      </c>
      <c r="W37" s="1113"/>
      <c r="X37" s="1113"/>
      <c r="Y37" s="1113"/>
      <c r="Z37" s="1113"/>
      <c r="AA37" s="1113">
        <v>26</v>
      </c>
      <c r="AB37" s="1113"/>
      <c r="AC37" s="1113"/>
      <c r="AD37" s="1113"/>
      <c r="AE37" s="1114"/>
      <c r="AF37" s="1088">
        <v>26</v>
      </c>
      <c r="AG37" s="1089"/>
      <c r="AH37" s="1089"/>
      <c r="AI37" s="1089"/>
      <c r="AJ37" s="1090"/>
      <c r="AK37" s="1049">
        <v>237</v>
      </c>
      <c r="AL37" s="1040"/>
      <c r="AM37" s="1040"/>
      <c r="AN37" s="1040"/>
      <c r="AO37" s="1040"/>
      <c r="AP37" s="1040">
        <v>1878</v>
      </c>
      <c r="AQ37" s="1040"/>
      <c r="AR37" s="1040"/>
      <c r="AS37" s="1040"/>
      <c r="AT37" s="1040"/>
      <c r="AU37" s="1040">
        <v>1726</v>
      </c>
      <c r="AV37" s="1040"/>
      <c r="AW37" s="1040"/>
      <c r="AX37" s="1040"/>
      <c r="AY37" s="1040"/>
      <c r="AZ37" s="1111" t="s">
        <v>605</v>
      </c>
      <c r="BA37" s="1111"/>
      <c r="BB37" s="1111"/>
      <c r="BC37" s="1111"/>
      <c r="BD37" s="1111"/>
      <c r="BE37" s="1101" t="s">
        <v>411</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23771</v>
      </c>
      <c r="AG63" s="1028"/>
      <c r="AH63" s="1028"/>
      <c r="AI63" s="1028"/>
      <c r="AJ63" s="1099"/>
      <c r="AK63" s="1100"/>
      <c r="AL63" s="1032"/>
      <c r="AM63" s="1032"/>
      <c r="AN63" s="1032"/>
      <c r="AO63" s="1032"/>
      <c r="AP63" s="1028">
        <v>106912</v>
      </c>
      <c r="AQ63" s="1028"/>
      <c r="AR63" s="1028"/>
      <c r="AS63" s="1028"/>
      <c r="AT63" s="1028"/>
      <c r="AU63" s="1028">
        <v>70529</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391</v>
      </c>
      <c r="W66" s="1071"/>
      <c r="X66" s="1071"/>
      <c r="Y66" s="1071"/>
      <c r="Z66" s="1072"/>
      <c r="AA66" s="1070" t="s">
        <v>392</v>
      </c>
      <c r="AB66" s="1071"/>
      <c r="AC66" s="1071"/>
      <c r="AD66" s="1071"/>
      <c r="AE66" s="1072"/>
      <c r="AF66" s="1076" t="s">
        <v>393</v>
      </c>
      <c r="AG66" s="1077"/>
      <c r="AH66" s="1077"/>
      <c r="AI66" s="1077"/>
      <c r="AJ66" s="1078"/>
      <c r="AK66" s="1070" t="s">
        <v>418</v>
      </c>
      <c r="AL66" s="1065"/>
      <c r="AM66" s="1065"/>
      <c r="AN66" s="1065"/>
      <c r="AO66" s="1066"/>
      <c r="AP66" s="1070" t="s">
        <v>395</v>
      </c>
      <c r="AQ66" s="1071"/>
      <c r="AR66" s="1071"/>
      <c r="AS66" s="1071"/>
      <c r="AT66" s="1072"/>
      <c r="AU66" s="1070" t="s">
        <v>419</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6343</v>
      </c>
      <c r="R68" s="1051"/>
      <c r="S68" s="1051"/>
      <c r="T68" s="1051"/>
      <c r="U68" s="1051"/>
      <c r="V68" s="1051">
        <v>6272</v>
      </c>
      <c r="W68" s="1051"/>
      <c r="X68" s="1051"/>
      <c r="Y68" s="1051"/>
      <c r="Z68" s="1051"/>
      <c r="AA68" s="1051">
        <v>71</v>
      </c>
      <c r="AB68" s="1051"/>
      <c r="AC68" s="1051"/>
      <c r="AD68" s="1051"/>
      <c r="AE68" s="1051"/>
      <c r="AF68" s="1051">
        <v>49</v>
      </c>
      <c r="AG68" s="1051"/>
      <c r="AH68" s="1051"/>
      <c r="AI68" s="1051"/>
      <c r="AJ68" s="1051"/>
      <c r="AK68" s="1051">
        <v>73</v>
      </c>
      <c r="AL68" s="1051"/>
      <c r="AM68" s="1051"/>
      <c r="AN68" s="1051"/>
      <c r="AO68" s="1051"/>
      <c r="AP68" s="1051">
        <v>22843</v>
      </c>
      <c r="AQ68" s="1051"/>
      <c r="AR68" s="1051"/>
      <c r="AS68" s="1051"/>
      <c r="AT68" s="1051"/>
      <c r="AU68" s="1051">
        <v>10142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2702</v>
      </c>
      <c r="R69" s="1040"/>
      <c r="S69" s="1040"/>
      <c r="T69" s="1040"/>
      <c r="U69" s="1040"/>
      <c r="V69" s="1040">
        <v>2633</v>
      </c>
      <c r="W69" s="1040"/>
      <c r="X69" s="1040"/>
      <c r="Y69" s="1040"/>
      <c r="Z69" s="1040"/>
      <c r="AA69" s="1040">
        <v>69</v>
      </c>
      <c r="AB69" s="1040"/>
      <c r="AC69" s="1040"/>
      <c r="AD69" s="1040"/>
      <c r="AE69" s="1040"/>
      <c r="AF69" s="1040">
        <v>69</v>
      </c>
      <c r="AG69" s="1040"/>
      <c r="AH69" s="1040"/>
      <c r="AI69" s="1040"/>
      <c r="AJ69" s="1040"/>
      <c r="AK69" s="1040">
        <v>10</v>
      </c>
      <c r="AL69" s="1040"/>
      <c r="AM69" s="1040"/>
      <c r="AN69" s="1040"/>
      <c r="AO69" s="1040"/>
      <c r="AP69" s="1040">
        <v>10355</v>
      </c>
      <c r="AQ69" s="1040"/>
      <c r="AR69" s="1040"/>
      <c r="AS69" s="1040"/>
      <c r="AT69" s="1040"/>
      <c r="AU69" s="1040" t="s">
        <v>598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359</v>
      </c>
      <c r="R70" s="1040"/>
      <c r="S70" s="1040"/>
      <c r="T70" s="1040"/>
      <c r="U70" s="1040"/>
      <c r="V70" s="1040">
        <v>351</v>
      </c>
      <c r="W70" s="1040"/>
      <c r="X70" s="1040"/>
      <c r="Y70" s="1040"/>
      <c r="Z70" s="1040"/>
      <c r="AA70" s="1040">
        <v>8</v>
      </c>
      <c r="AB70" s="1040"/>
      <c r="AC70" s="1040"/>
      <c r="AD70" s="1040"/>
      <c r="AE70" s="1040"/>
      <c r="AF70" s="1040">
        <v>8</v>
      </c>
      <c r="AG70" s="1040"/>
      <c r="AH70" s="1040"/>
      <c r="AI70" s="1040"/>
      <c r="AJ70" s="1040"/>
      <c r="AK70" s="1040" t="s">
        <v>600</v>
      </c>
      <c r="AL70" s="1040"/>
      <c r="AM70" s="1040"/>
      <c r="AN70" s="1040"/>
      <c r="AO70" s="1040"/>
      <c r="AP70" s="1040" t="s">
        <v>599</v>
      </c>
      <c r="AQ70" s="1040"/>
      <c r="AR70" s="1040"/>
      <c r="AS70" s="1040"/>
      <c r="AT70" s="1040"/>
      <c r="AU70" s="1040" t="s">
        <v>598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291</v>
      </c>
      <c r="R71" s="1040"/>
      <c r="S71" s="1040"/>
      <c r="T71" s="1040"/>
      <c r="U71" s="1040"/>
      <c r="V71" s="1040">
        <v>274</v>
      </c>
      <c r="W71" s="1040"/>
      <c r="X71" s="1040"/>
      <c r="Y71" s="1040"/>
      <c r="Z71" s="1040"/>
      <c r="AA71" s="1040">
        <v>17</v>
      </c>
      <c r="AB71" s="1040"/>
      <c r="AC71" s="1040"/>
      <c r="AD71" s="1040"/>
      <c r="AE71" s="1040"/>
      <c r="AF71" s="1040">
        <v>17</v>
      </c>
      <c r="AG71" s="1040"/>
      <c r="AH71" s="1040"/>
      <c r="AI71" s="1040"/>
      <c r="AJ71" s="1040"/>
      <c r="AK71" s="1040">
        <v>85</v>
      </c>
      <c r="AL71" s="1040"/>
      <c r="AM71" s="1040"/>
      <c r="AN71" s="1040"/>
      <c r="AO71" s="1040"/>
      <c r="AP71" s="1040" t="s">
        <v>600</v>
      </c>
      <c r="AQ71" s="1040"/>
      <c r="AR71" s="1040"/>
      <c r="AS71" s="1040"/>
      <c r="AT71" s="1040"/>
      <c r="AU71" s="1040" t="s">
        <v>598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64</v>
      </c>
      <c r="R72" s="1040"/>
      <c r="S72" s="1040"/>
      <c r="T72" s="1040"/>
      <c r="U72" s="1040"/>
      <c r="V72" s="1040">
        <v>63</v>
      </c>
      <c r="W72" s="1040"/>
      <c r="X72" s="1040"/>
      <c r="Y72" s="1040"/>
      <c r="Z72" s="1040"/>
      <c r="AA72" s="1040">
        <v>1</v>
      </c>
      <c r="AB72" s="1040"/>
      <c r="AC72" s="1040"/>
      <c r="AD72" s="1040"/>
      <c r="AE72" s="1040"/>
      <c r="AF72" s="1040">
        <v>1</v>
      </c>
      <c r="AG72" s="1040"/>
      <c r="AH72" s="1040"/>
      <c r="AI72" s="1040"/>
      <c r="AJ72" s="1040"/>
      <c r="AK72" s="1040" t="s">
        <v>601</v>
      </c>
      <c r="AL72" s="1040"/>
      <c r="AM72" s="1040"/>
      <c r="AN72" s="1040"/>
      <c r="AO72" s="1040"/>
      <c r="AP72" s="1040" t="s">
        <v>598</v>
      </c>
      <c r="AQ72" s="1040"/>
      <c r="AR72" s="1040"/>
      <c r="AS72" s="1040"/>
      <c r="AT72" s="1040"/>
      <c r="AU72" s="1040" t="s">
        <v>598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163</v>
      </c>
      <c r="R73" s="1040"/>
      <c r="S73" s="1040"/>
      <c r="T73" s="1040"/>
      <c r="U73" s="1040"/>
      <c r="V73" s="1040">
        <v>159</v>
      </c>
      <c r="W73" s="1040"/>
      <c r="X73" s="1040"/>
      <c r="Y73" s="1040"/>
      <c r="Z73" s="1040"/>
      <c r="AA73" s="1040">
        <v>5</v>
      </c>
      <c r="AB73" s="1040"/>
      <c r="AC73" s="1040"/>
      <c r="AD73" s="1040"/>
      <c r="AE73" s="1040"/>
      <c r="AF73" s="1040">
        <v>5</v>
      </c>
      <c r="AG73" s="1040"/>
      <c r="AH73" s="1040"/>
      <c r="AI73" s="1040"/>
      <c r="AJ73" s="1040"/>
      <c r="AK73" s="1040" t="s">
        <v>598</v>
      </c>
      <c r="AL73" s="1040"/>
      <c r="AM73" s="1040"/>
      <c r="AN73" s="1040"/>
      <c r="AO73" s="1040"/>
      <c r="AP73" s="1040" t="s">
        <v>598</v>
      </c>
      <c r="AQ73" s="1040"/>
      <c r="AR73" s="1040"/>
      <c r="AS73" s="1040"/>
      <c r="AT73" s="1040"/>
      <c r="AU73" s="1040" t="s">
        <v>598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20</v>
      </c>
      <c r="R74" s="1040"/>
      <c r="S74" s="1040"/>
      <c r="T74" s="1040"/>
      <c r="U74" s="1040"/>
      <c r="V74" s="1040">
        <v>19</v>
      </c>
      <c r="W74" s="1040"/>
      <c r="X74" s="1040"/>
      <c r="Y74" s="1040"/>
      <c r="Z74" s="1040"/>
      <c r="AA74" s="1040">
        <v>2</v>
      </c>
      <c r="AB74" s="1040"/>
      <c r="AC74" s="1040"/>
      <c r="AD74" s="1040"/>
      <c r="AE74" s="1040"/>
      <c r="AF74" s="1040">
        <v>2</v>
      </c>
      <c r="AG74" s="1040"/>
      <c r="AH74" s="1040"/>
      <c r="AI74" s="1040"/>
      <c r="AJ74" s="1040"/>
      <c r="AK74" s="1040" t="s">
        <v>598</v>
      </c>
      <c r="AL74" s="1040"/>
      <c r="AM74" s="1040"/>
      <c r="AN74" s="1040"/>
      <c r="AO74" s="1040"/>
      <c r="AP74" s="1040" t="s">
        <v>598</v>
      </c>
      <c r="AQ74" s="1040"/>
      <c r="AR74" s="1040"/>
      <c r="AS74" s="1040"/>
      <c r="AT74" s="1040"/>
      <c r="AU74" s="1040" t="s">
        <v>598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5811</v>
      </c>
      <c r="R75" s="1048"/>
      <c r="S75" s="1048"/>
      <c r="T75" s="1048"/>
      <c r="U75" s="1049"/>
      <c r="V75" s="1050">
        <v>4987</v>
      </c>
      <c r="W75" s="1048"/>
      <c r="X75" s="1048"/>
      <c r="Y75" s="1048"/>
      <c r="Z75" s="1049"/>
      <c r="AA75" s="1050">
        <v>824</v>
      </c>
      <c r="AB75" s="1048"/>
      <c r="AC75" s="1048"/>
      <c r="AD75" s="1048"/>
      <c r="AE75" s="1049"/>
      <c r="AF75" s="1050">
        <v>824</v>
      </c>
      <c r="AG75" s="1048"/>
      <c r="AH75" s="1048"/>
      <c r="AI75" s="1048"/>
      <c r="AJ75" s="1049"/>
      <c r="AK75" s="1040">
        <v>18</v>
      </c>
      <c r="AL75" s="1040"/>
      <c r="AM75" s="1040"/>
      <c r="AN75" s="1040"/>
      <c r="AO75" s="1040"/>
      <c r="AP75" s="1040" t="s">
        <v>598</v>
      </c>
      <c r="AQ75" s="1040"/>
      <c r="AR75" s="1040"/>
      <c r="AS75" s="1040"/>
      <c r="AT75" s="1040"/>
      <c r="AU75" s="1040" t="s">
        <v>598</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582</v>
      </c>
      <c r="C76" s="1044"/>
      <c r="D76" s="1044"/>
      <c r="E76" s="1044"/>
      <c r="F76" s="1044"/>
      <c r="G76" s="1044"/>
      <c r="H76" s="1044"/>
      <c r="I76" s="1044"/>
      <c r="J76" s="1044"/>
      <c r="K76" s="1044"/>
      <c r="L76" s="1044"/>
      <c r="M76" s="1044"/>
      <c r="N76" s="1044"/>
      <c r="O76" s="1044"/>
      <c r="P76" s="1045"/>
      <c r="Q76" s="1047">
        <v>268</v>
      </c>
      <c r="R76" s="1048"/>
      <c r="S76" s="1048"/>
      <c r="T76" s="1048"/>
      <c r="U76" s="1049"/>
      <c r="V76" s="1050">
        <v>255</v>
      </c>
      <c r="W76" s="1048"/>
      <c r="X76" s="1048"/>
      <c r="Y76" s="1048"/>
      <c r="Z76" s="1049"/>
      <c r="AA76" s="1050">
        <v>14</v>
      </c>
      <c r="AB76" s="1048"/>
      <c r="AC76" s="1048"/>
      <c r="AD76" s="1048"/>
      <c r="AE76" s="1049"/>
      <c r="AF76" s="1050">
        <v>14</v>
      </c>
      <c r="AG76" s="1048"/>
      <c r="AH76" s="1048"/>
      <c r="AI76" s="1048"/>
      <c r="AJ76" s="1049"/>
      <c r="AK76" s="1040" t="s">
        <v>598</v>
      </c>
      <c r="AL76" s="1040"/>
      <c r="AM76" s="1040"/>
      <c r="AN76" s="1040"/>
      <c r="AO76" s="1040"/>
      <c r="AP76" s="1040">
        <v>1374</v>
      </c>
      <c r="AQ76" s="1040"/>
      <c r="AR76" s="1040"/>
      <c r="AS76" s="1040"/>
      <c r="AT76" s="1040"/>
      <c r="AU76" s="1040">
        <v>86</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583</v>
      </c>
      <c r="C77" s="1044"/>
      <c r="D77" s="1044"/>
      <c r="E77" s="1044"/>
      <c r="F77" s="1044"/>
      <c r="G77" s="1044"/>
      <c r="H77" s="1044"/>
      <c r="I77" s="1044"/>
      <c r="J77" s="1044"/>
      <c r="K77" s="1044"/>
      <c r="L77" s="1044"/>
      <c r="M77" s="1044"/>
      <c r="N77" s="1044"/>
      <c r="O77" s="1044"/>
      <c r="P77" s="1045"/>
      <c r="Q77" s="1047">
        <v>3</v>
      </c>
      <c r="R77" s="1048"/>
      <c r="S77" s="1048"/>
      <c r="T77" s="1048"/>
      <c r="U77" s="1049"/>
      <c r="V77" s="1050">
        <v>2</v>
      </c>
      <c r="W77" s="1048"/>
      <c r="X77" s="1048"/>
      <c r="Y77" s="1048"/>
      <c r="Z77" s="1049"/>
      <c r="AA77" s="1050">
        <v>2</v>
      </c>
      <c r="AB77" s="1048"/>
      <c r="AC77" s="1048"/>
      <c r="AD77" s="1048"/>
      <c r="AE77" s="1049"/>
      <c r="AF77" s="1050">
        <v>2</v>
      </c>
      <c r="AG77" s="1048"/>
      <c r="AH77" s="1048"/>
      <c r="AI77" s="1048"/>
      <c r="AJ77" s="1049"/>
      <c r="AK77" s="1040">
        <v>0</v>
      </c>
      <c r="AL77" s="1040"/>
      <c r="AM77" s="1040"/>
      <c r="AN77" s="1040"/>
      <c r="AO77" s="1040"/>
      <c r="AP77" s="1040" t="s">
        <v>598</v>
      </c>
      <c r="AQ77" s="1040"/>
      <c r="AR77" s="1040"/>
      <c r="AS77" s="1040"/>
      <c r="AT77" s="1040"/>
      <c r="AU77" s="1040" t="s">
        <v>598</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584</v>
      </c>
      <c r="C78" s="1044"/>
      <c r="D78" s="1044"/>
      <c r="E78" s="1044"/>
      <c r="F78" s="1044"/>
      <c r="G78" s="1044"/>
      <c r="H78" s="1044"/>
      <c r="I78" s="1044"/>
      <c r="J78" s="1044"/>
      <c r="K78" s="1044"/>
      <c r="L78" s="1044"/>
      <c r="M78" s="1044"/>
      <c r="N78" s="1044"/>
      <c r="O78" s="1044"/>
      <c r="P78" s="1045"/>
      <c r="Q78" s="1047">
        <v>277</v>
      </c>
      <c r="R78" s="1048"/>
      <c r="S78" s="1048"/>
      <c r="T78" s="1048"/>
      <c r="U78" s="1049"/>
      <c r="V78" s="1050">
        <v>153</v>
      </c>
      <c r="W78" s="1048"/>
      <c r="X78" s="1048"/>
      <c r="Y78" s="1048"/>
      <c r="Z78" s="1049"/>
      <c r="AA78" s="1050">
        <v>124</v>
      </c>
      <c r="AB78" s="1048"/>
      <c r="AC78" s="1048"/>
      <c r="AD78" s="1048"/>
      <c r="AE78" s="1049"/>
      <c r="AF78" s="1050">
        <v>124</v>
      </c>
      <c r="AG78" s="1048"/>
      <c r="AH78" s="1048"/>
      <c r="AI78" s="1048"/>
      <c r="AJ78" s="1049"/>
      <c r="AK78" s="1040" t="s">
        <v>598</v>
      </c>
      <c r="AL78" s="1040"/>
      <c r="AM78" s="1040"/>
      <c r="AN78" s="1040"/>
      <c r="AO78" s="1040"/>
      <c r="AP78" s="1040" t="s">
        <v>598</v>
      </c>
      <c r="AQ78" s="1040"/>
      <c r="AR78" s="1040"/>
      <c r="AS78" s="1040"/>
      <c r="AT78" s="1040"/>
      <c r="AU78" s="1040" t="s">
        <v>598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585</v>
      </c>
      <c r="C79" s="1044"/>
      <c r="D79" s="1044"/>
      <c r="E79" s="1044"/>
      <c r="F79" s="1044"/>
      <c r="G79" s="1044"/>
      <c r="H79" s="1044"/>
      <c r="I79" s="1044"/>
      <c r="J79" s="1044"/>
      <c r="K79" s="1044"/>
      <c r="L79" s="1044"/>
      <c r="M79" s="1044"/>
      <c r="N79" s="1044"/>
      <c r="O79" s="1044"/>
      <c r="P79" s="1045"/>
      <c r="Q79" s="1047">
        <v>52</v>
      </c>
      <c r="R79" s="1048"/>
      <c r="S79" s="1048"/>
      <c r="T79" s="1048"/>
      <c r="U79" s="1049"/>
      <c r="V79" s="1050">
        <v>29</v>
      </c>
      <c r="W79" s="1048"/>
      <c r="X79" s="1048"/>
      <c r="Y79" s="1048"/>
      <c r="Z79" s="1049"/>
      <c r="AA79" s="1050">
        <v>23</v>
      </c>
      <c r="AB79" s="1048"/>
      <c r="AC79" s="1048"/>
      <c r="AD79" s="1048"/>
      <c r="AE79" s="1049"/>
      <c r="AF79" s="1050">
        <v>23</v>
      </c>
      <c r="AG79" s="1048"/>
      <c r="AH79" s="1048"/>
      <c r="AI79" s="1048"/>
      <c r="AJ79" s="1049"/>
      <c r="AK79" s="1040" t="s">
        <v>598</v>
      </c>
      <c r="AL79" s="1040"/>
      <c r="AM79" s="1040"/>
      <c r="AN79" s="1040"/>
      <c r="AO79" s="1040"/>
      <c r="AP79" s="1040" t="s">
        <v>598</v>
      </c>
      <c r="AQ79" s="1040"/>
      <c r="AR79" s="1040"/>
      <c r="AS79" s="1040"/>
      <c r="AT79" s="1040"/>
      <c r="AU79" s="1040" t="s">
        <v>598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586</v>
      </c>
      <c r="C80" s="1044"/>
      <c r="D80" s="1044"/>
      <c r="E80" s="1044"/>
      <c r="F80" s="1044"/>
      <c r="G80" s="1044"/>
      <c r="H80" s="1044"/>
      <c r="I80" s="1044"/>
      <c r="J80" s="1044"/>
      <c r="K80" s="1044"/>
      <c r="L80" s="1044"/>
      <c r="M80" s="1044"/>
      <c r="N80" s="1044"/>
      <c r="O80" s="1044"/>
      <c r="P80" s="1045"/>
      <c r="Q80" s="1047">
        <v>189</v>
      </c>
      <c r="R80" s="1048"/>
      <c r="S80" s="1048"/>
      <c r="T80" s="1048"/>
      <c r="U80" s="1049"/>
      <c r="V80" s="1050">
        <v>186</v>
      </c>
      <c r="W80" s="1048"/>
      <c r="X80" s="1048"/>
      <c r="Y80" s="1048"/>
      <c r="Z80" s="1049"/>
      <c r="AA80" s="1050">
        <v>3</v>
      </c>
      <c r="AB80" s="1048"/>
      <c r="AC80" s="1048"/>
      <c r="AD80" s="1048"/>
      <c r="AE80" s="1049"/>
      <c r="AF80" s="1050">
        <v>3</v>
      </c>
      <c r="AG80" s="1048"/>
      <c r="AH80" s="1048"/>
      <c r="AI80" s="1048"/>
      <c r="AJ80" s="1049"/>
      <c r="AK80" s="1040" t="s">
        <v>598</v>
      </c>
      <c r="AL80" s="1040"/>
      <c r="AM80" s="1040"/>
      <c r="AN80" s="1040"/>
      <c r="AO80" s="1040"/>
      <c r="AP80" s="1040" t="s">
        <v>598</v>
      </c>
      <c r="AQ80" s="1040"/>
      <c r="AR80" s="1040"/>
      <c r="AS80" s="1040"/>
      <c r="AT80" s="1040"/>
      <c r="AU80" s="1040" t="s">
        <v>598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587</v>
      </c>
      <c r="C81" s="1044"/>
      <c r="D81" s="1044"/>
      <c r="E81" s="1044"/>
      <c r="F81" s="1044"/>
      <c r="G81" s="1044"/>
      <c r="H81" s="1044"/>
      <c r="I81" s="1044"/>
      <c r="J81" s="1044"/>
      <c r="K81" s="1044"/>
      <c r="L81" s="1044"/>
      <c r="M81" s="1044"/>
      <c r="N81" s="1044"/>
      <c r="O81" s="1044"/>
      <c r="P81" s="1045"/>
      <c r="Q81" s="1047">
        <v>218731</v>
      </c>
      <c r="R81" s="1048"/>
      <c r="S81" s="1048"/>
      <c r="T81" s="1048"/>
      <c r="U81" s="1049"/>
      <c r="V81" s="1050">
        <v>210330</v>
      </c>
      <c r="W81" s="1048"/>
      <c r="X81" s="1048"/>
      <c r="Y81" s="1048"/>
      <c r="Z81" s="1049"/>
      <c r="AA81" s="1050">
        <v>8401</v>
      </c>
      <c r="AB81" s="1048"/>
      <c r="AC81" s="1048"/>
      <c r="AD81" s="1048"/>
      <c r="AE81" s="1049"/>
      <c r="AF81" s="1050">
        <v>8401</v>
      </c>
      <c r="AG81" s="1048"/>
      <c r="AH81" s="1048"/>
      <c r="AI81" s="1048"/>
      <c r="AJ81" s="1049"/>
      <c r="AK81" s="1040" t="s">
        <v>598</v>
      </c>
      <c r="AL81" s="1040"/>
      <c r="AM81" s="1040"/>
      <c r="AN81" s="1040"/>
      <c r="AO81" s="1040"/>
      <c r="AP81" s="1040" t="s">
        <v>598</v>
      </c>
      <c r="AQ81" s="1040"/>
      <c r="AR81" s="1040"/>
      <c r="AS81" s="1040"/>
      <c r="AT81" s="1040"/>
      <c r="AU81" s="1040" t="s">
        <v>598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588</v>
      </c>
      <c r="C82" s="1044"/>
      <c r="D82" s="1044"/>
      <c r="E82" s="1044"/>
      <c r="F82" s="1044"/>
      <c r="G82" s="1044"/>
      <c r="H82" s="1044"/>
      <c r="I82" s="1044"/>
      <c r="J82" s="1044"/>
      <c r="K82" s="1044"/>
      <c r="L82" s="1044"/>
      <c r="M82" s="1044"/>
      <c r="N82" s="1044"/>
      <c r="O82" s="1044"/>
      <c r="P82" s="1045"/>
      <c r="Q82" s="1046">
        <v>4</v>
      </c>
      <c r="R82" s="1040"/>
      <c r="S82" s="1040"/>
      <c r="T82" s="1040"/>
      <c r="U82" s="1040"/>
      <c r="V82" s="1040">
        <v>4</v>
      </c>
      <c r="W82" s="1040"/>
      <c r="X82" s="1040"/>
      <c r="Y82" s="1040"/>
      <c r="Z82" s="1040"/>
      <c r="AA82" s="1040" t="s">
        <v>597</v>
      </c>
      <c r="AB82" s="1040"/>
      <c r="AC82" s="1040"/>
      <c r="AD82" s="1040"/>
      <c r="AE82" s="1040"/>
      <c r="AF82" s="1040" t="s">
        <v>598</v>
      </c>
      <c r="AG82" s="1040"/>
      <c r="AH82" s="1040"/>
      <c r="AI82" s="1040"/>
      <c r="AJ82" s="1040"/>
      <c r="AK82" s="1040" t="s">
        <v>598</v>
      </c>
      <c r="AL82" s="1040"/>
      <c r="AM82" s="1040"/>
      <c r="AN82" s="1040"/>
      <c r="AO82" s="1040"/>
      <c r="AP82" s="1040" t="s">
        <v>598</v>
      </c>
      <c r="AQ82" s="1040"/>
      <c r="AR82" s="1040"/>
      <c r="AS82" s="1040"/>
      <c r="AT82" s="1040"/>
      <c r="AU82" s="1040" t="s">
        <v>598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9542</v>
      </c>
      <c r="AG88" s="1028"/>
      <c r="AH88" s="1028"/>
      <c r="AI88" s="1028"/>
      <c r="AJ88" s="1028"/>
      <c r="AK88" s="1032"/>
      <c r="AL88" s="1032"/>
      <c r="AM88" s="1032"/>
      <c r="AN88" s="1032"/>
      <c r="AO88" s="1032"/>
      <c r="AP88" s="1028">
        <v>34572</v>
      </c>
      <c r="AQ88" s="1028"/>
      <c r="AR88" s="1028"/>
      <c r="AS88" s="1028"/>
      <c r="AT88" s="1028"/>
      <c r="AU88" s="1028">
        <v>10228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293</v>
      </c>
      <c r="CS102" s="1020"/>
      <c r="CT102" s="1020"/>
      <c r="CU102" s="1020"/>
      <c r="CV102" s="1021"/>
      <c r="CW102" s="1019">
        <v>333</v>
      </c>
      <c r="CX102" s="1020"/>
      <c r="CY102" s="1020"/>
      <c r="CZ102" s="1020"/>
      <c r="DA102" s="1021"/>
      <c r="DB102" s="1019">
        <v>2513</v>
      </c>
      <c r="DC102" s="1020"/>
      <c r="DD102" s="1020"/>
      <c r="DE102" s="1020"/>
      <c r="DF102" s="1021"/>
      <c r="DG102" s="1019">
        <v>658</v>
      </c>
      <c r="DH102" s="1020"/>
      <c r="DI102" s="1020"/>
      <c r="DJ102" s="1020"/>
      <c r="DK102" s="1021"/>
      <c r="DL102" s="1019" t="s">
        <v>613</v>
      </c>
      <c r="DM102" s="1020"/>
      <c r="DN102" s="1020"/>
      <c r="DO102" s="1020"/>
      <c r="DP102" s="1021"/>
      <c r="DQ102" s="1019">
        <v>10702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10576355</v>
      </c>
      <c r="AB110" s="956"/>
      <c r="AC110" s="956"/>
      <c r="AD110" s="956"/>
      <c r="AE110" s="957"/>
      <c r="AF110" s="958">
        <v>9666623</v>
      </c>
      <c r="AG110" s="956"/>
      <c r="AH110" s="956"/>
      <c r="AI110" s="956"/>
      <c r="AJ110" s="957"/>
      <c r="AK110" s="958">
        <v>9007859</v>
      </c>
      <c r="AL110" s="956"/>
      <c r="AM110" s="956"/>
      <c r="AN110" s="956"/>
      <c r="AO110" s="957"/>
      <c r="AP110" s="959">
        <v>14.8</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73922765</v>
      </c>
      <c r="BR110" s="903"/>
      <c r="BS110" s="903"/>
      <c r="BT110" s="903"/>
      <c r="BU110" s="903"/>
      <c r="BV110" s="903">
        <v>68682821</v>
      </c>
      <c r="BW110" s="903"/>
      <c r="BX110" s="903"/>
      <c r="BY110" s="903"/>
      <c r="BZ110" s="903"/>
      <c r="CA110" s="903">
        <v>61967980</v>
      </c>
      <c r="CB110" s="903"/>
      <c r="CC110" s="903"/>
      <c r="CD110" s="903"/>
      <c r="CE110" s="903"/>
      <c r="CF110" s="927">
        <v>101.5</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1818797</v>
      </c>
      <c r="DH110" s="903"/>
      <c r="DI110" s="903"/>
      <c r="DJ110" s="903"/>
      <c r="DK110" s="903"/>
      <c r="DL110" s="903">
        <v>1651640</v>
      </c>
      <c r="DM110" s="903"/>
      <c r="DN110" s="903"/>
      <c r="DO110" s="903"/>
      <c r="DP110" s="903"/>
      <c r="DQ110" s="903">
        <v>1486244</v>
      </c>
      <c r="DR110" s="903"/>
      <c r="DS110" s="903"/>
      <c r="DT110" s="903"/>
      <c r="DU110" s="903"/>
      <c r="DV110" s="904">
        <v>2.4</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124</v>
      </c>
      <c r="AG111" s="984"/>
      <c r="AH111" s="984"/>
      <c r="AI111" s="984"/>
      <c r="AJ111" s="985"/>
      <c r="AK111" s="986" t="s">
        <v>438</v>
      </c>
      <c r="AL111" s="984"/>
      <c r="AM111" s="984"/>
      <c r="AN111" s="984"/>
      <c r="AO111" s="985"/>
      <c r="AP111" s="987" t="s">
        <v>387</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2581062</v>
      </c>
      <c r="BR111" s="875"/>
      <c r="BS111" s="875"/>
      <c r="BT111" s="875"/>
      <c r="BU111" s="875"/>
      <c r="BV111" s="875">
        <v>2177039</v>
      </c>
      <c r="BW111" s="875"/>
      <c r="BX111" s="875"/>
      <c r="BY111" s="875"/>
      <c r="BZ111" s="875"/>
      <c r="CA111" s="875">
        <v>1790986</v>
      </c>
      <c r="CB111" s="875"/>
      <c r="CC111" s="875"/>
      <c r="CD111" s="875"/>
      <c r="CE111" s="875"/>
      <c r="CF111" s="936">
        <v>2.9</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387</v>
      </c>
      <c r="DH111" s="875"/>
      <c r="DI111" s="875"/>
      <c r="DJ111" s="875"/>
      <c r="DK111" s="875"/>
      <c r="DL111" s="875" t="s">
        <v>124</v>
      </c>
      <c r="DM111" s="875"/>
      <c r="DN111" s="875"/>
      <c r="DO111" s="875"/>
      <c r="DP111" s="875"/>
      <c r="DQ111" s="875" t="s">
        <v>124</v>
      </c>
      <c r="DR111" s="875"/>
      <c r="DS111" s="875"/>
      <c r="DT111" s="875"/>
      <c r="DU111" s="875"/>
      <c r="DV111" s="852" t="s">
        <v>437</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443</v>
      </c>
      <c r="AG112" s="838"/>
      <c r="AH112" s="838"/>
      <c r="AI112" s="838"/>
      <c r="AJ112" s="839"/>
      <c r="AK112" s="840" t="s">
        <v>443</v>
      </c>
      <c r="AL112" s="838"/>
      <c r="AM112" s="838"/>
      <c r="AN112" s="838"/>
      <c r="AO112" s="839"/>
      <c r="AP112" s="885" t="s">
        <v>437</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70741559</v>
      </c>
      <c r="BR112" s="875"/>
      <c r="BS112" s="875"/>
      <c r="BT112" s="875"/>
      <c r="BU112" s="875"/>
      <c r="BV112" s="875">
        <v>70791528</v>
      </c>
      <c r="BW112" s="875"/>
      <c r="BX112" s="875"/>
      <c r="BY112" s="875"/>
      <c r="BZ112" s="875"/>
      <c r="CA112" s="875">
        <v>70529439</v>
      </c>
      <c r="CB112" s="875"/>
      <c r="CC112" s="875"/>
      <c r="CD112" s="875"/>
      <c r="CE112" s="875"/>
      <c r="CF112" s="936">
        <v>115.5</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6894</v>
      </c>
      <c r="DH112" s="875"/>
      <c r="DI112" s="875"/>
      <c r="DJ112" s="875"/>
      <c r="DK112" s="875"/>
      <c r="DL112" s="875">
        <v>2142</v>
      </c>
      <c r="DM112" s="875"/>
      <c r="DN112" s="875"/>
      <c r="DO112" s="875"/>
      <c r="DP112" s="875"/>
      <c r="DQ112" s="875" t="s">
        <v>437</v>
      </c>
      <c r="DR112" s="875"/>
      <c r="DS112" s="875"/>
      <c r="DT112" s="875"/>
      <c r="DU112" s="875"/>
      <c r="DV112" s="852" t="s">
        <v>437</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6017000</v>
      </c>
      <c r="AB113" s="984"/>
      <c r="AC113" s="984"/>
      <c r="AD113" s="984"/>
      <c r="AE113" s="985"/>
      <c r="AF113" s="986">
        <v>6490947</v>
      </c>
      <c r="AG113" s="984"/>
      <c r="AH113" s="984"/>
      <c r="AI113" s="984"/>
      <c r="AJ113" s="985"/>
      <c r="AK113" s="986">
        <v>6628231</v>
      </c>
      <c r="AL113" s="984"/>
      <c r="AM113" s="984"/>
      <c r="AN113" s="984"/>
      <c r="AO113" s="985"/>
      <c r="AP113" s="987">
        <v>10.9</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7996837</v>
      </c>
      <c r="BR113" s="875"/>
      <c r="BS113" s="875"/>
      <c r="BT113" s="875"/>
      <c r="BU113" s="875"/>
      <c r="BV113" s="875">
        <v>8235140</v>
      </c>
      <c r="BW113" s="875"/>
      <c r="BX113" s="875"/>
      <c r="BY113" s="875"/>
      <c r="BZ113" s="875"/>
      <c r="CA113" s="875">
        <v>8469712</v>
      </c>
      <c r="CB113" s="875"/>
      <c r="CC113" s="875"/>
      <c r="CD113" s="875"/>
      <c r="CE113" s="875"/>
      <c r="CF113" s="936">
        <v>13.9</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387</v>
      </c>
      <c r="DH113" s="838"/>
      <c r="DI113" s="838"/>
      <c r="DJ113" s="838"/>
      <c r="DK113" s="839"/>
      <c r="DL113" s="840" t="s">
        <v>437</v>
      </c>
      <c r="DM113" s="838"/>
      <c r="DN113" s="838"/>
      <c r="DO113" s="838"/>
      <c r="DP113" s="839"/>
      <c r="DQ113" s="840" t="s">
        <v>437</v>
      </c>
      <c r="DR113" s="838"/>
      <c r="DS113" s="838"/>
      <c r="DT113" s="838"/>
      <c r="DU113" s="839"/>
      <c r="DV113" s="885" t="s">
        <v>437</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888362</v>
      </c>
      <c r="AB114" s="838"/>
      <c r="AC114" s="838"/>
      <c r="AD114" s="838"/>
      <c r="AE114" s="839"/>
      <c r="AF114" s="840">
        <v>859872</v>
      </c>
      <c r="AG114" s="838"/>
      <c r="AH114" s="838"/>
      <c r="AI114" s="838"/>
      <c r="AJ114" s="839"/>
      <c r="AK114" s="840">
        <v>768340</v>
      </c>
      <c r="AL114" s="838"/>
      <c r="AM114" s="838"/>
      <c r="AN114" s="838"/>
      <c r="AO114" s="839"/>
      <c r="AP114" s="885">
        <v>1.3</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14717139</v>
      </c>
      <c r="BR114" s="875"/>
      <c r="BS114" s="875"/>
      <c r="BT114" s="875"/>
      <c r="BU114" s="875"/>
      <c r="BV114" s="875">
        <v>13956354</v>
      </c>
      <c r="BW114" s="875"/>
      <c r="BX114" s="875"/>
      <c r="BY114" s="875"/>
      <c r="BZ114" s="875"/>
      <c r="CA114" s="875">
        <v>13913673</v>
      </c>
      <c r="CB114" s="875"/>
      <c r="CC114" s="875"/>
      <c r="CD114" s="875"/>
      <c r="CE114" s="875"/>
      <c r="CF114" s="936">
        <v>22.8</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437</v>
      </c>
      <c r="DM114" s="838"/>
      <c r="DN114" s="838"/>
      <c r="DO114" s="838"/>
      <c r="DP114" s="839"/>
      <c r="DQ114" s="840" t="s">
        <v>124</v>
      </c>
      <c r="DR114" s="838"/>
      <c r="DS114" s="838"/>
      <c r="DT114" s="838"/>
      <c r="DU114" s="839"/>
      <c r="DV114" s="885" t="s">
        <v>443</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456509</v>
      </c>
      <c r="AB115" s="984"/>
      <c r="AC115" s="984"/>
      <c r="AD115" s="984"/>
      <c r="AE115" s="985"/>
      <c r="AF115" s="986">
        <v>447130</v>
      </c>
      <c r="AG115" s="984"/>
      <c r="AH115" s="984"/>
      <c r="AI115" s="984"/>
      <c r="AJ115" s="985"/>
      <c r="AK115" s="986">
        <v>407492</v>
      </c>
      <c r="AL115" s="984"/>
      <c r="AM115" s="984"/>
      <c r="AN115" s="984"/>
      <c r="AO115" s="985"/>
      <c r="AP115" s="987">
        <v>0.7</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10552368</v>
      </c>
      <c r="BR115" s="875"/>
      <c r="BS115" s="875"/>
      <c r="BT115" s="875"/>
      <c r="BU115" s="875"/>
      <c r="BV115" s="875">
        <v>10628021</v>
      </c>
      <c r="BW115" s="875"/>
      <c r="BX115" s="875"/>
      <c r="BY115" s="875"/>
      <c r="BZ115" s="875"/>
      <c r="CA115" s="875">
        <v>10709697</v>
      </c>
      <c r="CB115" s="875"/>
      <c r="CC115" s="875"/>
      <c r="CD115" s="875"/>
      <c r="CE115" s="875"/>
      <c r="CF115" s="936">
        <v>17.5</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443</v>
      </c>
      <c r="DR115" s="838"/>
      <c r="DS115" s="838"/>
      <c r="DT115" s="838"/>
      <c r="DU115" s="839"/>
      <c r="DV115" s="885" t="s">
        <v>387</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437</v>
      </c>
      <c r="AG116" s="838"/>
      <c r="AH116" s="838"/>
      <c r="AI116" s="838"/>
      <c r="AJ116" s="839"/>
      <c r="AK116" s="840" t="s">
        <v>124</v>
      </c>
      <c r="AL116" s="838"/>
      <c r="AM116" s="838"/>
      <c r="AN116" s="838"/>
      <c r="AO116" s="839"/>
      <c r="AP116" s="885" t="s">
        <v>124</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457</v>
      </c>
      <c r="BR116" s="875"/>
      <c r="BS116" s="875"/>
      <c r="BT116" s="875"/>
      <c r="BU116" s="875"/>
      <c r="BV116" s="875" t="s">
        <v>437</v>
      </c>
      <c r="BW116" s="875"/>
      <c r="BX116" s="875"/>
      <c r="BY116" s="875"/>
      <c r="BZ116" s="875"/>
      <c r="CA116" s="875" t="s">
        <v>438</v>
      </c>
      <c r="CB116" s="875"/>
      <c r="CC116" s="875"/>
      <c r="CD116" s="875"/>
      <c r="CE116" s="875"/>
      <c r="CF116" s="936" t="s">
        <v>437</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239799</v>
      </c>
      <c r="DH116" s="838"/>
      <c r="DI116" s="838"/>
      <c r="DJ116" s="838"/>
      <c r="DK116" s="839"/>
      <c r="DL116" s="840">
        <v>184731</v>
      </c>
      <c r="DM116" s="838"/>
      <c r="DN116" s="838"/>
      <c r="DO116" s="838"/>
      <c r="DP116" s="839"/>
      <c r="DQ116" s="840">
        <v>141036</v>
      </c>
      <c r="DR116" s="838"/>
      <c r="DS116" s="838"/>
      <c r="DT116" s="838"/>
      <c r="DU116" s="839"/>
      <c r="DV116" s="885">
        <v>0.2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17938226</v>
      </c>
      <c r="AB117" s="970"/>
      <c r="AC117" s="970"/>
      <c r="AD117" s="970"/>
      <c r="AE117" s="971"/>
      <c r="AF117" s="972">
        <v>17464572</v>
      </c>
      <c r="AG117" s="970"/>
      <c r="AH117" s="970"/>
      <c r="AI117" s="970"/>
      <c r="AJ117" s="971"/>
      <c r="AK117" s="972">
        <v>16811922</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124</v>
      </c>
      <c r="BW117" s="875"/>
      <c r="BX117" s="875"/>
      <c r="BY117" s="875"/>
      <c r="BZ117" s="875"/>
      <c r="CA117" s="875" t="s">
        <v>457</v>
      </c>
      <c r="CB117" s="875"/>
      <c r="CC117" s="875"/>
      <c r="CD117" s="875"/>
      <c r="CE117" s="875"/>
      <c r="CF117" s="936" t="s">
        <v>457</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443</v>
      </c>
      <c r="DH117" s="838"/>
      <c r="DI117" s="838"/>
      <c r="DJ117" s="838"/>
      <c r="DK117" s="839"/>
      <c r="DL117" s="840" t="s">
        <v>437</v>
      </c>
      <c r="DM117" s="838"/>
      <c r="DN117" s="838"/>
      <c r="DO117" s="838"/>
      <c r="DP117" s="839"/>
      <c r="DQ117" s="840" t="s">
        <v>387</v>
      </c>
      <c r="DR117" s="838"/>
      <c r="DS117" s="838"/>
      <c r="DT117" s="838"/>
      <c r="DU117" s="839"/>
      <c r="DV117" s="885" t="s">
        <v>457</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443</v>
      </c>
      <c r="BR118" s="906"/>
      <c r="BS118" s="906"/>
      <c r="BT118" s="906"/>
      <c r="BU118" s="906"/>
      <c r="BV118" s="906" t="s">
        <v>437</v>
      </c>
      <c r="BW118" s="906"/>
      <c r="BX118" s="906"/>
      <c r="BY118" s="906"/>
      <c r="BZ118" s="906"/>
      <c r="CA118" s="906" t="s">
        <v>437</v>
      </c>
      <c r="CB118" s="906"/>
      <c r="CC118" s="906"/>
      <c r="CD118" s="906"/>
      <c r="CE118" s="906"/>
      <c r="CF118" s="936" t="s">
        <v>438</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387</v>
      </c>
      <c r="DR118" s="838"/>
      <c r="DS118" s="838"/>
      <c r="DT118" s="838"/>
      <c r="DU118" s="839"/>
      <c r="DV118" s="885" t="s">
        <v>438</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188704</v>
      </c>
      <c r="AB119" s="956"/>
      <c r="AC119" s="956"/>
      <c r="AD119" s="956"/>
      <c r="AE119" s="957"/>
      <c r="AF119" s="958">
        <v>188819</v>
      </c>
      <c r="AG119" s="956"/>
      <c r="AH119" s="956"/>
      <c r="AI119" s="956"/>
      <c r="AJ119" s="957"/>
      <c r="AK119" s="958">
        <v>171505</v>
      </c>
      <c r="AL119" s="956"/>
      <c r="AM119" s="956"/>
      <c r="AN119" s="956"/>
      <c r="AO119" s="957"/>
      <c r="AP119" s="959">
        <v>0.3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464</v>
      </c>
      <c r="BP119" s="939"/>
      <c r="BQ119" s="943">
        <v>180511730</v>
      </c>
      <c r="BR119" s="906"/>
      <c r="BS119" s="906"/>
      <c r="BT119" s="906"/>
      <c r="BU119" s="906"/>
      <c r="BV119" s="906">
        <v>174470903</v>
      </c>
      <c r="BW119" s="906"/>
      <c r="BX119" s="906"/>
      <c r="BY119" s="906"/>
      <c r="BZ119" s="906"/>
      <c r="CA119" s="906">
        <v>167381487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515572</v>
      </c>
      <c r="DH119" s="821"/>
      <c r="DI119" s="821"/>
      <c r="DJ119" s="821"/>
      <c r="DK119" s="822"/>
      <c r="DL119" s="823">
        <v>338526</v>
      </c>
      <c r="DM119" s="821"/>
      <c r="DN119" s="821"/>
      <c r="DO119" s="821"/>
      <c r="DP119" s="822"/>
      <c r="DQ119" s="823">
        <v>163706</v>
      </c>
      <c r="DR119" s="821"/>
      <c r="DS119" s="821"/>
      <c r="DT119" s="821"/>
      <c r="DU119" s="822"/>
      <c r="DV119" s="909">
        <v>0.3</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437</v>
      </c>
      <c r="AG120" s="838"/>
      <c r="AH120" s="838"/>
      <c r="AI120" s="838"/>
      <c r="AJ120" s="839"/>
      <c r="AK120" s="840" t="s">
        <v>437</v>
      </c>
      <c r="AL120" s="838"/>
      <c r="AM120" s="838"/>
      <c r="AN120" s="838"/>
      <c r="AO120" s="839"/>
      <c r="AP120" s="885" t="s">
        <v>124</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32157823</v>
      </c>
      <c r="BR120" s="903"/>
      <c r="BS120" s="903"/>
      <c r="BT120" s="903"/>
      <c r="BU120" s="903"/>
      <c r="BV120" s="903">
        <v>33282606</v>
      </c>
      <c r="BW120" s="903"/>
      <c r="BX120" s="903"/>
      <c r="BY120" s="903"/>
      <c r="BZ120" s="903"/>
      <c r="CA120" s="903">
        <v>36301253</v>
      </c>
      <c r="CB120" s="903"/>
      <c r="CC120" s="903"/>
      <c r="CD120" s="903"/>
      <c r="CE120" s="903"/>
      <c r="CF120" s="927">
        <v>59.5</v>
      </c>
      <c r="CG120" s="928"/>
      <c r="CH120" s="928"/>
      <c r="CI120" s="928"/>
      <c r="CJ120" s="928"/>
      <c r="CK120" s="929" t="s">
        <v>468</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62191007</v>
      </c>
      <c r="DH120" s="903"/>
      <c r="DI120" s="903"/>
      <c r="DJ120" s="903"/>
      <c r="DK120" s="903"/>
      <c r="DL120" s="903">
        <v>62076233</v>
      </c>
      <c r="DM120" s="903"/>
      <c r="DN120" s="903"/>
      <c r="DO120" s="903"/>
      <c r="DP120" s="903"/>
      <c r="DQ120" s="903">
        <v>62114835</v>
      </c>
      <c r="DR120" s="903"/>
      <c r="DS120" s="903"/>
      <c r="DT120" s="903"/>
      <c r="DU120" s="903"/>
      <c r="DV120" s="904">
        <v>101.8</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12770</v>
      </c>
      <c r="AB121" s="838"/>
      <c r="AC121" s="838"/>
      <c r="AD121" s="838"/>
      <c r="AE121" s="839"/>
      <c r="AF121" s="840">
        <v>9550</v>
      </c>
      <c r="AG121" s="838"/>
      <c r="AH121" s="838"/>
      <c r="AI121" s="838"/>
      <c r="AJ121" s="839"/>
      <c r="AK121" s="840">
        <v>7028</v>
      </c>
      <c r="AL121" s="838"/>
      <c r="AM121" s="838"/>
      <c r="AN121" s="838"/>
      <c r="AO121" s="839"/>
      <c r="AP121" s="885">
        <v>0</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23354177</v>
      </c>
      <c r="BR121" s="875"/>
      <c r="BS121" s="875"/>
      <c r="BT121" s="875"/>
      <c r="BU121" s="875"/>
      <c r="BV121" s="875">
        <v>22381018</v>
      </c>
      <c r="BW121" s="875"/>
      <c r="BX121" s="875"/>
      <c r="BY121" s="875"/>
      <c r="BZ121" s="875"/>
      <c r="CA121" s="875">
        <v>19519715</v>
      </c>
      <c r="CB121" s="875"/>
      <c r="CC121" s="875"/>
      <c r="CD121" s="875"/>
      <c r="CE121" s="875"/>
      <c r="CF121" s="936">
        <v>32</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5943623</v>
      </c>
      <c r="DH121" s="875"/>
      <c r="DI121" s="875"/>
      <c r="DJ121" s="875"/>
      <c r="DK121" s="875"/>
      <c r="DL121" s="875">
        <v>6210833</v>
      </c>
      <c r="DM121" s="875"/>
      <c r="DN121" s="875"/>
      <c r="DO121" s="875"/>
      <c r="DP121" s="875"/>
      <c r="DQ121" s="875">
        <v>5934793</v>
      </c>
      <c r="DR121" s="875"/>
      <c r="DS121" s="875"/>
      <c r="DT121" s="875"/>
      <c r="DU121" s="875"/>
      <c r="DV121" s="852">
        <v>9.6999999999999993</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437</v>
      </c>
      <c r="AG122" s="838"/>
      <c r="AH122" s="838"/>
      <c r="AI122" s="838"/>
      <c r="AJ122" s="839"/>
      <c r="AK122" s="840" t="s">
        <v>124</v>
      </c>
      <c r="AL122" s="838"/>
      <c r="AM122" s="838"/>
      <c r="AN122" s="838"/>
      <c r="AO122" s="839"/>
      <c r="AP122" s="885" t="s">
        <v>437</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102827174</v>
      </c>
      <c r="BR122" s="906"/>
      <c r="BS122" s="906"/>
      <c r="BT122" s="906"/>
      <c r="BU122" s="906"/>
      <c r="BV122" s="906">
        <v>96806279</v>
      </c>
      <c r="BW122" s="906"/>
      <c r="BX122" s="906"/>
      <c r="BY122" s="906"/>
      <c r="BZ122" s="906"/>
      <c r="CA122" s="906">
        <v>90511077</v>
      </c>
      <c r="CB122" s="906"/>
      <c r="CC122" s="906"/>
      <c r="CD122" s="906"/>
      <c r="CE122" s="906"/>
      <c r="CF122" s="907">
        <v>148.30000000000001</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1687633</v>
      </c>
      <c r="DH122" s="875"/>
      <c r="DI122" s="875"/>
      <c r="DJ122" s="875"/>
      <c r="DK122" s="875"/>
      <c r="DL122" s="875">
        <v>1649785</v>
      </c>
      <c r="DM122" s="875"/>
      <c r="DN122" s="875"/>
      <c r="DO122" s="875"/>
      <c r="DP122" s="875"/>
      <c r="DQ122" s="875">
        <v>1726311</v>
      </c>
      <c r="DR122" s="875"/>
      <c r="DS122" s="875"/>
      <c r="DT122" s="875"/>
      <c r="DU122" s="875"/>
      <c r="DV122" s="852">
        <v>2.8</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55146</v>
      </c>
      <c r="AB123" s="838"/>
      <c r="AC123" s="838"/>
      <c r="AD123" s="838"/>
      <c r="AE123" s="839"/>
      <c r="AF123" s="840">
        <v>55069</v>
      </c>
      <c r="AG123" s="838"/>
      <c r="AH123" s="838"/>
      <c r="AI123" s="838"/>
      <c r="AJ123" s="839"/>
      <c r="AK123" s="840">
        <v>43692</v>
      </c>
      <c r="AL123" s="838"/>
      <c r="AM123" s="838"/>
      <c r="AN123" s="838"/>
      <c r="AO123" s="839"/>
      <c r="AP123" s="885">
        <v>0.1</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474</v>
      </c>
      <c r="BP123" s="939"/>
      <c r="BQ123" s="893">
        <v>158339174</v>
      </c>
      <c r="BR123" s="894"/>
      <c r="BS123" s="894"/>
      <c r="BT123" s="894"/>
      <c r="BU123" s="894"/>
      <c r="BV123" s="894">
        <v>152469903</v>
      </c>
      <c r="BW123" s="894"/>
      <c r="BX123" s="894"/>
      <c r="BY123" s="894"/>
      <c r="BZ123" s="894"/>
      <c r="CA123" s="894">
        <v>146332045</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v>739703</v>
      </c>
      <c r="DH123" s="838"/>
      <c r="DI123" s="838"/>
      <c r="DJ123" s="838"/>
      <c r="DK123" s="839"/>
      <c r="DL123" s="840">
        <v>711052</v>
      </c>
      <c r="DM123" s="838"/>
      <c r="DN123" s="838"/>
      <c r="DO123" s="838"/>
      <c r="DP123" s="839"/>
      <c r="DQ123" s="840">
        <v>644534</v>
      </c>
      <c r="DR123" s="838"/>
      <c r="DS123" s="838"/>
      <c r="DT123" s="838"/>
      <c r="DU123" s="839"/>
      <c r="DV123" s="885">
        <v>1.1000000000000001</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124</v>
      </c>
      <c r="AG124" s="838"/>
      <c r="AH124" s="838"/>
      <c r="AI124" s="838"/>
      <c r="AJ124" s="839"/>
      <c r="AK124" s="840" t="s">
        <v>437</v>
      </c>
      <c r="AL124" s="838"/>
      <c r="AM124" s="838"/>
      <c r="AN124" s="838"/>
      <c r="AO124" s="839"/>
      <c r="AP124" s="885" t="s">
        <v>124</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37.5</v>
      </c>
      <c r="BR124" s="892"/>
      <c r="BS124" s="892"/>
      <c r="BT124" s="892"/>
      <c r="BU124" s="892"/>
      <c r="BV124" s="892">
        <v>36.700000000000003</v>
      </c>
      <c r="BW124" s="892"/>
      <c r="BX124" s="892"/>
      <c r="BY124" s="892"/>
      <c r="BZ124" s="892"/>
      <c r="CA124" s="892">
        <v>34.4</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v>179593</v>
      </c>
      <c r="DH124" s="821"/>
      <c r="DI124" s="821"/>
      <c r="DJ124" s="821"/>
      <c r="DK124" s="822"/>
      <c r="DL124" s="823">
        <v>143625</v>
      </c>
      <c r="DM124" s="821"/>
      <c r="DN124" s="821"/>
      <c r="DO124" s="821"/>
      <c r="DP124" s="822"/>
      <c r="DQ124" s="823">
        <v>108966</v>
      </c>
      <c r="DR124" s="821"/>
      <c r="DS124" s="821"/>
      <c r="DT124" s="821"/>
      <c r="DU124" s="822"/>
      <c r="DV124" s="909">
        <v>0.2</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457</v>
      </c>
      <c r="AB125" s="838"/>
      <c r="AC125" s="838"/>
      <c r="AD125" s="838"/>
      <c r="AE125" s="839"/>
      <c r="AF125" s="840" t="s">
        <v>437</v>
      </c>
      <c r="AG125" s="838"/>
      <c r="AH125" s="838"/>
      <c r="AI125" s="838"/>
      <c r="AJ125" s="839"/>
      <c r="AK125" s="840" t="s">
        <v>124</v>
      </c>
      <c r="AL125" s="838"/>
      <c r="AM125" s="838"/>
      <c r="AN125" s="838"/>
      <c r="AO125" s="839"/>
      <c r="AP125" s="885" t="s">
        <v>457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457</v>
      </c>
      <c r="DH125" s="903"/>
      <c r="DI125" s="903"/>
      <c r="DJ125" s="903"/>
      <c r="DK125" s="903"/>
      <c r="DL125" s="903" t="s">
        <v>457</v>
      </c>
      <c r="DM125" s="903"/>
      <c r="DN125" s="903"/>
      <c r="DO125" s="903"/>
      <c r="DP125" s="903"/>
      <c r="DQ125" s="903" t="s">
        <v>437</v>
      </c>
      <c r="DR125" s="903"/>
      <c r="DS125" s="903"/>
      <c r="DT125" s="903"/>
      <c r="DU125" s="903"/>
      <c r="DV125" s="904" t="s">
        <v>124</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199889</v>
      </c>
      <c r="AB126" s="838"/>
      <c r="AC126" s="838"/>
      <c r="AD126" s="838"/>
      <c r="AE126" s="839"/>
      <c r="AF126" s="840">
        <v>193692</v>
      </c>
      <c r="AG126" s="838"/>
      <c r="AH126" s="838"/>
      <c r="AI126" s="838"/>
      <c r="AJ126" s="839"/>
      <c r="AK126" s="840">
        <v>185267</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v>10543184</v>
      </c>
      <c r="DH126" s="875"/>
      <c r="DI126" s="875"/>
      <c r="DJ126" s="875"/>
      <c r="DK126" s="875"/>
      <c r="DL126" s="875">
        <v>10624818</v>
      </c>
      <c r="DM126" s="875"/>
      <c r="DN126" s="875"/>
      <c r="DO126" s="875"/>
      <c r="DP126" s="875"/>
      <c r="DQ126" s="875">
        <v>10701586</v>
      </c>
      <c r="DR126" s="875"/>
      <c r="DS126" s="875"/>
      <c r="DT126" s="875"/>
      <c r="DU126" s="875"/>
      <c r="DV126" s="852">
        <v>17.5</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457</v>
      </c>
      <c r="AB127" s="838"/>
      <c r="AC127" s="838"/>
      <c r="AD127" s="838"/>
      <c r="AE127" s="839"/>
      <c r="AF127" s="840" t="s">
        <v>124</v>
      </c>
      <c r="AG127" s="838"/>
      <c r="AH127" s="838"/>
      <c r="AI127" s="838"/>
      <c r="AJ127" s="839"/>
      <c r="AK127" s="840" t="s">
        <v>387</v>
      </c>
      <c r="AL127" s="838"/>
      <c r="AM127" s="838"/>
      <c r="AN127" s="838"/>
      <c r="AO127" s="839"/>
      <c r="AP127" s="885" t="s">
        <v>438</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437</v>
      </c>
      <c r="DH127" s="875"/>
      <c r="DI127" s="875"/>
      <c r="DJ127" s="875"/>
      <c r="DK127" s="875"/>
      <c r="DL127" s="875" t="s">
        <v>438</v>
      </c>
      <c r="DM127" s="875"/>
      <c r="DN127" s="875"/>
      <c r="DO127" s="875"/>
      <c r="DP127" s="875"/>
      <c r="DQ127" s="875" t="s">
        <v>457</v>
      </c>
      <c r="DR127" s="875"/>
      <c r="DS127" s="875"/>
      <c r="DT127" s="875"/>
      <c r="DU127" s="875"/>
      <c r="DV127" s="852" t="s">
        <v>437</v>
      </c>
      <c r="DW127" s="852"/>
      <c r="DX127" s="852"/>
      <c r="DY127" s="852"/>
      <c r="DZ127" s="853"/>
    </row>
    <row r="128" spans="1:130" s="226" customFormat="1" ht="26.25" customHeight="1" thickBot="1" x14ac:dyDescent="0.2">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2277387</v>
      </c>
      <c r="AB128" s="859"/>
      <c r="AC128" s="859"/>
      <c r="AD128" s="859"/>
      <c r="AE128" s="860"/>
      <c r="AF128" s="861">
        <v>2343317</v>
      </c>
      <c r="AG128" s="859"/>
      <c r="AH128" s="859"/>
      <c r="AI128" s="859"/>
      <c r="AJ128" s="860"/>
      <c r="AK128" s="861">
        <v>2354323</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438</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v>9184</v>
      </c>
      <c r="DH128" s="849"/>
      <c r="DI128" s="849"/>
      <c r="DJ128" s="849"/>
      <c r="DK128" s="849"/>
      <c r="DL128" s="849">
        <v>3203</v>
      </c>
      <c r="DM128" s="849"/>
      <c r="DN128" s="849"/>
      <c r="DO128" s="849"/>
      <c r="DP128" s="849"/>
      <c r="DQ128" s="849">
        <v>8111</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69585958</v>
      </c>
      <c r="AB129" s="838"/>
      <c r="AC129" s="838"/>
      <c r="AD129" s="838"/>
      <c r="AE129" s="839"/>
      <c r="AF129" s="840">
        <v>70210994</v>
      </c>
      <c r="AG129" s="838"/>
      <c r="AH129" s="838"/>
      <c r="AI129" s="838"/>
      <c r="AJ129" s="839"/>
      <c r="AK129" s="840">
        <v>71156916</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124</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10561903</v>
      </c>
      <c r="AB130" s="838"/>
      <c r="AC130" s="838"/>
      <c r="AD130" s="838"/>
      <c r="AE130" s="839"/>
      <c r="AF130" s="840">
        <v>10374627</v>
      </c>
      <c r="AG130" s="838"/>
      <c r="AH130" s="838"/>
      <c r="AI130" s="838"/>
      <c r="AJ130" s="839"/>
      <c r="AK130" s="840">
        <v>10114699</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59024055</v>
      </c>
      <c r="AB131" s="821"/>
      <c r="AC131" s="821"/>
      <c r="AD131" s="821"/>
      <c r="AE131" s="822"/>
      <c r="AF131" s="823">
        <v>59836367</v>
      </c>
      <c r="AG131" s="821"/>
      <c r="AH131" s="821"/>
      <c r="AI131" s="821"/>
      <c r="AJ131" s="822"/>
      <c r="AK131" s="823">
        <v>61042217</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v>34.4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8.6387422889999996</v>
      </c>
      <c r="AB132" s="801"/>
      <c r="AC132" s="801"/>
      <c r="AD132" s="801"/>
      <c r="AE132" s="802"/>
      <c r="AF132" s="803">
        <v>7.9326808059999996</v>
      </c>
      <c r="AG132" s="801"/>
      <c r="AH132" s="801"/>
      <c r="AI132" s="801"/>
      <c r="AJ132" s="802"/>
      <c r="AK132" s="803">
        <v>7.1145848840000001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9.8000000000000007</v>
      </c>
      <c r="AB133" s="780"/>
      <c r="AC133" s="780"/>
      <c r="AD133" s="780"/>
      <c r="AE133" s="781"/>
      <c r="AF133" s="779">
        <v>8.6999999999999993</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VMT15EB7EUbDKMADovb/Dlohtc6WJLQOYRYn+CSFesOHV01uCVbWqufVV3/vBh6utsN/iUUWfwowiqtAfCXXg==" saltValue="75qk+9tgh/dY8D0AcdiJhA==" spinCount="100000" sheet="1" objects="1" scenarios="1" formatRows="0"/>
  <customSheetViews>
    <customSheetView guid="{EB81280C-B0AC-4760-84FA-155E2D8389BA}" scale="70" fitToPage="1" hiddenRows="1" hiddenColumns="1" topLeftCell="A2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9"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oVvBaUoqHY1zM++An3sTvX3y5j8CgGThMJbKF2l8yKivi6jJ/8+673DsQsRoZys5AXZm1KZytZxOIcAg2oqdQ==" saltValue="ZIh8iXBzwI5yG8loyReNIw==" spinCount="100000" sheet="1" objects="1" scenarios="1"/>
  <dataConsolidate link="1"/>
  <customSheetViews>
    <customSheetView guid="{EB81280C-B0AC-4760-84FA-155E2D8389BA}" showPageBreaks="1" showGridLines="0" fitToPage="1" hiddenRows="1" hiddenColumns="1" view="pageBreakPreview" topLeftCell="BI4">
      <selection activeCell="CM50" sqref="CM50"/>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2"/>
  <headerFooter>
    <oddFooter>&amp;C&amp;P/&amp;N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H15"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j/tKSf8CmA/XNqRjf0WP6h03oK6FExuObD1ZdW6/cH6VdZEMIXbuUwflodO0wKDgpf9a4ogGrBM5lop0CWdyw==" saltValue="nVrcmJluKSjNwyA/a/0Mlg==" spinCount="100000" sheet="1" objects="1" scenarios="1"/>
  <dataConsolidate link="1"/>
  <customSheetViews>
    <customSheetView guid="{EB81280C-B0AC-4760-84FA-155E2D8389BA}"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2"/>
  <headerFooter>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16720261</v>
      </c>
      <c r="AP9" s="292">
        <v>53568</v>
      </c>
      <c r="AQ9" s="293">
        <v>56080</v>
      </c>
      <c r="AR9" s="294">
        <v>-4.5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2351062</v>
      </c>
      <c r="AP10" s="295">
        <v>7532</v>
      </c>
      <c r="AQ10" s="296">
        <v>3754</v>
      </c>
      <c r="AR10" s="297">
        <v>100.6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247630</v>
      </c>
      <c r="AP11" s="295">
        <v>793</v>
      </c>
      <c r="AQ11" s="296">
        <v>2189</v>
      </c>
      <c r="AR11" s="297">
        <v>-63.8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v>647377</v>
      </c>
      <c r="AP12" s="295">
        <v>2074</v>
      </c>
      <c r="AQ12" s="296">
        <v>1449</v>
      </c>
      <c r="AR12" s="297">
        <v>43.1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514</v>
      </c>
      <c r="AP13" s="295" t="s">
        <v>514</v>
      </c>
      <c r="AQ13" s="296">
        <v>54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390279</v>
      </c>
      <c r="AP14" s="295">
        <v>1250</v>
      </c>
      <c r="AQ14" s="296">
        <v>1875</v>
      </c>
      <c r="AR14" s="297">
        <v>-33.299999999999997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554661</v>
      </c>
      <c r="AP15" s="295">
        <v>1777</v>
      </c>
      <c r="AQ15" s="296">
        <v>1160</v>
      </c>
      <c r="AR15" s="297">
        <v>53.2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-1185538</v>
      </c>
      <c r="AP16" s="295">
        <v>-3798</v>
      </c>
      <c r="AQ16" s="296">
        <v>-3977</v>
      </c>
      <c r="AR16" s="297">
        <v>-4.5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19725732</v>
      </c>
      <c r="AP17" s="295">
        <v>63196</v>
      </c>
      <c r="AQ17" s="296">
        <v>62584</v>
      </c>
      <c r="AR17" s="297">
        <v>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6.01</v>
      </c>
      <c r="AP21" s="308">
        <v>6.17</v>
      </c>
      <c r="AQ21" s="309">
        <v>-0.16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102.3</v>
      </c>
      <c r="AP22" s="313">
        <v>100.1</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9007859</v>
      </c>
      <c r="AP32" s="322">
        <v>28859</v>
      </c>
      <c r="AQ32" s="323">
        <v>31427</v>
      </c>
      <c r="AR32" s="324">
        <v>-8.1999999999999993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514</v>
      </c>
      <c r="AP33" s="322" t="s">
        <v>514</v>
      </c>
      <c r="AQ33" s="323">
        <v>3</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514</v>
      </c>
      <c r="AP34" s="322" t="s">
        <v>514</v>
      </c>
      <c r="AQ34" s="323">
        <v>30</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6628231</v>
      </c>
      <c r="AP35" s="322">
        <v>21235</v>
      </c>
      <c r="AQ35" s="323">
        <v>10730</v>
      </c>
      <c r="AR35" s="324">
        <v>97.9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v>768340</v>
      </c>
      <c r="AP36" s="322">
        <v>2462</v>
      </c>
      <c r="AQ36" s="323">
        <v>463</v>
      </c>
      <c r="AR36" s="324">
        <v>431.7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v>407492</v>
      </c>
      <c r="AP37" s="322">
        <v>1306</v>
      </c>
      <c r="AQ37" s="323">
        <v>1052</v>
      </c>
      <c r="AR37" s="324">
        <v>24.1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514</v>
      </c>
      <c r="AP38" s="325" t="s">
        <v>514</v>
      </c>
      <c r="AQ38" s="326">
        <v>1</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-2354323</v>
      </c>
      <c r="AP39" s="322">
        <v>-7543</v>
      </c>
      <c r="AQ39" s="323">
        <v>-7904</v>
      </c>
      <c r="AR39" s="324">
        <v>-4.5999999999999996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-10114699</v>
      </c>
      <c r="AP40" s="322">
        <v>-32405</v>
      </c>
      <c r="AQ40" s="323">
        <v>-27308</v>
      </c>
      <c r="AR40" s="324">
        <v>18.7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4342900</v>
      </c>
      <c r="AP41" s="322">
        <v>13914</v>
      </c>
      <c r="AQ41" s="323">
        <v>8493</v>
      </c>
      <c r="AR41" s="324">
        <v>63.8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10141621</v>
      </c>
      <c r="AN51" s="344">
        <v>32380</v>
      </c>
      <c r="AO51" s="345">
        <v>18.399999999999999</v>
      </c>
      <c r="AP51" s="346">
        <v>41235</v>
      </c>
      <c r="AQ51" s="347">
        <v>5.6</v>
      </c>
      <c r="AR51" s="348">
        <v>12.8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6202597</v>
      </c>
      <c r="AN52" s="352">
        <v>19804</v>
      </c>
      <c r="AO52" s="353">
        <v>3.9</v>
      </c>
      <c r="AP52" s="354">
        <v>22086</v>
      </c>
      <c r="AQ52" s="355">
        <v>4.2</v>
      </c>
      <c r="AR52" s="356">
        <v>-0.3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14165819</v>
      </c>
      <c r="AN53" s="344">
        <v>45294</v>
      </c>
      <c r="AO53" s="345">
        <v>39.9</v>
      </c>
      <c r="AP53" s="346">
        <v>41862</v>
      </c>
      <c r="AQ53" s="347">
        <v>1.5</v>
      </c>
      <c r="AR53" s="348">
        <v>38.4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7936588</v>
      </c>
      <c r="AN54" s="352">
        <v>25377</v>
      </c>
      <c r="AO54" s="353">
        <v>28.1</v>
      </c>
      <c r="AP54" s="354">
        <v>23710</v>
      </c>
      <c r="AQ54" s="355">
        <v>7.4</v>
      </c>
      <c r="AR54" s="356">
        <v>20.7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22459420</v>
      </c>
      <c r="AN55" s="344">
        <v>71880</v>
      </c>
      <c r="AO55" s="345">
        <v>58.7</v>
      </c>
      <c r="AP55" s="346">
        <v>43554</v>
      </c>
      <c r="AQ55" s="347">
        <v>4</v>
      </c>
      <c r="AR55" s="348">
        <v>54.7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8694547</v>
      </c>
      <c r="AN56" s="352">
        <v>27826</v>
      </c>
      <c r="AO56" s="353">
        <v>9.6999999999999993</v>
      </c>
      <c r="AP56" s="354">
        <v>24811</v>
      </c>
      <c r="AQ56" s="355">
        <v>4.5999999999999996</v>
      </c>
      <c r="AR56" s="356">
        <v>5.0999999999999996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11566902</v>
      </c>
      <c r="AN57" s="344">
        <v>37048</v>
      </c>
      <c r="AO57" s="345">
        <v>-48.5</v>
      </c>
      <c r="AP57" s="346">
        <v>42581</v>
      </c>
      <c r="AQ57" s="347">
        <v>-2.2000000000000002</v>
      </c>
      <c r="AR57" s="348">
        <v>-46.3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8602154</v>
      </c>
      <c r="AN58" s="352">
        <v>27552</v>
      </c>
      <c r="AO58" s="353">
        <v>-1</v>
      </c>
      <c r="AP58" s="354">
        <v>24354</v>
      </c>
      <c r="AQ58" s="355">
        <v>-1.8</v>
      </c>
      <c r="AR58" s="356">
        <v>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13893175</v>
      </c>
      <c r="AN59" s="344">
        <v>44510</v>
      </c>
      <c r="AO59" s="345">
        <v>20.100000000000001</v>
      </c>
      <c r="AP59" s="346">
        <v>45426</v>
      </c>
      <c r="AQ59" s="347">
        <v>6.7</v>
      </c>
      <c r="AR59" s="348">
        <v>13.4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7019347</v>
      </c>
      <c r="AN60" s="352">
        <v>22488</v>
      </c>
      <c r="AO60" s="353">
        <v>-18.399999999999999</v>
      </c>
      <c r="AP60" s="354">
        <v>24508</v>
      </c>
      <c r="AQ60" s="355">
        <v>0.6</v>
      </c>
      <c r="AR60" s="356">
        <v>-19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14445387</v>
      </c>
      <c r="AN61" s="359">
        <v>46222</v>
      </c>
      <c r="AO61" s="360">
        <v>17.7</v>
      </c>
      <c r="AP61" s="361">
        <v>42932</v>
      </c>
      <c r="AQ61" s="362">
        <v>3.1</v>
      </c>
      <c r="AR61" s="348">
        <v>14.6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7691047</v>
      </c>
      <c r="AN62" s="352">
        <v>24609</v>
      </c>
      <c r="AO62" s="353">
        <v>4.5</v>
      </c>
      <c r="AP62" s="354">
        <v>23894</v>
      </c>
      <c r="AQ62" s="355">
        <v>3</v>
      </c>
      <c r="AR62" s="356">
        <v>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lOVGe46KZxz9r4+VGpwdXyageVdvg4oGGGOraKw5OXTMQ9mxitjAxByu9MSLvD9JhJUR6dQancXrPaL/L1WRw==" saltValue="73CPttE/D7gnoxky5iINUA==" spinCount="100000" sheet="1" objects="1" scenarios="1"/>
  <customSheetViews>
    <customSheetView guid="{EB81280C-B0AC-4760-84FA-155E2D8389B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2"/>
  <headerFooter>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A97"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wUTOyT7HpQGVyHvI0DvcMRSHPR5z+9o5FAUgzDCQjp/6ejm0+5rH8AiB35UfqJxSceUB3jIrNCadDWD5xDqA==" saltValue="CfVmnC88OD1hQI6gqvJmfw==" spinCount="100000" sheet="1" objects="1" scenarios="1"/>
  <dataConsolidate link="1"/>
  <customSheetViews>
    <customSheetView guid="{EB81280C-B0AC-4760-84FA-155E2D8389B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2"/>
  <headerFooter>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J94"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PyNcl77aCUwC6w4f7/+cp3KktBSMDBilX6+GCn91BwTyiqn4I03bRCgyohTUpfrKCdfycT+onx5Wyc/sDDziA==" saltValue="39BhFQ2kStVaRP4jdcFUzA==" spinCount="100000" sheet="1" objects="1" scenarios="1"/>
  <dataConsolidate/>
  <customSheetViews>
    <customSheetView guid="{EB81280C-B0AC-4760-84FA-155E2D8389BA}"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2"/>
  <headerFooter>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14.47</v>
      </c>
      <c r="G47" s="12">
        <v>14.59</v>
      </c>
      <c r="H47" s="12">
        <v>15.87</v>
      </c>
      <c r="I47" s="12">
        <v>14.63</v>
      </c>
      <c r="J47" s="13">
        <v>14.42</v>
      </c>
    </row>
    <row r="48" spans="2:10" ht="57.75" customHeight="1" x14ac:dyDescent="0.15">
      <c r="B48" s="14"/>
      <c r="C48" s="1214" t="s">
        <v>4</v>
      </c>
      <c r="D48" s="1214"/>
      <c r="E48" s="1215"/>
      <c r="F48" s="15">
        <v>3.55</v>
      </c>
      <c r="G48" s="16">
        <v>3.09</v>
      </c>
      <c r="H48" s="16">
        <v>3.7</v>
      </c>
      <c r="I48" s="16">
        <v>2.2999999999999998</v>
      </c>
      <c r="J48" s="17">
        <v>3.39</v>
      </c>
    </row>
    <row r="49" spans="2:10" ht="57.75" customHeight="1" thickBot="1" x14ac:dyDescent="0.2">
      <c r="B49" s="18"/>
      <c r="C49" s="1216" t="s">
        <v>5</v>
      </c>
      <c r="D49" s="1216"/>
      <c r="E49" s="1217"/>
      <c r="F49" s="19">
        <v>2.38</v>
      </c>
      <c r="G49" s="20" t="s">
        <v>561</v>
      </c>
      <c r="H49" s="20">
        <v>1.96</v>
      </c>
      <c r="I49" s="20" t="s">
        <v>562</v>
      </c>
      <c r="J49" s="21">
        <v>1.1100000000000001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3tz/24ownWP/zjR9fjZ7hzDb8RiQHH5om1KEpVnTxJhUdogwIjTTNnT9erbtmvSar4deQBwa+iwQghwhf5Fmg==" saltValue="n4YywVBHlHkZSJcVUXIxEw==" spinCount="100000" sheet="1" objects="1" scenarios="1"/>
  <customSheetViews>
    <customSheetView guid="{EB81280C-B0AC-4760-84FA-155E2D8389BA}"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2"/>
  <headerFooter>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2019-11-05T06:14:03Z</cp:lastPrinted>
  <dcterms:created xsi:type="dcterms:W3CDTF">2019-02-14T03:25:53Z</dcterms:created>
  <dcterms:modified xsi:type="dcterms:W3CDTF">2019-11-21T01:56:44Z</dcterms:modified>
  <cp:category/>
</cp:coreProperties>
</file>