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186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l="1"/>
  <c r="AM36"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<sst xmlns="http://schemas.openxmlformats.org/spreadsheetml/2006/main" count="1082" uniqueCount="597">
  <si>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</si>
  <si>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</si>
  <si>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</si>
  <si>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</si>
  <si>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</si>
  <si>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</si>
  <si>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</si>
  <si>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</si>
  <si>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</si>
  <si>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</si>
  <si>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</si>
  <si>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</si>
  <si>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</si>
  <si>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</si>
  <si>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</si>
  <si>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</si>
  <si>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</si>
  <si>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</si>
  <si>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</si>
  <si>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</si>
  <si>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</si>
  <si>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</si>
  <si>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</si>
  <si>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</si>
  <si>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</si>
  <si>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</si>
  <si>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</si>
  <si>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</si>
  <si>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</si>
  <si>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</si>
  <si>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</si>
  <si>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</si>
  <si>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</si>
  <si>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</si>
  <si>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</si>
  <si>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</si>
  <si>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</si>
  <si>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</si>
  <si>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</si>
  <si>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</si>
  <si>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</si>
  <si>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</si>
  <si>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</si>
  <si>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</si>
  <si>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</si>
  <si>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</si>
  <si>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</si>
  <si>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</si>
  <si>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</si>
  <si>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</si>
  <si>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</si>
  <si>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</si>
  <si>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</si>
  <si>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</si>
  <si>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</si>
  <si>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</si>
  <si>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</si>
  <si>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</si>
  <si>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</si>
  <si>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</si>
  <si>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</si>
  <si>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</si>
  <si>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</si>
  <si>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</si>
  <si>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</si>
  <si>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</si>
  <si>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</si>
  <si>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</si>
  <si>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</si>
  <si>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</si>
  <si>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</si>
  <si>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</si>
  <si>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</si>
  <si>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</si>
  <si>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</si>
  <si>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</si>
  <si>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</si>
  <si>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</si>
  <si>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</si>
  <si>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</si>
  <si>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</si>
  <si>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</si>
  <si>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</si>
  <si>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</si>
  <si>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</si>
  <si>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</si>
  <si>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</si>
  <si>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</si>
  <si>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</si>
  <si>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</si>
  <si>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</si>
  <si>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</si>
  <si>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</si>
  <si>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</si>
  <si>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</si>
  <si>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</si>
  <si>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</si>
  <si>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</si>
  <si>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</si>
  <si>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</si>
  <si>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</si>
  <si>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</si>
  <si>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</si>
  <si>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</si>
  <si>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</si>
  <si>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</si>
  <si>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</si>
  <si>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</si>
  <si>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</si>
  <si>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</si>
  <si>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</si>
  <si>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</si>
  <si>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</si>
  <si>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</si>
  <si>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</si>
  <si>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</si>
  <si>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</si>
  <si>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</si>
  <si>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</si>
  <si>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</si>
  <si>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</si>
  <si>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</si>
  <si>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</si>
  <si>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</si>
  <si>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</si>
  <si>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</si>
  <si>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</si>
  <si>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</si>
  <si>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</si>
  <si>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</si>
  <si>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</si>
  <si>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</si>
  <si>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</si>
  <si>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</si>
  <si>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</si>
  <si>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</si>
  <si>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</si>
  <si>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</si>
  <si>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</si>
  <si>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</si>
  <si>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</si>
  <si>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</si>
  <si>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</si>
  <si>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</si>
  <si>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</si>
  <si>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</si>
  <si>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</si>
  <si>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</si>
  <si>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</si>
  <si>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</si>
  <si>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</si>
  <si>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</si>
  <si>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</si>
  <si>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</si>
  <si>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</si>
  <si>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</si>
  <si>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</si>
  <si>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</si>
  <si>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</si>
  <si>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</si>
  <si>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</si>
  <si>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</si>
  <si>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</si>
  <si>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</si>
  <si>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</si>
  <si>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</si>
  <si>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</si>
  <si>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</si>
  <si>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</si>
  <si>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</si>
  <si>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</si>
  <si>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</si>
  <si>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</si>
  <si>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</si>
  <si>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</si>
  <si>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</si>
  <si>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</si>
  <si>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</si>
  <si>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</si>
  <si>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</si>
  <si>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</si>
  <si>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</si>
  <si>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</si>
  <si>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</si>
  <si>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</si>
  <si>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</si>
  <si>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</si>
  <si>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</si>
  <si>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</si>
  <si>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</si>
  <si>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</si>
  <si>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</si>
  <si>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</si>
  <si>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</si>
  <si>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</si>
  <si>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</si>
  <si>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</si>
  <si>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</si>
  <si>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</si>
  <si>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</si>
  <si>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</si>
  <si>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</si>
  <si>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</si>
  <si>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</si>
  <si>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</si>
  <si>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</si>
  <si>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</si>
  <si>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三重県鈴鹿市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</si>
  <si>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</si>
  <si>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</si>
  <si>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</si>
  <si>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</si>
  <si>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</si>
  <si>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</si>
  <si>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</si>
  <si>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</si>
  <si>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</si>
  <si>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</si>
  <si>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</si>
  <si>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</si>
  <si>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</si>
  <si>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</si>
  <si>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</si>
  <si>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</si>
  <si>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</si>
  <si>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</si>
  <si>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</si>
  <si>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</si>
  <si>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</si>
  <si>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</si>
  <si>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</si>
  <si>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</si>
  <si>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</si>
  <si>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</si>
  <si>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</si>
  <si>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</si>
  <si>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</si>
  <si>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</si>
  <si>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</si>
  <si>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</si>
  <si>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</si>
  <si>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</si>
  <si>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</si>
  <si>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</si>
  <si>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</si>
  <si>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</si>
  <si>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</si>
  <si>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</si>
  <si>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</si>
  <si>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</si>
  <si>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</si>
  <si>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</si>
  <si>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</si>
  <si>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</si>
  <si>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</si>
  <si>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</si>
  <si>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</si>
  <si>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</si>
  <si>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</si>
  <si>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</si>
  <si>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</si>
  <si>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</si>
  <si>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</si>
  <si>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</si>
  <si>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</si>
  <si>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</si>
  <si>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</si>
  <si>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</si>
  <si>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</si>
  <si>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</si>
  <si>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</si>
  <si>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</si>
  <si>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</si>
  <si>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</si>
  <si>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</si>
  <si>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</si>
  <si>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</si>
  <si>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</si>
  <si>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</si>
  <si>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</si>
  <si>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</si>
  <si>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</si>
  <si>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</si>
  <si>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</si>
  <si>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</si>
  <si>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</si>
  <si>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</si>
  <si>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</si>
  <si>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</si>
  <si>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</si>
  <si>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</si>
  <si>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</si>
  <si>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</si>
  <si>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</si>
  <si>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</si>
  <si>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</si>
  <si>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</si>
  <si>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</si>
  <si>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</si>
  <si>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</si>
  <si>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</si>
  <si>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</si>
  <si>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</si>
  <si>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</si>
  <si>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</si>
  <si>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</si>
  <si>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</si>
  <si>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</si>
  <si>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</si>
  <si>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</si>
  <si>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</si>
  <si>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</si>
  <si>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</si>
  <si>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</si>
  <si>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</si>
  <si>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</si>
  <si>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</si>
  <si>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</si>
  <si>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</si>
  <si>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</si>
  <si>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</si>
  <si>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</si>
  <si>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</si>
  <si>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</si>
  <si>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</si>
  <si>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</si>
  <si>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</si>
  <si>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</si>
  <si>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</si>
  <si>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</si>
  <si>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</si>
  <si>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</si>
  <si>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</si>
  <si>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</si>
  <si>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</si>
  <si>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</si>
  <si>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</si>
  <si>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</si>
  <si>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</si>
  <si>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</si>
  <si>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</si>
  <si>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</si>
  <si>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</si>
  <si>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</si>
  <si>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</si>
  <si>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</si>
  <si>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</si>
  <si>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</si>
  <si>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</si>
  <si>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</si>
  <si>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</si>
  <si>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</si>
  <si>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</si>
  <si>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</si>
  <si>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</si>
  <si>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</si>
  <si>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</si>
  <si>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</si>
  <si>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三重県鈴鹿市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</si>
  <si>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</si>
  <si>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</si>
  <si>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</si>
  <si>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</si>
  <si>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</si>
  <si>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</si>
  <si>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</si>
  <si>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</si>
  <si>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</si>
  <si>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</si>
  <si>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</si>
  <si>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</si>
  <si>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</si>
  <si>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</si>
  <si>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</si>
  <si>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</si>
  <si>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</si>
  <si>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</si>
  <si>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</si>
  <si>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</si>
  <si>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</si>
  <si>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</si>
  <si>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</si>
  <si>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</si>
  <si>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</si>
  <si>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</si>
  <si>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</si>
  <si>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</si>
  <si>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</si>
  <si>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</si>
  <si>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</si>
  <si>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</si>
  <si>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</si>
  <si>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</si>
  <si>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</si>
  <si>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</si>
  <si>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</si>
  <si>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t>
    <phoneticPr fontId="5"/>
  </si>
  <si>
    <t>後期高齢者医療特別会計</t>
    <phoneticPr fontId="5"/>
  </si>
  <si>
    <t>水道事業会計</t>
    <phoneticPr fontId="5"/>
  </si>
  <si>
    <t>法適用企業</t>
    <phoneticPr fontId="5"/>
  </si>
  <si>
    <t>下水道事業会計(公共)</t>
    <phoneticPr fontId="5"/>
  </si>
  <si>
    <t>下水道事業会計(農集)</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</si>
  <si>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</si>
  <si>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</si>
  <si>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</si>
  <si>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</si>
  <si>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</si>
  <si>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</si>
  <si>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</si>
  <si>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</si>
  <si>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</si>
  <si>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</si>
  <si>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</si>
  <si>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</si>
  <si>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</si>
  <si>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</si>
  <si>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</si>
  <si>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</si>
  <si>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</si>
  <si>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</si>
  <si>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</si>
  <si>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</si>
  <si>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</si>
  <si>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</si>
  <si>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</si>
  <si>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</si>
  <si>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</si>
  <si>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</si>
  <si>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</si>
  <si>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</si>
  <si>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</si>
  <si>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</si>
  <si>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</si>
  <si>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</si>
  <si>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</si>
  <si>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</si>
  <si>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</si>
  <si>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</si>
  <si>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</si>
  <si>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</si>
  <si>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</si>
  <si>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</si>
  <si>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</si>
  <si>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</si>
  <si>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</si>
  <si>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</si>
  <si>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</si>
  <si>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</si>
  <si>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</si>
  <si>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</si>
  <si>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</si>
  <si>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</si>
  <si>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</si>
  <si>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</si>
  <si>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</si>
  <si>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</si>
  <si>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</si>
  <si>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</si>
  <si>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</si>
  <si>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</si>
  <si>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</si>
  <si>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</si>
  <si>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</si>
  <si>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</si>
  <si>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</si>
  <si>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</si>
  <si>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</si>
  <si>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</si>
  <si>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</si>
  <si>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</si>
  <si>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</si>
  <si>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</si>
  <si>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</si>
  <si>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</si>
  <si>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</si>
  <si>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</si>
  <si>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</si>
  <si>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</si>
  <si>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</si>
  <si>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</si>
  <si>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</si>
  <si>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</si>
  <si>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</si>
  <si>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</si>
  <si>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</si>
  <si>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</si>
  <si>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</si>
  <si>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</si>
  <si>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</si>
  <si>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</si>
  <si>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</si>
  <si>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</si>
  <si>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</si>
  <si>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</si>
  <si>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</si>
  <si>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</si>
  <si>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</si>
  <si>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</si>
  <si>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</si>
  <si>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</si>
  <si>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</si>
  <si>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</si>
  <si>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</si>
  <si>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</si>
  <si>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</si>
  <si>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</si>
  <si>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</si>
  <si>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</si>
  <si>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</si>
  <si>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</si>
  <si>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</si>
  <si>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</si>
  <si>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</si>
  <si>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</si>
  <si>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</si>
  <si>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</si>
  <si>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</si>
  <si>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</si>
  <si>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</si>
  <si>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</si>
  <si>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</si>
  <si>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</si>
  <si>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</si>
  <si>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</si>
  <si>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</si>
  <si>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</si>
  <si>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</si>
  <si>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</si>
  <si>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</si>
  <si>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</si>
  <si>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</si>
  <si>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</si>
  <si>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</si>
  <si>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</si>
  <si>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</si>
  <si>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</si>
  <si>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</si>
  <si>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</si>
  <si>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</si>
  <si>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</si>
  <si>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</si>
  <si>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</si>
  <si>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5.58</t>
  </si>
  <si>
    <t>▲ 3.89</t>
  </si>
  <si>
    <t>▲ 1.56</t>
  </si>
  <si>
    <t>水道事業会計</t>
  </si>
  <si>
    <t>国民健康保険事業特別会計</t>
  </si>
  <si>
    <t>一般会計</t>
  </si>
  <si>
    <t>下水道事業会計(公共)</t>
  </si>
  <si>
    <t>土地取得事業特別会計</t>
  </si>
  <si>
    <t>下水道事業会計(農集)</t>
  </si>
  <si>
    <t>後期高齢者医療特別会計</t>
  </si>
  <si>
    <t>▲ 0.08</t>
  </si>
  <si>
    <t>住宅新築資金等貸付事業特別会計</t>
  </si>
  <si>
    <t>その他会計（赤字）</t>
  </si>
  <si>
    <t>その他会計（黒字）</t>
  </si>
  <si>
    <t>-</t>
    <phoneticPr fontId="2"/>
  </si>
  <si>
    <t>三重県市町総合事務組合一般会計</t>
    <rPh sb="0" eb="3">
      <t>ミエケン</t>
    </rPh>
    <rPh sb="3" eb="5">
      <t>シチョウ</t>
    </rPh>
    <rPh sb="5" eb="7">
      <t>ソウゴウ</t>
    </rPh>
    <rPh sb="7" eb="9">
      <t>ジム</t>
    </rPh>
    <rPh sb="9" eb="11">
      <t>クミアイ</t>
    </rPh>
    <rPh sb="11" eb="13">
      <t>イッパン</t>
    </rPh>
    <rPh sb="13" eb="15">
      <t>カイケイ</t>
    </rPh>
    <phoneticPr fontId="2"/>
  </si>
  <si>
    <t>三重県市町総合事務組合退職手当特別会計</t>
    <rPh sb="11" eb="13">
      <t>タイショク</t>
    </rPh>
    <rPh sb="13" eb="15">
      <t>テアテ</t>
    </rPh>
    <rPh sb="15" eb="17">
      <t>トクベツ</t>
    </rPh>
    <rPh sb="17" eb="18">
      <t>カイ</t>
    </rPh>
    <rPh sb="18" eb="19">
      <t>ケイ</t>
    </rPh>
    <phoneticPr fontId="2"/>
  </si>
  <si>
    <t>三重県市町総合事務組合デジタル地図特別会計</t>
    <rPh sb="15" eb="17">
      <t>チズ</t>
    </rPh>
    <rPh sb="17" eb="19">
      <t>トクベツ</t>
    </rPh>
    <rPh sb="19" eb="20">
      <t>カイ</t>
    </rPh>
    <rPh sb="20" eb="21">
      <t>ケイ</t>
    </rPh>
    <phoneticPr fontId="2"/>
  </si>
  <si>
    <t>三重県市町総合事務組合共同研修特別会計</t>
    <rPh sb="11" eb="13">
      <t>キョウドウ</t>
    </rPh>
    <rPh sb="13" eb="15">
      <t>ケンシュウ</t>
    </rPh>
    <rPh sb="15" eb="17">
      <t>トクベツ</t>
    </rPh>
    <rPh sb="17" eb="18">
      <t>カイ</t>
    </rPh>
    <rPh sb="18" eb="19">
      <t>ケイ</t>
    </rPh>
    <phoneticPr fontId="2"/>
  </si>
  <si>
    <t>三重県市町総合事務組合物品特別会計</t>
    <rPh sb="11" eb="13">
      <t>ブッピン</t>
    </rPh>
    <rPh sb="13" eb="15">
      <t>トクベツ</t>
    </rPh>
    <rPh sb="15" eb="16">
      <t>カイ</t>
    </rPh>
    <rPh sb="16" eb="17">
      <t>ケイ</t>
    </rPh>
    <phoneticPr fontId="2"/>
  </si>
  <si>
    <t>三重県市町総合事務組合公平委員会特別会計</t>
    <rPh sb="11" eb="13">
      <t>コウヘイ</t>
    </rPh>
    <rPh sb="13" eb="16">
      <t>イインカイ</t>
    </rPh>
    <rPh sb="16" eb="18">
      <t>トクベツ</t>
    </rPh>
    <rPh sb="18" eb="19">
      <t>カイ</t>
    </rPh>
    <rPh sb="19" eb="20">
      <t>ケイ</t>
    </rPh>
    <phoneticPr fontId="2"/>
  </si>
  <si>
    <t>三重県市町総合事務組合消防救急無線特別会計</t>
    <rPh sb="11" eb="13">
      <t>ショウボウ</t>
    </rPh>
    <rPh sb="13" eb="15">
      <t>キュウキュウ</t>
    </rPh>
    <rPh sb="15" eb="17">
      <t>ムセン</t>
    </rPh>
    <rPh sb="17" eb="19">
      <t>トクベツ</t>
    </rPh>
    <rPh sb="19" eb="20">
      <t>カイ</t>
    </rPh>
    <rPh sb="20" eb="21">
      <t>ケイ</t>
    </rPh>
    <phoneticPr fontId="2"/>
  </si>
  <si>
    <t>鈴鹿亀山地区広域連合一般会計</t>
    <rPh sb="0" eb="2">
      <t>スズカ</t>
    </rPh>
    <rPh sb="2" eb="4">
      <t>カメヤマ</t>
    </rPh>
    <rPh sb="4" eb="6">
      <t>チク</t>
    </rPh>
    <rPh sb="6" eb="8">
      <t>コウイキ</t>
    </rPh>
    <rPh sb="8" eb="10">
      <t>レンゴウ</t>
    </rPh>
    <rPh sb="10" eb="12">
      <t>イッパン</t>
    </rPh>
    <rPh sb="12" eb="14">
      <t>カイケイ</t>
    </rPh>
    <phoneticPr fontId="2"/>
  </si>
  <si>
    <t>鈴鹿亀山地区広域連合介護保険事業特別会計</t>
    <rPh sb="0" eb="2">
      <t>スズカ</t>
    </rPh>
    <rPh sb="2" eb="4">
      <t>カメヤマ</t>
    </rPh>
    <rPh sb="4" eb="6">
      <t>チク</t>
    </rPh>
    <rPh sb="6" eb="8">
      <t>コウイキ</t>
    </rPh>
    <rPh sb="8" eb="10">
      <t>レンゴウ</t>
    </rPh>
    <rPh sb="10" eb="12">
      <t>カイゴ</t>
    </rPh>
    <rPh sb="12" eb="14">
      <t>ホケン</t>
    </rPh>
    <rPh sb="14" eb="16">
      <t>ジギョウ</t>
    </rPh>
    <rPh sb="16" eb="18">
      <t>トクベツ</t>
    </rPh>
    <rPh sb="18" eb="19">
      <t>カイ</t>
    </rPh>
    <rPh sb="19" eb="20">
      <t>ケイ</t>
    </rPh>
    <phoneticPr fontId="2"/>
  </si>
  <si>
    <t>三重地方税管理回収機構一般会計</t>
    <rPh sb="0" eb="2">
      <t>ミエ</t>
    </rPh>
    <rPh sb="2" eb="4">
      <t>チホウ</t>
    </rPh>
    <rPh sb="4" eb="5">
      <t>ゼイ</t>
    </rPh>
    <rPh sb="5" eb="7">
      <t>カンリ</t>
    </rPh>
    <rPh sb="7" eb="9">
      <t>カイシュウ</t>
    </rPh>
    <rPh sb="9" eb="11">
      <t>キコウ</t>
    </rPh>
    <rPh sb="11" eb="13">
      <t>イッパン</t>
    </rPh>
    <rPh sb="13" eb="15">
      <t>カイケイ</t>
    </rPh>
    <phoneticPr fontId="2"/>
  </si>
  <si>
    <t>三重地方税管理回収機構滞納整理拡充事業特別会計</t>
    <rPh sb="11" eb="13">
      <t>タイノウ</t>
    </rPh>
    <rPh sb="13" eb="15">
      <t>セイリ</t>
    </rPh>
    <rPh sb="15" eb="17">
      <t>カクジュウ</t>
    </rPh>
    <rPh sb="17" eb="19">
      <t>ジギョウ</t>
    </rPh>
    <rPh sb="19" eb="21">
      <t>トクベツ</t>
    </rPh>
    <rPh sb="21" eb="22">
      <t>カイ</t>
    </rPh>
    <rPh sb="22" eb="23">
      <t>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</si>
  <si>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4" eb="16">
      <t>イッパン</t>
    </rPh>
    <rPh sb="16" eb="18">
      <t>カイケイ</t>
    </rPh>
    <phoneticPr fontId="2"/>
  </si>
  <si>
    <t>北勢公設地方卸売市場組合</t>
    <rPh sb="0" eb="2">
      <t>ホクセイ</t>
    </rPh>
    <rPh sb="2" eb="4">
      <t>コウセツ</t>
    </rPh>
    <rPh sb="4" eb="6">
      <t>チホウ</t>
    </rPh>
    <rPh sb="6" eb="8">
      <t>オロシウ</t>
    </rPh>
    <rPh sb="8" eb="10">
      <t>シジョウ</t>
    </rPh>
    <rPh sb="10" eb="12">
      <t>クミアイ</t>
    </rPh>
    <phoneticPr fontId="2"/>
  </si>
  <si>
    <t>三重県後期高齢者医療広域連合後期高齢者医療特別会計</t>
    <rPh sb="14" eb="16">
      <t>コウキ</t>
    </rPh>
    <rPh sb="16" eb="19">
      <t>コウレイシャ</t>
    </rPh>
    <rPh sb="19" eb="21">
      <t>イリョウ</t>
    </rPh>
    <rPh sb="21" eb="23">
      <t>トクベツ</t>
    </rPh>
    <rPh sb="23" eb="24">
      <t>カイ</t>
    </rPh>
    <rPh sb="24" eb="25">
      <t>ケイ</t>
    </rPh>
    <phoneticPr fontId="2"/>
  </si>
  <si>
    <t>○</t>
  </si>
  <si>
    <t>鈴鹿市土地開発公社</t>
    <rPh sb="0" eb="3">
      <t>スズカシ</t>
    </rPh>
    <rPh sb="3" eb="5">
      <t>トチ</t>
    </rPh>
    <rPh sb="5" eb="7">
      <t>カイハツ</t>
    </rPh>
    <rPh sb="7" eb="9">
      <t>コウシャ</t>
    </rPh>
    <phoneticPr fontId="2"/>
  </si>
  <si>
    <t>鈴鹿市文化振興事業団</t>
    <rPh sb="0" eb="3">
      <t>スズカシ</t>
    </rPh>
    <rPh sb="3" eb="5">
      <t>ブンカ</t>
    </rPh>
    <rPh sb="5" eb="7">
      <t>シンコウ</t>
    </rPh>
    <rPh sb="7" eb="10">
      <t>ジギョウダン</t>
    </rPh>
    <phoneticPr fontId="2"/>
  </si>
  <si>
    <t>鈴鹿国際交流協会</t>
    <rPh sb="0" eb="2">
      <t>スズカ</t>
    </rPh>
    <rPh sb="2" eb="4">
      <t>コクサイ</t>
    </rPh>
    <rPh sb="4" eb="6">
      <t>コウリュウ</t>
    </rPh>
    <rPh sb="6" eb="8">
      <t>キョウカイ</t>
    </rPh>
    <phoneticPr fontId="2"/>
  </si>
  <si>
    <t>-</t>
    <phoneticPr fontId="2"/>
  </si>
  <si>
    <t>公共施設整備基金</t>
    <rPh sb="0" eb="2">
      <t>コウキョウ</t>
    </rPh>
    <rPh sb="2" eb="4">
      <t>シセツ</t>
    </rPh>
    <rPh sb="4" eb="6">
      <t>セイビ</t>
    </rPh>
    <rPh sb="6" eb="8">
      <t>キキン</t>
    </rPh>
    <phoneticPr fontId="11"/>
  </si>
  <si>
    <t>すずか応援基金</t>
    <rPh sb="3" eb="5">
      <t>オウエン</t>
    </rPh>
    <rPh sb="5" eb="7">
      <t>キキン</t>
    </rPh>
    <phoneticPr fontId="11"/>
  </si>
  <si>
    <t>生活環境施設整備基金</t>
    <rPh sb="0" eb="2">
      <t>セイカツ</t>
    </rPh>
    <rPh sb="2" eb="4">
      <t>カンキョウ</t>
    </rPh>
    <rPh sb="4" eb="6">
      <t>シセツ</t>
    </rPh>
    <rPh sb="6" eb="8">
      <t>セイビ</t>
    </rPh>
    <rPh sb="8" eb="10">
      <t>キキン</t>
    </rPh>
    <phoneticPr fontId="11"/>
  </si>
  <si>
    <t>緑の基金</t>
    <rPh sb="0" eb="1">
      <t>ミドリ</t>
    </rPh>
    <rPh sb="2" eb="4">
      <t>キキン</t>
    </rPh>
    <phoneticPr fontId="11"/>
  </si>
  <si>
    <t>奨学基金</t>
    <rPh sb="0" eb="2">
      <t>ショウガク</t>
    </rPh>
    <rPh sb="2" eb="4">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</si>
  <si>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</si>
  <si>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</si>
  <si>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</si>
  <si>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</si>
  <si>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</si>
  <si>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</si>
  <si>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</si>
  <si>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</si>
  <si>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</si>
  <si>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</si>
  <si>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</si>
  <si>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</si>
  <si>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</si>
  <si>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</si>
  <si>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公共施設整備基金への積立により充当可能基金が増加したことや，下水道事業会計への繰出金等が減少したことにより，将来負担比率が低下している。
有形固定資産減価償却率は，平成26年度に中学校を移転改築したことなどにより，主に学校施設の減価償却率が抑えられているため，類似団体や全国と比較すると低い水準にある。
将来負担比率と有形固定資産減価償却率いずれも類似団体より低い水準にあるものの，有形固定資産減価償却率が上昇傾向にあることや，清掃センター改修対策事業による市債発行がR元年度まで続くことなどから，施設整備に対する市債残高が増加していく見込みであるため，公共施設等総合管理計画に基づいた計画的な老朽化対策に取り組んでいく必要がある。</t>
    <phoneticPr fontId="5"/>
  </si>
  <si>
    <t>将来負担比率については，公共施設整備基金への積立により充当可能基金が増加したことや，下水道事業会計への繰出金等が減少したことにより改善している。
実質公債費比率においては，過去に市債発行をできる限り抑制してきたことから元利償還金の減少などによって改善している。
今後は公共施設の老朽化対策等で市債発行額の増加が予想されるため，基金残高の確保と繰上償還等により市債残高の抑制を図り，健全性の維持に努める。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</si>
</sst>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52619</c:v>
                </c:pt>
                <c:pt idx="4">
                  <c:v>51875</c:v>
                </c:pt>
              </c:numCache>
            </c:numRef>
          </c:val>
          <c:smooth val="0"/>
          <c:extLst>
            <c:ext xmlns:c16="http://schemas.microsoft.com/office/drawing/2014/chart" uri="{C3380CC4-5D6E-409C-BE32-E72D297353CC}">
              <c16:uniqueId val="{00000000-BBCC-41E5-B3EA-616BA8AE89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28885</c:v>
                </c:pt>
                <c:pt idx="1">
                  <c:v>46737</c:v>
                </c:pt>
                <c:pt idx="2">
                  <c:v>26137</c:v>
                </c:pt>
                <c:pt idx="3">
                  <c:v>19827</c:v>
                </c:pt>
                <c:pt idx="4">
                  <c:v>32788</c:v>
                </c:pt>
              </c:numCache>
            </c:numRef>
          </c:val>
          <c:smooth val="0"/>
          <c:extLst>
            <c:ext xmlns:c16="http://schemas.microsoft.com/office/drawing/2014/chart" uri="{C3380CC4-5D6E-409C-BE32-E72D297353CC}">
              <c16:uniqueId val="{00000001-BBCC-41E5-B3EA-616BA8AE8964}"/>
            </c:ext>
          </c:extLst>
        </c:ser>
        <c:dLbls>
          <c:showLegendKey val="0"/>
          <c:showVal val="0"/>
          <c:showCatName val="0"/>
          <c:showSerName val="0"/>
          <c:showPercent val="0"/>
          <c:showBubbleSize val="0"/>
        </c:dLbls>
        <c:marker val="1"/>
        <c:smooth val="0"/>
        <c:axId val="644345928"/>
        <c:axId val="644346320"/>
      </c:lineChart>
      <c:catAx>
        <c:axId val="644345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4346320"/>
        <c:crosses val="autoZero"/>
        <c:auto val="1"/>
        <c:lblAlgn val="ctr"/>
        <c:lblOffset val="100"/>
        <c:tickLblSkip val="1"/>
        <c:tickMarkSkip val="1"/>
        <c:noMultiLvlLbl val="0"/>
      </c:catAx>
      <c:valAx>
        <c:axId val="644346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4345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4.97</c:v>
                </c:pt>
                <c:pt idx="1">
                  <c:v>3.11</c:v>
                </c:pt>
                <c:pt idx="2">
                  <c:v>2.2999999999999998</c:v>
                </c:pt>
                <c:pt idx="3">
                  <c:v>2.9</c:v>
                </c:pt>
                <c:pt idx="4">
                  <c:v>2.52</c:v>
                </c:pt>
              </c:numCache>
            </c:numRef>
          </c:val>
          <c:extLst>
            <c:ext xmlns:c16="http://schemas.microsoft.com/office/drawing/2014/chart" uri="{C3380CC4-5D6E-409C-BE32-E72D297353CC}">
              <c16:uniqueId val="{00000000-5DA3-46B8-96FE-FB5DEBBCA4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22.91</c:v>
                </c:pt>
                <c:pt idx="1">
                  <c:v>20.71</c:v>
                </c:pt>
                <c:pt idx="2">
                  <c:v>18.46</c:v>
                </c:pt>
                <c:pt idx="3">
                  <c:v>19.32</c:v>
                </c:pt>
                <c:pt idx="4">
                  <c:v>18.91</c:v>
                </c:pt>
              </c:numCache>
            </c:numRef>
          </c:val>
          <c:extLst>
            <c:ext xmlns:c16="http://schemas.microsoft.com/office/drawing/2014/chart" uri="{C3380CC4-5D6E-409C-BE32-E72D297353CC}">
              <c16:uniqueId val="{00000001-5DA3-46B8-96FE-FB5DEBBCA447}"/>
            </c:ext>
          </c:extLst>
        </c:ser>
        <c:dLbls>
          <c:showLegendKey val="0"/>
          <c:showVal val="0"/>
          <c:showCatName val="0"/>
          <c:showSerName val="0"/>
          <c:showPercent val="0"/>
          <c:showBubbleSize val="0"/>
        </c:dLbls>
        <c:gapWidth val="250"/>
        <c:overlap val="100"/>
        <c:axId val="718580456"/>
        <c:axId val="71858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1.83</c:v>
                </c:pt>
                <c:pt idx="1">
                  <c:v>-5.58</c:v>
                </c:pt>
                <c:pt idx="2">
                  <c:v>-3.89</c:v>
                </c:pt>
                <c:pt idx="3">
                  <c:v>0.65</c:v>
                </c:pt>
                <c:pt idx="4">
                  <c:v>-1.56</c:v>
                </c:pt>
              </c:numCache>
            </c:numRef>
          </c:val>
          <c:smooth val="0"/>
          <c:extLst>
            <c:ext xmlns:c16="http://schemas.microsoft.com/office/drawing/2014/chart" uri="{C3380CC4-5D6E-409C-BE32-E72D297353CC}">
              <c16:uniqueId val="{00000002-5DA3-46B8-96FE-FB5DEBBCA447}"/>
            </c:ext>
          </c:extLst>
        </c:ser>
        <c:dLbls>
          <c:showLegendKey val="0"/>
          <c:showVal val="0"/>
          <c:showCatName val="0"/>
          <c:showSerName val="0"/>
          <c:showPercent val="0"/>
          <c:showBubbleSize val="0"/>
        </c:dLbls>
        <c:marker val="1"/>
        <c:smooth val="0"/>
        <c:axId val="718580456"/>
        <c:axId val="718580848"/>
      </c:lineChart>
      <c:catAx>
        <c:axId val="71858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8580848"/>
        <c:crosses val="autoZero"/>
        <c:auto val="1"/>
        <c:lblAlgn val="ctr"/>
        <c:lblOffset val="100"/>
        <c:tickLblSkip val="1"/>
        <c:tickMarkSkip val="1"/>
        <c:noMultiLvlLbl val="0"/>
      </c:catAx>
      <c:valAx>
        <c:axId val="71858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858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59D-45A0-8A0D-5E371DF8EC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9D-45A0-8A0D-5E371DF8ECF4}"/>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E59D-45A0-8A0D-5E371DF8ECF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0.08</c:v>
                </c:pt>
                <c:pt idx="5">
                  <c:v>#N/A</c:v>
                </c:pt>
                <c:pt idx="6">
                  <c:v>#N/A</c:v>
                </c:pt>
                <c:pt idx="7">
                  <c:v>0.04</c:v>
                </c:pt>
                <c:pt idx="8">
                  <c:v>#N/A</c:v>
                </c:pt>
                <c:pt idx="9">
                  <c:v>0.04</c:v>
                </c:pt>
              </c:numCache>
            </c:numRef>
          </c:val>
          <c:extLst>
            <c:ext xmlns:c16="http://schemas.microsoft.com/office/drawing/2014/chart" uri="{C3380CC4-5D6E-409C-BE32-E72D297353CC}">
              <c16:uniqueId val="{00000003-E59D-45A0-8A0D-5E371DF8ECF4}"/>
            </c:ext>
          </c:extLst>
        </c:ser>
        <c:ser>
          <c:idx val="4"/>
          <c:order val="4"/>
          <c:tx>
            <c:strRef>
              <c:f>データシート!$A$31</c:f>
              <c:strCache>
                <c:ptCount val="1"/>
                <c:pt idx="0">
                  <c:v>下水道事業会計(農集)</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0.19</c:v>
                </c:pt>
                <c:pt idx="4">
                  <c:v>#N/A</c:v>
                </c:pt>
                <c:pt idx="5">
                  <c:v>0.23</c:v>
                </c:pt>
                <c:pt idx="6">
                  <c:v>#N/A</c:v>
                </c:pt>
                <c:pt idx="7">
                  <c:v>0.22</c:v>
                </c:pt>
                <c:pt idx="8">
                  <c:v>#N/A</c:v>
                </c:pt>
                <c:pt idx="9">
                  <c:v>0.2</c:v>
                </c:pt>
              </c:numCache>
            </c:numRef>
          </c:val>
          <c:extLst>
            <c:ext xmlns:c16="http://schemas.microsoft.com/office/drawing/2014/chart" uri="{C3380CC4-5D6E-409C-BE32-E72D297353CC}">
              <c16:uniqueId val="{00000004-E59D-45A0-8A0D-5E371DF8ECF4}"/>
            </c:ext>
          </c:extLst>
        </c:ser>
        <c:ser>
          <c:idx val="5"/>
          <c:order val="5"/>
          <c:tx>
            <c:strRef>
              <c:f>データシート!$A$32</c:f>
              <c:strCache>
                <c:ptCount val="1"/>
                <c:pt idx="0">
                  <c:v>土地取得事業特別会計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1.62</c:v>
                </c:pt>
                <c:pt idx="2">
                  <c:v>#N/A</c:v>
                </c:pt>
                <c:pt idx="3">
                  <c:v>1.1499999999999999</c:v>
                </c:pt>
                <c:pt idx="4">
                  <c:v>#N/A</c:v>
                </c:pt>
                <c:pt idx="5">
                  <c:v>1.1499999999999999</c:v>
                </c:pt>
                <c:pt idx="6">
                  <c:v>#N/A</c:v>
                </c:pt>
                <c:pt idx="7">
                  <c:v>1.1599999999999999</c:v>
                </c:pt>
                <c:pt idx="8">
                  <c:v>#N/A</c:v>
                </c:pt>
                <c:pt idx="9">
                  <c:v>1.1499999999999999</c:v>
                </c:pt>
              </c:numCache>
            </c:numRef>
          </c:val>
          <c:extLst>
            <c:ext xmlns:c16="http://schemas.microsoft.com/office/drawing/2014/chart" uri="{C3380CC4-5D6E-409C-BE32-E72D297353CC}">
              <c16:uniqueId val="{00000005-E59D-45A0-8A0D-5E371DF8ECF4}"/>
            </c:ext>
          </c:extLst>
        </c:ser>
        <c:ser>
          <c:idx val="6"/>
          <c:order val="6"/>
          <c:tx>
            <c:strRef>
              <c:f>データシート!$A$33</c:f>
              <c:strCache>
                <c:ptCount val="1"/>
                <c:pt idx="0">
                  <c:v>下水道事業会計(公共)</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0.73</c:v>
                </c:pt>
                <c:pt idx="2">
                  <c:v>#N/A</c:v>
                </c:pt>
                <c:pt idx="3">
                  <c:v>0.81</c:v>
                </c:pt>
                <c:pt idx="4">
                  <c:v>#N/A</c:v>
                </c:pt>
                <c:pt idx="5">
                  <c:v>0.94</c:v>
                </c:pt>
                <c:pt idx="6">
                  <c:v>#N/A</c:v>
                </c:pt>
                <c:pt idx="7">
                  <c:v>1.2</c:v>
                </c:pt>
                <c:pt idx="8">
                  <c:v>#N/A</c:v>
                </c:pt>
                <c:pt idx="9">
                  <c:v>1.26</c:v>
                </c:pt>
              </c:numCache>
            </c:numRef>
          </c:val>
          <c:extLst>
            <c:ext xmlns:c16="http://schemas.microsoft.com/office/drawing/2014/chart" uri="{C3380CC4-5D6E-409C-BE32-E72D297353CC}">
              <c16:uniqueId val="{00000006-E59D-45A0-8A0D-5E371DF8EC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3.34</c:v>
                </c:pt>
                <c:pt idx="2">
                  <c:v>#N/A</c:v>
                </c:pt>
                <c:pt idx="3">
                  <c:v>1.96</c:v>
                </c:pt>
                <c:pt idx="4">
                  <c:v>#N/A</c:v>
                </c:pt>
                <c:pt idx="5">
                  <c:v>1.1299999999999999</c:v>
                </c:pt>
                <c:pt idx="6">
                  <c:v>#N/A</c:v>
                </c:pt>
                <c:pt idx="7">
                  <c:v>1.72</c:v>
                </c:pt>
                <c:pt idx="8">
                  <c:v>#N/A</c:v>
                </c:pt>
                <c:pt idx="9">
                  <c:v>1.35</c:v>
                </c:pt>
              </c:numCache>
            </c:numRef>
          </c:val>
          <c:extLst>
            <c:ext xmlns:c16="http://schemas.microsoft.com/office/drawing/2014/chart" uri="{C3380CC4-5D6E-409C-BE32-E72D297353CC}">
              <c16:uniqueId val="{00000007-E59D-45A0-8A0D-5E371DF8ECF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0.06</c:v>
                </c:pt>
                <c:pt idx="2">
                  <c:v>#N/A</c:v>
                </c:pt>
                <c:pt idx="3">
                  <c:v>0.06</c:v>
                </c:pt>
                <c:pt idx="4">
                  <c:v>#N/A</c:v>
                </c:pt>
                <c:pt idx="5">
                  <c:v>1.05</c:v>
                </c:pt>
                <c:pt idx="6">
                  <c:v>#N/A</c:v>
                </c:pt>
                <c:pt idx="7">
                  <c:v>0.86</c:v>
                </c:pt>
                <c:pt idx="8">
                  <c:v>#N/A</c:v>
                </c:pt>
                <c:pt idx="9">
                  <c:v>2.27</c:v>
                </c:pt>
              </c:numCache>
            </c:numRef>
          </c:val>
          <c:extLst>
            <c:ext xmlns:c16="http://schemas.microsoft.com/office/drawing/2014/chart" uri="{C3380CC4-5D6E-409C-BE32-E72D297353CC}">
              <c16:uniqueId val="{00000008-E59D-45A0-8A0D-5E371DF8EC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10.119999999999999</c:v>
                </c:pt>
                <c:pt idx="2">
                  <c:v>#N/A</c:v>
                </c:pt>
                <c:pt idx="3">
                  <c:v>8.6999999999999993</c:v>
                </c:pt>
                <c:pt idx="4">
                  <c:v>#N/A</c:v>
                </c:pt>
                <c:pt idx="5">
                  <c:v>8.9499999999999993</c:v>
                </c:pt>
                <c:pt idx="6">
                  <c:v>#N/A</c:v>
                </c:pt>
                <c:pt idx="7">
                  <c:v>6.95</c:v>
                </c:pt>
                <c:pt idx="8">
                  <c:v>#N/A</c:v>
                </c:pt>
                <c:pt idx="9">
                  <c:v>7.82</c:v>
                </c:pt>
              </c:numCache>
            </c:numRef>
          </c:val>
          <c:extLst>
            <c:ext xmlns:c16="http://schemas.microsoft.com/office/drawing/2014/chart" uri="{C3380CC4-5D6E-409C-BE32-E72D297353CC}">
              <c16:uniqueId val="{00000009-E59D-45A0-8A0D-5E371DF8ECF4}"/>
            </c:ext>
          </c:extLst>
        </c:ser>
        <c:dLbls>
          <c:showLegendKey val="0"/>
          <c:showVal val="0"/>
          <c:showCatName val="0"/>
          <c:showSerName val="0"/>
          <c:showPercent val="0"/>
          <c:showBubbleSize val="0"/>
        </c:dLbls>
        <c:gapWidth val="150"/>
        <c:overlap val="100"/>
        <c:axId val="515646704"/>
        <c:axId val="515645136"/>
      </c:barChart>
      <c:catAx>
        <c:axId val="51564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645136"/>
        <c:crosses val="autoZero"/>
        <c:auto val="1"/>
        <c:lblAlgn val="ctr"/>
        <c:lblOffset val="100"/>
        <c:tickLblSkip val="1"/>
        <c:tickMarkSkip val="1"/>
        <c:noMultiLvlLbl val="0"/>
      </c:catAx>
      <c:valAx>
        <c:axId val="51564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64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6252</c:v>
                </c:pt>
                <c:pt idx="5">
                  <c:v>6400</c:v>
                </c:pt>
                <c:pt idx="8">
                  <c:v>6151</c:v>
                </c:pt>
                <c:pt idx="11">
                  <c:v>6253</c:v>
                </c:pt>
                <c:pt idx="14">
                  <c:v>6272</c:v>
                </c:pt>
              </c:numCache>
            </c:numRef>
          </c:val>
          <c:extLst>
            <c:ext xmlns:c16="http://schemas.microsoft.com/office/drawing/2014/chart" uri="{C3380CC4-5D6E-409C-BE32-E72D297353CC}">
              <c16:uniqueId val="{00000000-995E-48A1-937B-8C7F0BD7A1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5E-48A1-937B-8C7F0BD7A1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390</c:v>
                </c:pt>
                <c:pt idx="3">
                  <c:v>510</c:v>
                </c:pt>
                <c:pt idx="6">
                  <c:v>323</c:v>
                </c:pt>
                <c:pt idx="9">
                  <c:v>326</c:v>
                </c:pt>
                <c:pt idx="12">
                  <c:v>327</c:v>
                </c:pt>
              </c:numCache>
            </c:numRef>
          </c:val>
          <c:extLst>
            <c:ext xmlns:c16="http://schemas.microsoft.com/office/drawing/2014/chart" uri="{C3380CC4-5D6E-409C-BE32-E72D297353CC}">
              <c16:uniqueId val="{00000002-995E-48A1-937B-8C7F0BD7A1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8</c:v>
                </c:pt>
                <c:pt idx="6">
                  <c:v>11</c:v>
                </c:pt>
                <c:pt idx="9">
                  <c:v>11</c:v>
                </c:pt>
                <c:pt idx="12">
                  <c:v>8</c:v>
                </c:pt>
              </c:numCache>
            </c:numRef>
          </c:val>
          <c:extLst>
            <c:ext xmlns:c16="http://schemas.microsoft.com/office/drawing/2014/chart" uri="{C3380CC4-5D6E-409C-BE32-E72D297353CC}">
              <c16:uniqueId val="{00000003-995E-48A1-937B-8C7F0BD7A1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2600</c:v>
                </c:pt>
                <c:pt idx="3">
                  <c:v>2628</c:v>
                </c:pt>
                <c:pt idx="6">
                  <c:v>2949</c:v>
                </c:pt>
                <c:pt idx="9">
                  <c:v>2555</c:v>
                </c:pt>
                <c:pt idx="12">
                  <c:v>2569</c:v>
                </c:pt>
              </c:numCache>
            </c:numRef>
          </c:val>
          <c:extLst>
            <c:ext xmlns:c16="http://schemas.microsoft.com/office/drawing/2014/chart" uri="{C3380CC4-5D6E-409C-BE32-E72D297353CC}">
              <c16:uniqueId val="{00000004-995E-48A1-937B-8C7F0BD7A1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5E-48A1-937B-8C7F0BD7A1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5E-48A1-937B-8C7F0BD7A1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5313</c:v>
                </c:pt>
                <c:pt idx="3">
                  <c:v>4960</c:v>
                </c:pt>
                <c:pt idx="6">
                  <c:v>4964</c:v>
                </c:pt>
                <c:pt idx="9">
                  <c:v>4475</c:v>
                </c:pt>
                <c:pt idx="12">
                  <c:v>4493</c:v>
                </c:pt>
              </c:numCache>
            </c:numRef>
          </c:val>
          <c:extLst>
            <c:ext xmlns:c16="http://schemas.microsoft.com/office/drawing/2014/chart" uri="{C3380CC4-5D6E-409C-BE32-E72D297353CC}">
              <c16:uniqueId val="{00000007-995E-48A1-937B-8C7F0BD7A191}"/>
            </c:ext>
          </c:extLst>
        </c:ser>
        <c:dLbls>
          <c:showLegendKey val="0"/>
          <c:showVal val="0"/>
          <c:showCatName val="0"/>
          <c:showSerName val="0"/>
          <c:showPercent val="0"/>
          <c:showBubbleSize val="0"/>
        </c:dLbls>
        <c:gapWidth val="100"/>
        <c:overlap val="100"/>
        <c:axId val="515648664"/>
        <c:axId val="512523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2059</c:v>
                </c:pt>
                <c:pt idx="2">
                  <c:v>#N/A</c:v>
                </c:pt>
                <c:pt idx="3">
                  <c:v>#N/A</c:v>
                </c:pt>
                <c:pt idx="4">
                  <c:v>1706</c:v>
                </c:pt>
                <c:pt idx="5">
                  <c:v>#N/A</c:v>
                </c:pt>
                <c:pt idx="6">
                  <c:v>#N/A</c:v>
                </c:pt>
                <c:pt idx="7">
                  <c:v>2096</c:v>
                </c:pt>
                <c:pt idx="8">
                  <c:v>#N/A</c:v>
                </c:pt>
                <c:pt idx="9">
                  <c:v>#N/A</c:v>
                </c:pt>
                <c:pt idx="10">
                  <c:v>1114</c:v>
                </c:pt>
                <c:pt idx="11">
                  <c:v>#N/A</c:v>
                </c:pt>
                <c:pt idx="12">
                  <c:v>#N/A</c:v>
                </c:pt>
                <c:pt idx="13">
                  <c:v>1125</c:v>
                </c:pt>
                <c:pt idx="14">
                  <c:v>#N/A</c:v>
                </c:pt>
              </c:numCache>
            </c:numRef>
          </c:val>
          <c:smooth val="0"/>
          <c:extLst>
            <c:ext xmlns:c16="http://schemas.microsoft.com/office/drawing/2014/chart" uri="{C3380CC4-5D6E-409C-BE32-E72D297353CC}">
              <c16:uniqueId val="{00000008-995E-48A1-937B-8C7F0BD7A191}"/>
            </c:ext>
          </c:extLst>
        </c:ser>
        <c:dLbls>
          <c:showLegendKey val="0"/>
          <c:showVal val="0"/>
          <c:showCatName val="0"/>
          <c:showSerName val="0"/>
          <c:showPercent val="0"/>
          <c:showBubbleSize val="0"/>
        </c:dLbls>
        <c:marker val="1"/>
        <c:smooth val="0"/>
        <c:axId val="515648664"/>
        <c:axId val="512523032"/>
      </c:lineChart>
      <c:catAx>
        <c:axId val="51564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523032"/>
        <c:crosses val="autoZero"/>
        <c:auto val="1"/>
        <c:lblAlgn val="ctr"/>
        <c:lblOffset val="100"/>
        <c:tickLblSkip val="1"/>
        <c:tickMarkSkip val="1"/>
        <c:noMultiLvlLbl val="0"/>
      </c:catAx>
      <c:valAx>
        <c:axId val="512523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64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64644</c:v>
                </c:pt>
                <c:pt idx="5">
                  <c:v>64855</c:v>
                </c:pt>
                <c:pt idx="8">
                  <c:v>64565</c:v>
                </c:pt>
                <c:pt idx="11">
                  <c:v>63805</c:v>
                </c:pt>
                <c:pt idx="14">
                  <c:v>62935</c:v>
                </c:pt>
              </c:numCache>
            </c:numRef>
          </c:val>
          <c:extLst>
            <c:ext xmlns:c16="http://schemas.microsoft.com/office/drawing/2014/chart" uri="{C3380CC4-5D6E-409C-BE32-E72D297353CC}">
              <c16:uniqueId val="{00000000-5C3F-4580-8447-06532EE9AD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19314</c:v>
                </c:pt>
                <c:pt idx="5">
                  <c:v>16380</c:v>
                </c:pt>
                <c:pt idx="8">
                  <c:v>15942</c:v>
                </c:pt>
                <c:pt idx="11">
                  <c:v>16336</c:v>
                </c:pt>
                <c:pt idx="14">
                  <c:v>16980</c:v>
                </c:pt>
              </c:numCache>
            </c:numRef>
          </c:val>
          <c:extLst>
            <c:ext xmlns:c16="http://schemas.microsoft.com/office/drawing/2014/chart" uri="{C3380CC4-5D6E-409C-BE32-E72D297353CC}">
              <c16:uniqueId val="{00000001-5C3F-4580-8447-06532EE9AD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14653</c:v>
                </c:pt>
                <c:pt idx="5">
                  <c:v>12388</c:v>
                </c:pt>
                <c:pt idx="8">
                  <c:v>11079</c:v>
                </c:pt>
                <c:pt idx="11">
                  <c:v>11871</c:v>
                </c:pt>
                <c:pt idx="14">
                  <c:v>12375</c:v>
                </c:pt>
              </c:numCache>
            </c:numRef>
          </c:val>
          <c:extLst>
            <c:ext xmlns:c16="http://schemas.microsoft.com/office/drawing/2014/chart" uri="{C3380CC4-5D6E-409C-BE32-E72D297353CC}">
              <c16:uniqueId val="{00000002-5C3F-4580-8447-06532EE9AD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3F-4580-8447-06532EE9AD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3F-4580-8447-06532EE9AD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4123</c:v>
                </c:pt>
                <c:pt idx="3">
                  <c:v>3593</c:v>
                </c:pt>
                <c:pt idx="6">
                  <c:v>2903</c:v>
                </c:pt>
                <c:pt idx="9">
                  <c:v>2715</c:v>
                </c:pt>
                <c:pt idx="12">
                  <c:v>2169</c:v>
                </c:pt>
              </c:numCache>
            </c:numRef>
          </c:val>
          <c:extLst>
            <c:ext xmlns:c16="http://schemas.microsoft.com/office/drawing/2014/chart" uri="{C3380CC4-5D6E-409C-BE32-E72D297353CC}">
              <c16:uniqueId val="{00000005-5C3F-4580-8447-06532EE9AD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11966</c:v>
                </c:pt>
                <c:pt idx="3">
                  <c:v>10960</c:v>
                </c:pt>
                <c:pt idx="6">
                  <c:v>10443</c:v>
                </c:pt>
                <c:pt idx="9">
                  <c:v>10084</c:v>
                </c:pt>
                <c:pt idx="12">
                  <c:v>9839</c:v>
                </c:pt>
              </c:numCache>
            </c:numRef>
          </c:val>
          <c:extLst>
            <c:ext xmlns:c16="http://schemas.microsoft.com/office/drawing/2014/chart" uri="{C3380CC4-5D6E-409C-BE32-E72D297353CC}">
              <c16:uniqueId val="{00000006-5C3F-4580-8447-06532EE9AD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c:v>
                </c:pt>
                <c:pt idx="3">
                  <c:v>98</c:v>
                </c:pt>
                <c:pt idx="6">
                  <c:v>86</c:v>
                </c:pt>
                <c:pt idx="9">
                  <c:v>72</c:v>
                </c:pt>
                <c:pt idx="12">
                  <c:v>62</c:v>
                </c:pt>
              </c:numCache>
            </c:numRef>
          </c:val>
          <c:extLst>
            <c:ext xmlns:c16="http://schemas.microsoft.com/office/drawing/2014/chart" uri="{C3380CC4-5D6E-409C-BE32-E72D297353CC}">
              <c16:uniqueId val="{00000007-5C3F-4580-8447-06532EE9AD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37038</c:v>
                </c:pt>
                <c:pt idx="3">
                  <c:v>36688</c:v>
                </c:pt>
                <c:pt idx="6">
                  <c:v>37071</c:v>
                </c:pt>
                <c:pt idx="9">
                  <c:v>36717</c:v>
                </c:pt>
                <c:pt idx="12">
                  <c:v>35335</c:v>
                </c:pt>
              </c:numCache>
            </c:numRef>
          </c:val>
          <c:extLst>
            <c:ext xmlns:c16="http://schemas.microsoft.com/office/drawing/2014/chart" uri="{C3380CC4-5D6E-409C-BE32-E72D297353CC}">
              <c16:uniqueId val="{00000008-5C3F-4580-8447-06532EE9AD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3570</c:v>
                </c:pt>
                <c:pt idx="3">
                  <c:v>3047</c:v>
                </c:pt>
                <c:pt idx="6">
                  <c:v>2818</c:v>
                </c:pt>
                <c:pt idx="9">
                  <c:v>2584</c:v>
                </c:pt>
                <c:pt idx="12">
                  <c:v>3718</c:v>
                </c:pt>
              </c:numCache>
            </c:numRef>
          </c:val>
          <c:extLst>
            <c:ext xmlns:c16="http://schemas.microsoft.com/office/drawing/2014/chart" uri="{C3380CC4-5D6E-409C-BE32-E72D297353CC}">
              <c16:uniqueId val="{00000009-5C3F-4580-8447-06532EE9AD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46719</c:v>
                </c:pt>
                <c:pt idx="3">
                  <c:v>46166</c:v>
                </c:pt>
                <c:pt idx="6">
                  <c:v>45445</c:v>
                </c:pt>
                <c:pt idx="9">
                  <c:v>44284</c:v>
                </c:pt>
                <c:pt idx="12">
                  <c:v>44502</c:v>
                </c:pt>
              </c:numCache>
            </c:numRef>
          </c:val>
          <c:extLst>
            <c:ext xmlns:c16="http://schemas.microsoft.com/office/drawing/2014/chart" uri="{C3380CC4-5D6E-409C-BE32-E72D297353CC}">
              <c16:uniqueId val="{0000000A-5C3F-4580-8447-06532EE9ADE6}"/>
            </c:ext>
          </c:extLst>
        </c:ser>
        <c:dLbls>
          <c:showLegendKey val="0"/>
          <c:showVal val="0"/>
          <c:showCatName val="0"/>
          <c:showSerName val="0"/>
          <c:showPercent val="0"/>
          <c:showBubbleSize val="0"/>
        </c:dLbls>
        <c:gapWidth val="100"/>
        <c:overlap val="100"/>
        <c:axId val="512519896"/>
        <c:axId val="51252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4870</c:v>
                </c:pt>
                <c:pt idx="2">
                  <c:v>#N/A</c:v>
                </c:pt>
                <c:pt idx="3">
                  <c:v>#N/A</c:v>
                </c:pt>
                <c:pt idx="4">
                  <c:v>6930</c:v>
                </c:pt>
                <c:pt idx="5">
                  <c:v>#N/A</c:v>
                </c:pt>
                <c:pt idx="6">
                  <c:v>#N/A</c:v>
                </c:pt>
                <c:pt idx="7">
                  <c:v>7179</c:v>
                </c:pt>
                <c:pt idx="8">
                  <c:v>#N/A</c:v>
                </c:pt>
                <c:pt idx="9">
                  <c:v>#N/A</c:v>
                </c:pt>
                <c:pt idx="10">
                  <c:v>4444</c:v>
                </c:pt>
                <c:pt idx="11">
                  <c:v>#N/A</c:v>
                </c:pt>
                <c:pt idx="12">
                  <c:v>#N/A</c:v>
                </c:pt>
                <c:pt idx="13">
                  <c:v>3334</c:v>
                </c:pt>
                <c:pt idx="14">
                  <c:v>#N/A</c:v>
                </c:pt>
              </c:numCache>
            </c:numRef>
          </c:val>
          <c:smooth val="0"/>
          <c:extLst>
            <c:ext xmlns:c16="http://schemas.microsoft.com/office/drawing/2014/chart" uri="{C3380CC4-5D6E-409C-BE32-E72D297353CC}">
              <c16:uniqueId val="{0000000B-5C3F-4580-8447-06532EE9ADE6}"/>
            </c:ext>
          </c:extLst>
        </c:ser>
        <c:dLbls>
          <c:showLegendKey val="0"/>
          <c:showVal val="0"/>
          <c:showCatName val="0"/>
          <c:showSerName val="0"/>
          <c:showPercent val="0"/>
          <c:showBubbleSize val="0"/>
        </c:dLbls>
        <c:marker val="1"/>
        <c:smooth val="0"/>
        <c:axId val="512519896"/>
        <c:axId val="512521856"/>
      </c:lineChart>
      <c:catAx>
        <c:axId val="51251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521856"/>
        <c:crosses val="autoZero"/>
        <c:auto val="1"/>
        <c:lblAlgn val="ctr"/>
        <c:lblOffset val="100"/>
        <c:tickLblSkip val="1"/>
        <c:tickMarkSkip val="1"/>
        <c:noMultiLvlLbl val="0"/>
      </c:catAx>
      <c:valAx>
        <c:axId val="5125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51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6885</c:v>
                </c:pt>
                <c:pt idx="1">
                  <c:v>7140</c:v>
                </c:pt>
                <c:pt idx="2">
                  <c:v>7046</c:v>
                </c:pt>
              </c:numCache>
            </c:numRef>
          </c:val>
          <c:extLst>
            <c:ext xmlns:c16="http://schemas.microsoft.com/office/drawing/2014/chart" uri="{C3380CC4-5D6E-409C-BE32-E72D297353CC}">
              <c16:uniqueId val="{00000000-066C-49E3-82F2-33FE6F30AA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2902</c:v>
                </c:pt>
                <c:pt idx="1">
                  <c:v>2920</c:v>
                </c:pt>
                <c:pt idx="2">
                  <c:v>2922</c:v>
                </c:pt>
              </c:numCache>
            </c:numRef>
          </c:val>
          <c:extLst>
            <c:ext xmlns:c16="http://schemas.microsoft.com/office/drawing/2014/chart" uri="{C3380CC4-5D6E-409C-BE32-E72D297353CC}">
              <c16:uniqueId val="{00000001-066C-49E3-82F2-33FE6F30AA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1240</c:v>
                </c:pt>
                <c:pt idx="1">
                  <c:v>1385</c:v>
                </c:pt>
                <c:pt idx="2">
                  <c:v>1831</c:v>
                </c:pt>
              </c:numCache>
            </c:numRef>
          </c:val>
          <c:extLst>
            <c:ext xmlns:c16="http://schemas.microsoft.com/office/drawing/2014/chart" uri="{C3380CC4-5D6E-409C-BE32-E72D297353CC}">
              <c16:uniqueId val="{00000002-066C-49E3-82F2-33FE6F30AA31}"/>
            </c:ext>
          </c:extLst>
        </c:ser>
        <c:dLbls>
          <c:showLegendKey val="0"/>
          <c:showVal val="0"/>
          <c:showCatName val="0"/>
          <c:showSerName val="0"/>
          <c:showPercent val="0"/>
          <c:showBubbleSize val="0"/>
        </c:dLbls>
        <c:gapWidth val="120"/>
        <c:overlap val="100"/>
        <c:axId val="714470224"/>
        <c:axId val="715687128"/>
      </c:barChart>
      <c:catAx>
        <c:axId val="71447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15687128"/>
        <c:crosses val="autoZero"/>
        <c:auto val="1"/>
        <c:lblAlgn val="ctr"/>
        <c:lblOffset val="100"/>
        <c:tickLblSkip val="1"/>
        <c:tickMarkSkip val="1"/>
        <c:noMultiLvlLbl val="0"/>
      </c:catAx>
      <c:valAx>
        <c:axId val="715687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1447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{27F7E92A-DA7F-4D26-82A5-B05ABE0F83A1}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DCA-4D1A-B884-3FAE96F47B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{3ECE8C7E-1185-4050-91F0-22646D4A5B0C}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CA-4D1A-B884-3FAE96F47B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{537AA4A4-4AF9-4D3C-8418-6D376F0F27F7}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CA-4D1A-B884-3FAE96F47B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{1AFC2220-89EA-487B-B377-0DC61E9F4B2A}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CA-4D1A-B884-3FAE96F47B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{605C07C8-0A13-402E-93C2-72680322C06F}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CA-4D1A-B884-3FAE96F47B4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{2E84F1BD-E79E-4BEA-BF24-3789DC55E912}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DCA-4D1A-B884-3FAE96F47B4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{25CFB50B-4FFE-4165-B851-B454CEA8FCF4}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DCA-4D1A-B884-3FAE96F47B4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{592668E5-66E1-4F87-BF22-CAB418FC2188}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DCA-4D1A-B884-3FAE96F47B4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{77CAC644-4DBF-4CCB-8902-F8C8A51D4F24}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DCA-4D1A-B884-3FAE96F47B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46.6</c:v>
                </c:pt>
                <c:pt idx="32">
                  <c:v>48</c:v>
                </c:pt>
              </c:numCache>
            </c:numRef>
          </c:xVal>
          <c:yVal>
            <c:numRef>
              <c:f>公会計指標分析・財政指標組合せ分析表!$BP$51:$DC$51</c:f>
              <c:numCache>
                <c:formatCode>#,##0.0;"▲ "#,##0.0</c:formatCode>
                <c:ptCount val="40"/>
                <c:pt idx="24">
                  <c:v>13.9</c:v>
                </c:pt>
                <c:pt idx="32">
                  <c:v>10.3</c:v>
                </c:pt>
              </c:numCache>
            </c:numRef>
          </c:yVal>
          <c:smooth val="0"/>
          <c:extLst>
            <c:ext xmlns:c16="http://schemas.microsoft.com/office/drawing/2014/chart" uri="{C3380CC4-5D6E-409C-BE32-E72D297353CC}">
              <c16:uniqueId val="{00000009-8DCA-4D1A-B884-3FAE96F47B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{49843F59-3E2B-4610-AB75-2B4679BCB7CD}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DCA-4D1A-B884-3FAE96F47B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{4D61A999-7C82-4F58-A1CF-47E4CE6FA215}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CA-4D1A-B884-3FAE96F47B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{FF6F68FA-FDE0-4C74-AADA-34C5F1A848FE}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CA-4D1A-B884-3FAE96F47B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{17F43F41-3FC4-4AF5-AFBC-BAAFAF090207}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CA-4D1A-B884-3FAE96F47B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{E766BEFD-0DB2-48B0-B077-CB88CF8DC92F}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CA-4D1A-B884-3FAE96F47B4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{2DB752A7-8A0B-42A5-AEBA-57EAF39AB68E}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DCA-4D1A-B884-3FAE96F47B4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{46D71A40-26AD-4434-908D-9347A71114C4}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DCA-4D1A-B884-3FAE96F47B4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{8ECF22EB-D223-4409-B982-A23F1B098242}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DCA-4D1A-B884-3FAE96F47B4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{7E2C9ECA-8C58-4B0B-B105-E38439D4CE21}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DCA-4D1A-B884-3FAE96F47B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55.3</c:v>
                </c:pt>
              </c:numCache>
            </c:numRef>
          </c:xVal>
          <c:yVal>
            <c:numRef>
              <c:f>公会計指標分析・財政指標組合せ分析表!$BP$55:$DC$55</c:f>
              <c:numCache>
                <c:formatCode>#,##0.0;"▲ "#,##0.0</c:formatCode>
                <c:ptCount val="40"/>
                <c:pt idx="24">
                  <c:v>24.1</c:v>
                </c:pt>
                <c:pt idx="32">
                  <c:v>20.100000000000001</c:v>
                </c:pt>
              </c:numCache>
            </c:numRef>
          </c:yVal>
          <c:smooth val="0"/>
          <c:extLst>
            <c:ext xmlns:c16="http://schemas.microsoft.com/office/drawing/2014/chart" uri="{C3380CC4-5D6E-409C-BE32-E72D297353CC}">
              <c16:uniqueId val="{00000013-8DCA-4D1A-B884-3FAE96F47B4B}"/>
            </c:ext>
          </c:extLst>
        </c:ser>
        <c:dLbls>
          <c:showLegendKey val="0"/>
          <c:showVal val="1"/>
          <c:showCatName val="0"/>
          <c:showSerName val="0"/>
          <c:showPercent val="0"/>
          <c:showBubbleSize val="0"/>
        </c:dLbls>
        <c:axId val="728442232"/>
        <c:axId val="728442624"/>
      </c:scatterChart>
      <c:valAx>
        <c:axId val="728442232"/>
        <c:scaling>
          <c:orientation val="minMax"/>
          <c:max val="58"/>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42624"/>
        <c:crosses val="autoZero"/>
        <c:crossBetween val="midCat"/>
      </c:valAx>
      <c:valAx>
        <c:axId val="728442624"/>
        <c:scaling>
          <c:orientation val="minMax"/>
          <c:max val="2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42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{63B126E7-C7F6-4CA4-BC90-73E8CC7AF411}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CAD-42FC-B79A-1AD9EFFED3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{52DA498B-9DB2-493C-86BE-C6996F756BDD}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AD-42FC-B79A-1AD9EFFED3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{77EA785C-E74F-40AC-8FE0-2CFC6A8A5C03}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AD-42FC-B79A-1AD9EFFED3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{4458F2B0-5657-4174-A761-7291898F1C54}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AD-42FC-B79A-1AD9EFFED3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{5FB37413-91F4-4E9B-A787-0C65BDF9EF99}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AD-42FC-B79A-1AD9EFFED3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{4803EA11-B55B-4EB1-ACD9-0BD691B681AC}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CAD-42FC-B79A-1AD9EFFED3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{FF255319-C005-424A-8573-DD4405A9CFD8}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CAD-42FC-B79A-1AD9EFFED37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{C26055DA-8576-4E1F-8DCD-74746A464061}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CAD-42FC-B79A-1AD9EFFED37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{76DFD2F5-87EC-459F-BA6F-34577C3B3431}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CAD-42FC-B79A-1AD9EFFED3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6.1</c:v>
                </c:pt>
                <c:pt idx="24">
                  <c:v>5.0999999999999996</c:v>
                </c:pt>
                <c:pt idx="32">
                  <c:v>4.4000000000000004</c:v>
                </c:pt>
              </c:numCache>
            </c:numRef>
          </c:xVal>
          <c:yVal>
            <c:numRef>
              <c:f>公会計指標分析・財政指標組合せ分析表!$BP$73:$DC$73</c:f>
              <c:numCache>
                <c:formatCode>#,##0.0;"▲ "#,##0.0</c:formatCode>
                <c:ptCount val="40"/>
                <c:pt idx="0">
                  <c:v>15.2</c:v>
                </c:pt>
                <c:pt idx="8">
                  <c:v>21.7</c:v>
                </c:pt>
                <c:pt idx="16">
                  <c:v>22.2</c:v>
                </c:pt>
                <c:pt idx="24">
                  <c:v>13.9</c:v>
                </c:pt>
                <c:pt idx="32">
                  <c:v>10.3</c:v>
                </c:pt>
              </c:numCache>
            </c:numRef>
          </c:yVal>
          <c:smooth val="0"/>
          <c:extLst>
            <c:ext xmlns:c16="http://schemas.microsoft.com/office/drawing/2014/chart" uri="{C3380CC4-5D6E-409C-BE32-E72D297353CC}">
              <c16:uniqueId val="{00000009-2CAD-42FC-B79A-1AD9EFFED3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{F4C966FD-0195-4195-8A8B-B44A9DB8CD02}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CAD-42FC-B79A-1AD9EFFED3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{6ECCFBC0-FC05-4EAC-891D-169DA09A73D0}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AD-42FC-B79A-1AD9EFFED3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{5C768E1C-BD1C-4997-9CFD-FAB723FAFB0D}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AD-42FC-B79A-1AD9EFFED3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{AFFC34DB-D3CB-4D03-B59E-DBE0E94A305E}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AD-42FC-B79A-1AD9EFFED3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{0EEE4BC3-3FC5-4239-8BFE-53DFFC886C0A}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AD-42FC-B79A-1AD9EFFED3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{9A0649F7-654E-4837-9BFE-8C3EBE7D55CF}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CAD-42FC-B79A-1AD9EFFED3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{0C854D1F-5EF2-45DE-A2B1-DE2E335B2972}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CAD-42FC-B79A-1AD9EFFED37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{12A54D0E-DCE2-421C-94B2-72E3812EBD13}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CAD-42FC-B79A-1AD9EFFED37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{14800223-689E-4E45-9AF2-DCEED58D3368}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CAD-42FC-B79A-1AD9EFFED3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6</c:v>
                </c:pt>
                <c:pt idx="32">
                  <c:v>5.8</c:v>
                </c:pt>
              </c:numCache>
            </c:numRef>
          </c:xVal>
          <c:yVal>
            <c:numRef>
              <c:f>公会計指標分析・財政指標組合せ分析表!$BP$77:$DC$77</c:f>
              <c:numCache>
                <c:formatCode>#,##0.0;"▲ "#,##0.0</c:formatCode>
                <c:ptCount val="40"/>
                <c:pt idx="0">
                  <c:v>32.6</c:v>
                </c:pt>
                <c:pt idx="8">
                  <c:v>30.5</c:v>
                </c:pt>
                <c:pt idx="16">
                  <c:v>21.2</c:v>
                </c:pt>
                <c:pt idx="24">
                  <c:v>24.1</c:v>
                </c:pt>
                <c:pt idx="32">
                  <c:v>20.100000000000001</c:v>
                </c:pt>
              </c:numCache>
            </c:numRef>
          </c:yVal>
          <c:smooth val="0"/>
          <c:extLst>
            <c:ext xmlns:c16="http://schemas.microsoft.com/office/drawing/2014/chart" uri="{C3380CC4-5D6E-409C-BE32-E72D297353CC}">
              <c16:uniqueId val="{00000013-2CAD-42FC-B79A-1AD9EFFED379}"/>
            </c:ext>
          </c:extLst>
        </c:ser>
        <c:dLbls>
          <c:showLegendKey val="0"/>
          <c:showVal val="1"/>
          <c:showCatName val="0"/>
          <c:showSerName val="0"/>
          <c:showPercent val="0"/>
          <c:showBubbleSize val="0"/>
        </c:dLbls>
        <c:axId val="728437136"/>
        <c:axId val="728437528"/>
      </c:scatterChart>
      <c:valAx>
        <c:axId val="728437136"/>
        <c:scaling>
          <c:orientation val="minMax"/>
          <c:max val="6.7"/>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37528"/>
        <c:crosses val="autoZero"/>
        <c:crossBetween val="midCat"/>
      </c:valAx>
      <c:valAx>
        <c:axId val="728437528"/>
        <c:scaling>
          <c:orientation val="minMax"/>
          <c:max val="3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37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過去の市債発行の抑制等の効果により，平成</a:t>
          </a:r>
          <a:r>
            <a:rPr kumimoji="1" lang="en-US" altLang="ja-JP" sz="1400">
              <a:latin typeface="ＭＳ ゴシック" panose="020B0609070205080204" pitchFamily="49" charset="-128"/>
              <a:ea typeface="ＭＳ ゴシック" panose="020B0609070205080204" pitchFamily="49" charset="-128"/>
            </a:rPr>
            <a:t>28</a:t>
          </a:r>
          <a:r>
            <a:rPr kumimoji="1" lang="ja-JP" altLang="en-US" sz="1400">
              <a:latin typeface="ＭＳ ゴシック" panose="020B0609070205080204" pitchFamily="49" charset="-128"/>
              <a:ea typeface="ＭＳ ゴシック" panose="020B0609070205080204" pitchFamily="49" charset="-128"/>
            </a:rPr>
            <a:t>年度に元利償還金の決算額が減少し，実質公債費比率の分子が大幅に改善しており，平成</a:t>
          </a:r>
          <a:r>
            <a:rPr kumimoji="1" lang="en-US" altLang="ja-JP" sz="1400">
              <a:latin typeface="ＭＳ ゴシック" panose="020B0609070205080204" pitchFamily="49" charset="-128"/>
              <a:ea typeface="ＭＳ ゴシック" panose="020B0609070205080204" pitchFamily="49" charset="-128"/>
            </a:rPr>
            <a:t>29</a:t>
          </a:r>
          <a:r>
            <a:rPr kumimoji="1" lang="ja-JP" altLang="en-US" sz="1400">
              <a:latin typeface="ＭＳ ゴシック" panose="020B0609070205080204" pitchFamily="49" charset="-128"/>
              <a:ea typeface="ＭＳ ゴシック" panose="020B0609070205080204" pitchFamily="49" charset="-128"/>
            </a:rPr>
            <a:t>年度においてもほぼ横ばいで推移している。，</a:t>
          </a:r>
        </a:p>
        <a:p>
          <a:r>
            <a:rPr kumimoji="1" lang="ja-JP" altLang="en-US" sz="1400">
              <a:latin typeface="ＭＳ ゴシック" panose="020B0609070205080204" pitchFamily="49" charset="-128"/>
              <a:ea typeface="ＭＳ ゴシック" panose="020B0609070205080204" pitchFamily="49" charset="-128"/>
            </a:rPr>
            <a:t>　しかし，平成</a:t>
          </a:r>
          <a:r>
            <a:rPr kumimoji="1" lang="en-US" altLang="ja-JP" sz="1400">
              <a:latin typeface="ＭＳ ゴシック" panose="020B0609070205080204" pitchFamily="49" charset="-128"/>
              <a:ea typeface="ＭＳ ゴシック" panose="020B0609070205080204" pitchFamily="49" charset="-128"/>
            </a:rPr>
            <a:t>29</a:t>
          </a:r>
          <a:r>
            <a:rPr kumimoji="1" lang="ja-JP" altLang="en-US" sz="1400">
              <a:latin typeface="ＭＳ ゴシック" panose="020B0609070205080204" pitchFamily="49" charset="-128"/>
              <a:ea typeface="ＭＳ ゴシック" panose="020B0609070205080204" pitchFamily="49" charset="-128"/>
            </a:rPr>
            <a:t>年度の元利償還金が微増していることからも分かるように，今後は公共施設の老朽化対策等により市債発行が増加し，公債費の増加が見込まれる。</a:t>
          </a:r>
          <a:endParaRPr kumimoji="1" lang="en-US" altLang="ja-JP" sz="14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　計画的な財政運営により，基金残高の確保と，臨時財政対策債等の発行抑制，繰上償還等により，健全性の維持に努める。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公共施設整備基金への積立により充当可能基金が増加したことや，下水道事業会計への準元利償還金</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繰出金</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等が減少したことにより，将来負担比率分子の構造は改善した。</a:t>
          </a:r>
        </a:p>
        <a:p>
          <a:r>
            <a:rPr kumimoji="1" lang="ja-JP" altLang="en-US" sz="1400">
              <a:latin typeface="ＭＳ ゴシック" panose="020B0609070205080204" pitchFamily="49" charset="-128"/>
              <a:ea typeface="ＭＳ ゴシック" panose="020B0609070205080204" pitchFamily="49" charset="-128"/>
            </a:rPr>
            <a:t>　一般会計等に係る地方債の現在高は，過去の発行抑制等の効果によりここ数年減少傾向にあったが，清掃センター改修対策事業等の起債発行により増加に転じている。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このことからも分かるように，今後は公共施設の老朽化対策等で市債発行が増加することが予想されるため，繰上償還等により適正な市債管理を行い，収支バランスの取れた財政を維持することで基金残高を確保し，健全性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三重県鈴鹿市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財政調整基金については，実質収支のバランスを保つために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億円の取り崩しを行ったが，決算剰余金の積み立て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億円，特定目的基金のうち公共施設整備基金について，後年度の施設整備等に備えるために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千万円の積み立てを行っていることなどから，基金全体としては前年度と比較すると増加となった。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また，すずか応援基金についても，平成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年度に受領したすずか応援寄附金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財政調整基金の適正額を確保しつつ，公共施設の老朽化対策等の行政課題に対応するため，また，基金の使途の明確化を図る目的からも，必要に応じて特定目的基金へ積み立てていくことを予定している。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生活環境施設整備基金：清掃施設等生活関連施設の建設等のための基金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すずか応援基金：すずか応援寄附金（ふるさと納税）を寄附者の意向に応じた事業の財源とするための基金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すずか応援基金：平成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年度に実施した事業のうち，寄附者の意向に応じた事業の財源として充当するために約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千万円取り崩したが，同年度に受領したすずか応援寄附金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千万円の積み立てを行ったために増額している。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公共施設整備基金：公共施設等の施設整備に対応するため，適宜積み立てをしていく予定だが，一方で現行の施設整備事業に充当するため，平成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年度から取り崩しを開始する予定であり，計画的な運用で適正額を確保していく必要がある。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生活環境施設整備基金：清掃センター改修対策事業に充当するため，平成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実質収支のバランスを保つために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億円積み立てたが，総額としては減少している。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公共施設等の老朽化対策に多額の費用を要する見込みであり，財政調整基金の取り崩しを行うことで収支の均衡を保つ状況が想定されるため，中長期的には減少する見込み。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行財政改革や公共施設等総合管理計画等により，計画的な財政運営を行い，財政調整基金の適正額を確保していく必要がある。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益金積み立てを行ったことによる微増。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公共施設等の老朽化対策等により増加が見込まれる市債残高を調整するため，市債発行の抑制に取り組むという観点から，計画的に活用していく。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201,173
192,710
194.46
63,724,488
62,632,532
940,525
37,270,784
44,502,388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有形固定資産減価償却率は，類似団体や全国と比較すると低い水準にあるが，上昇傾向となっている。</a:t>
          </a:r>
        </a:p>
        <a:p>
          <a:r>
            <a:rPr kumimoji="1" lang="ja-JP" altLang="en-US" sz="1100">
              <a:latin typeface="ＭＳ Ｐゴシック" panose="020B0600070205080204" pitchFamily="50" charset="-128"/>
              <a:ea typeface="ＭＳ Ｐゴシック" panose="020B0600070205080204" pitchFamily="50" charset="-128"/>
            </a:rPr>
            <a:t>　令和２年度までに個別施設計画を策定する予定であるため，当該計画に基づいた施設の維持管理を適切に進め，老朽化施設の更新にあたっては複合化や集合化についても積極的に検討を行う必要がある。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87224</xdr:rowOff>
    </xdr:from>
    <xdr:ext cx="405111" cy="259045"/>
    <xdr:sp macro="" textlink="">
      <xdr:nvSpPr>
        <xdr:cNvPr id="69" name="有形固定資産減価償却率平均値テキスト"/>
        <xdr:cNvSpPr txBox="1"/>
      </xdr:nvSpPr>
      <xdr:spPr>
        <a:xfrm>
          <a:off x="4813300" y="600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69215</xdr:rowOff>
    </xdr:from>
    <xdr:to>
      <xdr:col>15</xdr:col>
      <xdr:colOff>187325</xdr:colOff>
      <xdr:row>32</xdr:row>
      <xdr:rowOff>170815</xdr:rowOff>
    </xdr:to>
    <xdr:sp macro="" textlink="">
      <xdr:nvSpPr>
        <xdr:cNvPr id="72" name="フローチャート: 判断 71"/>
        <xdr:cNvSpPr/>
      </xdr:nvSpPr>
      <xdr:spPr>
        <a:xfrm>
          <a:off x="3238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155575</xdr:rowOff>
    </xdr:from>
    <xdr:to>
      <xdr:col>23</xdr:col>
      <xdr:colOff>136525</xdr:colOff>
      <xdr:row>33</xdr:row>
      <xdr:rowOff>85725</xdr:rowOff>
    </xdr:to>
    <xdr:sp macro="" textlink="">
      <xdr:nvSpPr>
        <xdr:cNvPr id="78" name="楕円 77"/>
        <xdr:cNvSpPr/>
      </xdr:nvSpPr>
      <xdr:spPr>
        <a:xfrm>
          <a:off x="4711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134002</xdr:rowOff>
    </xdr:from>
    <xdr:ext cx="405111" cy="259045"/>
    <xdr:sp macro="" textlink="">
      <xdr:nvSpPr>
        <xdr:cNvPr id="79" name="有形固定資産減価償却率該当値テキスト"/>
        <xdr:cNvSpPr txBox="1"/>
      </xdr:nvSpPr>
      <xdr:spPr>
        <a:xfrm>
          <a:off x="48133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34502</xdr:rowOff>
    </xdr:from>
    <xdr:to>
      <xdr:col>19</xdr:col>
      <xdr:colOff>187325</xdr:colOff>
      <xdr:row>33</xdr:row>
      <xdr:rowOff>136102</xdr:rowOff>
    </xdr:to>
    <xdr:sp macro="" textlink="">
      <xdr:nvSpPr>
        <xdr:cNvPr id="80" name="楕円 79"/>
        <xdr:cNvSpPr/>
      </xdr:nvSpPr>
      <xdr:spPr>
        <a:xfrm>
          <a:off x="40005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85302</xdr:rowOff>
    </xdr:to>
    <xdr:cxnSp macro="">
      <xdr:nvCxnSpPr>
        <xdr:cNvPr id="81" name="直線コネクタ 80"/>
        <xdr:cNvCxnSpPr/>
      </xdr:nvCxnSpPr>
      <xdr:spPr>
        <a:xfrm flipV="1">
          <a:off x="4051300" y="646430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117704</xdr:rowOff>
    </xdr:from>
    <xdr:ext cx="405111" cy="259045"/>
    <xdr:sp macro="" textlink="">
      <xdr:nvSpPr>
        <xdr:cNvPr id="82" name="n_1aveValue有形固定資産減価償却率"/>
        <xdr:cNvSpPr txBox="1"/>
      </xdr:nvSpPr>
      <xdr:spPr>
        <a:xfrm>
          <a:off x="38360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15892</xdr:rowOff>
    </xdr:from>
    <xdr:ext cx="405111" cy="259045"/>
    <xdr:sp macro="" textlink="">
      <xdr:nvSpPr>
        <xdr:cNvPr id="83" name="n_2aveValue有形固定資産減価償却率"/>
        <xdr:cNvSpPr txBox="1"/>
      </xdr:nvSpPr>
      <xdr:spPr>
        <a:xfrm>
          <a:off x="308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127229</xdr:rowOff>
    </xdr:from>
    <xdr:ext cx="405111" cy="259045"/>
    <xdr:sp macro="" textlink="">
      <xdr:nvSpPr>
        <xdr:cNvPr id="84" name="n_1mainValue有形固定資産減価償却率"/>
        <xdr:cNvSpPr txBox="1"/>
      </xdr:nvSpPr>
      <xdr:spPr>
        <a:xfrm>
          <a:off x="3836044" y="6556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整備基金への積立により充当可能基金が増加したことや，下水道事業会計への繰出金等が減少したことにより，分子の構造は改善している。しかし，類似団体・全国・三重県平均と比較すると人件費が高い水準にあることから，債務償還可能年数も類似団体等と比べると長くなっている。</a:t>
          </a:r>
        </a:p>
        <a:p>
          <a:r>
            <a:rPr kumimoji="1" lang="ja-JP" altLang="en-US" sz="1100">
              <a:latin typeface="ＭＳ Ｐゴシック" panose="020B0600070205080204" pitchFamily="50" charset="-128"/>
              <a:ea typeface="ＭＳ Ｐゴシック" panose="020B0600070205080204" pitchFamily="50" charset="-128"/>
            </a:rPr>
            <a:t>　時間外勤務の縮減と適正人員の配置，短時間勤務再任用職員及び嘱託・臨時職員の活用，行政サービスの担い手最適化の検討等により，引き続き人件費の削減を図る。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3" name="直線コネクタ 112"/>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6"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7" name="直線コネクタ 116"/>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18" name="債務償還可能年数平均値テキスト"/>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9" name="フローチャート: 判断 118"/>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5" name="楕円 124"/>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6" name="債務償還可能年数該当値テキスト"/>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201,173
192,710
194.46
63,724,488
62,632,532
940,525
37,270,784
44,502,388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2557</xdr:rowOff>
    </xdr:from>
    <xdr:ext cx="405111" cy="259045"/>
    <xdr:sp macro="" textlink="">
      <xdr:nvSpPr>
        <xdr:cNvPr id="61" name="【道路】&#10;有形固定資産減価償却率平均値テキスト"/>
        <xdr:cNvSpPr txBox="1"/>
      </xdr:nvSpPr>
      <xdr:spPr>
        <a:xfrm>
          <a:off x="4673600" y="651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61595</xdr:rowOff>
    </xdr:from>
    <xdr:to>
      <xdr:col>24</xdr:col>
      <xdr:colOff>114300</xdr:colOff>
      <xdr:row>39</xdr:row>
      <xdr:rowOff>163195</xdr:rowOff>
    </xdr:to>
    <xdr:sp macro="" textlink="">
      <xdr:nvSpPr>
        <xdr:cNvPr id="70" name="楕円 69"/>
        <xdr:cNvSpPr/>
      </xdr:nvSpPr>
      <xdr:spPr>
        <a:xfrm>
          <a:off x="4584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40022</xdr:rowOff>
    </xdr:from>
    <xdr:ext cx="405111" cy="259045"/>
    <xdr:sp macro="" textlink="">
      <xdr:nvSpPr>
        <xdr:cNvPr id="71" name="【道路】&#10;有形固定資産減価償却率該当値テキスト"/>
        <xdr:cNvSpPr txBox="1"/>
      </xdr:nvSpPr>
      <xdr:spPr>
        <a:xfrm>
          <a:off x="4673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2" name="楕円 71"/>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112395</xdr:rowOff>
    </xdr:to>
    <xdr:cxnSp macro="">
      <xdr:nvCxnSpPr>
        <xdr:cNvPr id="73" name="直線コネクタ 72"/>
        <xdr:cNvCxnSpPr/>
      </xdr:nvCxnSpPr>
      <xdr:spPr>
        <a:xfrm>
          <a:off x="3797300" y="67741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114952</xdr:rowOff>
    </xdr:from>
    <xdr:ext cx="405111" cy="259045"/>
    <xdr:sp macro="" textlink="">
      <xdr:nvSpPr>
        <xdr:cNvPr id="74" name="n_1aveValue【道路】&#10;有形固定資産減価償却率"/>
        <xdr:cNvSpPr txBox="1"/>
      </xdr:nvSpPr>
      <xdr:spPr>
        <a:xfrm>
          <a:off x="3582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76" name="n_1mainValue【道路】&#10;有形固定資産減価償却率"/>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6"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44196</xdr:rowOff>
    </xdr:from>
    <xdr:to>
      <xdr:col>46</xdr:col>
      <xdr:colOff>38100</xdr:colOff>
      <xdr:row>40</xdr:row>
      <xdr:rowOff>145796</xdr:rowOff>
    </xdr:to>
    <xdr:sp macro="" textlink="">
      <xdr:nvSpPr>
        <xdr:cNvPr id="109" name="フローチャート: 判断 108"/>
        <xdr:cNvSpPr/>
      </xdr:nvSpPr>
      <xdr:spPr>
        <a:xfrm>
          <a:off x="8699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57023</xdr:rowOff>
    </xdr:from>
    <xdr:to>
      <xdr:col>55</xdr:col>
      <xdr:colOff>50800</xdr:colOff>
      <xdr:row>39</xdr:row>
      <xdr:rowOff>158623</xdr:rowOff>
    </xdr:to>
    <xdr:sp macro="" textlink="">
      <xdr:nvSpPr>
        <xdr:cNvPr id="115" name="楕円 114"/>
        <xdr:cNvSpPr/>
      </xdr:nvSpPr>
      <xdr:spPr>
        <a:xfrm>
          <a:off x="10426700" y="67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79900</xdr:rowOff>
    </xdr:from>
    <xdr:ext cx="469744" cy="259045"/>
    <xdr:sp macro="" textlink="">
      <xdr:nvSpPr>
        <xdr:cNvPr id="116" name="【道路】&#10;一人当たり延長該当値テキスト"/>
        <xdr:cNvSpPr txBox="1"/>
      </xdr:nvSpPr>
      <xdr:spPr>
        <a:xfrm>
          <a:off x="10515600" y="659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53594</xdr:rowOff>
    </xdr:from>
    <xdr:to>
      <xdr:col>50</xdr:col>
      <xdr:colOff>165100</xdr:colOff>
      <xdr:row>39</xdr:row>
      <xdr:rowOff>155194</xdr:rowOff>
    </xdr:to>
    <xdr:sp macro="" textlink="">
      <xdr:nvSpPr>
        <xdr:cNvPr id="117" name="楕円 116"/>
        <xdr:cNvSpPr/>
      </xdr:nvSpPr>
      <xdr:spPr>
        <a:xfrm>
          <a:off x="9588500" y="6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104394</xdr:rowOff>
    </xdr:from>
    <xdr:to>
      <xdr:col>55</xdr:col>
      <xdr:colOff>0</xdr:colOff>
      <xdr:row>39</xdr:row>
      <xdr:rowOff>107823</xdr:rowOff>
    </xdr:to>
    <xdr:cxnSp macro="">
      <xdr:nvCxnSpPr>
        <xdr:cNvPr id="118" name="直線コネクタ 117"/>
        <xdr:cNvCxnSpPr/>
      </xdr:nvCxnSpPr>
      <xdr:spPr>
        <a:xfrm>
          <a:off x="9639300" y="679094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9"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162323</xdr:rowOff>
    </xdr:from>
    <xdr:ext cx="469744" cy="259045"/>
    <xdr:sp macro="" textlink="">
      <xdr:nvSpPr>
        <xdr:cNvPr id="120" name="n_2aveValue【道路】&#10;一人当たり延長"/>
        <xdr:cNvSpPr txBox="1"/>
      </xdr:nvSpPr>
      <xdr:spPr>
        <a:xfrm>
          <a:off x="8515427" y="66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146321</xdr:rowOff>
    </xdr:from>
    <xdr:ext cx="469744" cy="259045"/>
    <xdr:sp macro="" textlink="">
      <xdr:nvSpPr>
        <xdr:cNvPr id="121" name="n_1mainValue【道路】&#10;一人当たり延長"/>
        <xdr:cNvSpPr txBox="1"/>
      </xdr:nvSpPr>
      <xdr:spPr>
        <a:xfrm>
          <a:off x="939172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51" name="【橋りょう・トンネル】&#10;有形固定資産減価償却率平均値テキスト"/>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54" name="フローチャート: 判断 153"/>
        <xdr:cNvSpPr/>
      </xdr:nvSpPr>
      <xdr:spPr>
        <a:xfrm>
          <a:off x="2857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60" name="楕円 159"/>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61" name="【橋りょう・トンネ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62" name="楕円 161"/>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87630</xdr:rowOff>
    </xdr:to>
    <xdr:cxnSp macro="">
      <xdr:nvCxnSpPr>
        <xdr:cNvPr id="163" name="直線コネクタ 162"/>
        <xdr:cNvCxnSpPr/>
      </xdr:nvCxnSpPr>
      <xdr:spPr>
        <a:xfrm flipV="1">
          <a:off x="3797300" y="10485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64"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65" name="n_2aveValue【橋りょう・トンネル】&#10;有形固定資産減価償却率"/>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166" name="n_1mainValue【橋りょう・トンネル】&#10;有形固定資産減価償却率"/>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7" name="テキスト ボックス 17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9" name="テキスト ボックス 17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7" name="テキスト ボックス 18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1" name="直線コネクタ 190"/>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2"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3" name="直線コネクタ 192"/>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4"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5" name="直線コネクタ 194"/>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96"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7" name="フローチャート: 判断 196"/>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8" name="フローチャート: 判断 197"/>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112916</xdr:rowOff>
    </xdr:from>
    <xdr:to>
      <xdr:col>46</xdr:col>
      <xdr:colOff>38100</xdr:colOff>
      <xdr:row>63</xdr:row>
      <xdr:rowOff>43066</xdr:rowOff>
    </xdr:to>
    <xdr:sp macro="" textlink="">
      <xdr:nvSpPr>
        <xdr:cNvPr id="199" name="フローチャート: 判断 198"/>
        <xdr:cNvSpPr/>
      </xdr:nvSpPr>
      <xdr:spPr>
        <a:xfrm>
          <a:off x="8699500" y="107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54832</xdr:rowOff>
    </xdr:from>
    <xdr:to>
      <xdr:col>55</xdr:col>
      <xdr:colOff>50800</xdr:colOff>
      <xdr:row>60</xdr:row>
      <xdr:rowOff>156432</xdr:rowOff>
    </xdr:to>
    <xdr:sp macro="" textlink="">
      <xdr:nvSpPr>
        <xdr:cNvPr id="205" name="楕円 204"/>
        <xdr:cNvSpPr/>
      </xdr:nvSpPr>
      <xdr:spPr>
        <a:xfrm>
          <a:off x="10426700" y="103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77709</xdr:rowOff>
    </xdr:from>
    <xdr:ext cx="599010" cy="259045"/>
    <xdr:sp macro="" textlink="">
      <xdr:nvSpPr>
        <xdr:cNvPr id="206" name="【橋りょう・トンネル】&#10;一人当たり有形固定資産（償却資産）額該当値テキスト"/>
        <xdr:cNvSpPr txBox="1"/>
      </xdr:nvSpPr>
      <xdr:spPr>
        <a:xfrm>
          <a:off x="10515600" y="101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60200</xdr:rowOff>
    </xdr:from>
    <xdr:to>
      <xdr:col>50</xdr:col>
      <xdr:colOff>165100</xdr:colOff>
      <xdr:row>60</xdr:row>
      <xdr:rowOff>161800</xdr:rowOff>
    </xdr:to>
    <xdr:sp macro="" textlink="">
      <xdr:nvSpPr>
        <xdr:cNvPr id="207" name="楕円 206"/>
        <xdr:cNvSpPr/>
      </xdr:nvSpPr>
      <xdr:spPr>
        <a:xfrm>
          <a:off x="9588500" y="10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105632</xdr:rowOff>
    </xdr:from>
    <xdr:to>
      <xdr:col>55</xdr:col>
      <xdr:colOff>0</xdr:colOff>
      <xdr:row>60</xdr:row>
      <xdr:rowOff>111000</xdr:rowOff>
    </xdr:to>
    <xdr:cxnSp macro="">
      <xdr:nvCxnSpPr>
        <xdr:cNvPr id="208" name="直線コネクタ 207"/>
        <xdr:cNvCxnSpPr/>
      </xdr:nvCxnSpPr>
      <xdr:spPr>
        <a:xfrm flipV="1">
          <a:off x="9639300" y="10392632"/>
          <a:ext cx="8382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125263</xdr:rowOff>
    </xdr:from>
    <xdr:ext cx="599010" cy="259045"/>
    <xdr:sp macro="" textlink="">
      <xdr:nvSpPr>
        <xdr:cNvPr id="209" name="n_1aveValue【橋りょう・トンネル】&#10;一人当たり有形固定資産（償却資産）額"/>
        <xdr:cNvSpPr txBox="1"/>
      </xdr:nvSpPr>
      <xdr:spPr>
        <a:xfrm>
          <a:off x="9327095" y="105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59593</xdr:rowOff>
    </xdr:from>
    <xdr:ext cx="599010" cy="259045"/>
    <xdr:sp macro="" textlink="">
      <xdr:nvSpPr>
        <xdr:cNvPr id="210" name="n_2aveValue【橋りょう・トンネル】&#10;一人当たり有形固定資産（償却資産）額"/>
        <xdr:cNvSpPr txBox="1"/>
      </xdr:nvSpPr>
      <xdr:spPr>
        <a:xfrm>
          <a:off x="8450795" y="1051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6877</xdr:rowOff>
    </xdr:from>
    <xdr:ext cx="599010" cy="259045"/>
    <xdr:sp macro="" textlink="">
      <xdr:nvSpPr>
        <xdr:cNvPr id="211" name="n_1mainValue【橋りょう・トンネル】&#10;一人当たり有形固定資産（償却資産）額"/>
        <xdr:cNvSpPr txBox="1"/>
      </xdr:nvSpPr>
      <xdr:spPr>
        <a:xfrm>
          <a:off x="9327095" y="1012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3" name="直線コネクタ 22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4" name="テキスト ボックス 22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7" name="直線コネクタ 22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8" name="テキスト ボックス 22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32" name="直線コネクタ 231"/>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33"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34" name="直線コネクタ 233"/>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5"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6" name="直線コネクタ 235"/>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37" name="【公営住宅】&#10;有形固定資産減価償却率平均値テキスト"/>
        <xdr:cNvSpPr txBox="1"/>
      </xdr:nvSpPr>
      <xdr:spPr>
        <a:xfrm>
          <a:off x="4673600" y="1372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38" name="フローチャート: 判断 237"/>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39" name="フローチャート: 判断 23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40" name="フローチャート: 判断 239"/>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46" name="楕円 245"/>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247" name="【公営住宅】&#10;有形固定資産減価償却率該当値テキスト"/>
        <xdr:cNvSpPr txBox="1"/>
      </xdr:nvSpPr>
      <xdr:spPr>
        <a:xfrm>
          <a:off x="4673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48" name="楕円 247"/>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83</xdr:row>
      <xdr:rowOff>60961</xdr:rowOff>
    </xdr:to>
    <xdr:cxnSp macro="">
      <xdr:nvCxnSpPr>
        <xdr:cNvPr id="249" name="直線コネクタ 248"/>
        <xdr:cNvCxnSpPr/>
      </xdr:nvCxnSpPr>
      <xdr:spPr>
        <a:xfrm flipV="1">
          <a:off x="3797300" y="14159864"/>
          <a:ext cx="8382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50" name="n_1aveValue【公営住宅】&#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51" name="n_2ave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52" name="n_1main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76" name="直線コネクタ 275"/>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77"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78" name="直線コネクタ 277"/>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79"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0" name="直線コネクタ 27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81"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2" name="フローチャート: 判断 281"/>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3" name="フローチャート: 判断 282"/>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25400</xdr:rowOff>
    </xdr:from>
    <xdr:to>
      <xdr:col>46</xdr:col>
      <xdr:colOff>38100</xdr:colOff>
      <xdr:row>83</xdr:row>
      <xdr:rowOff>127000</xdr:rowOff>
    </xdr:to>
    <xdr:sp macro="" textlink="">
      <xdr:nvSpPr>
        <xdr:cNvPr id="284" name="フローチャート: 判断 283"/>
        <xdr:cNvSpPr/>
      </xdr:nvSpPr>
      <xdr:spPr>
        <a:xfrm>
          <a:off x="8699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27939</xdr:rowOff>
    </xdr:from>
    <xdr:to>
      <xdr:col>55</xdr:col>
      <xdr:colOff>50800</xdr:colOff>
      <xdr:row>82</xdr:row>
      <xdr:rowOff>129539</xdr:rowOff>
    </xdr:to>
    <xdr:sp macro="" textlink="">
      <xdr:nvSpPr>
        <xdr:cNvPr id="290" name="楕円 289"/>
        <xdr:cNvSpPr/>
      </xdr:nvSpPr>
      <xdr:spPr>
        <a:xfrm>
          <a:off x="104267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50816</xdr:rowOff>
    </xdr:from>
    <xdr:ext cx="469744" cy="259045"/>
    <xdr:sp macro="" textlink="">
      <xdr:nvSpPr>
        <xdr:cNvPr id="291" name="【公営住宅】&#10;一人当たり面積該当値テキスト"/>
        <xdr:cNvSpPr txBox="1"/>
      </xdr:nvSpPr>
      <xdr:spPr>
        <a:xfrm>
          <a:off x="10515600" y="1393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22861</xdr:rowOff>
    </xdr:from>
    <xdr:to>
      <xdr:col>50</xdr:col>
      <xdr:colOff>165100</xdr:colOff>
      <xdr:row>82</xdr:row>
      <xdr:rowOff>124461</xdr:rowOff>
    </xdr:to>
    <xdr:sp macro="" textlink="">
      <xdr:nvSpPr>
        <xdr:cNvPr id="292" name="楕円 291"/>
        <xdr:cNvSpPr/>
      </xdr:nvSpPr>
      <xdr:spPr>
        <a:xfrm>
          <a:off x="9588500" y="140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73661</xdr:rowOff>
    </xdr:from>
    <xdr:to>
      <xdr:col>55</xdr:col>
      <xdr:colOff>0</xdr:colOff>
      <xdr:row>82</xdr:row>
      <xdr:rowOff>78739</xdr:rowOff>
    </xdr:to>
    <xdr:cxnSp macro="">
      <xdr:nvCxnSpPr>
        <xdr:cNvPr id="293" name="直線コネクタ 292"/>
        <xdr:cNvCxnSpPr/>
      </xdr:nvCxnSpPr>
      <xdr:spPr>
        <a:xfrm>
          <a:off x="9639300" y="141325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294"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143527</xdr:rowOff>
    </xdr:from>
    <xdr:ext cx="469744" cy="259045"/>
    <xdr:sp macro="" textlink="">
      <xdr:nvSpPr>
        <xdr:cNvPr id="295" name="n_2aveValue【公営住宅】&#10;一人当たり面積"/>
        <xdr:cNvSpPr txBox="1"/>
      </xdr:nvSpPr>
      <xdr:spPr>
        <a:xfrm>
          <a:off x="8515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140988</xdr:rowOff>
    </xdr:from>
    <xdr:ext cx="469744" cy="259045"/>
    <xdr:sp macro="" textlink="">
      <xdr:nvSpPr>
        <xdr:cNvPr id="296" name="n_1mainValue【公営住宅】&#10;一人当たり面積"/>
        <xdr:cNvSpPr txBox="1"/>
      </xdr:nvSpPr>
      <xdr:spPr>
        <a:xfrm>
          <a:off x="9391727" y="138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4" name="直線コネクタ 32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5" name="テキスト ボックス 32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6" name="直線コネクタ 32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7" name="テキスト ボックス 32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8" name="直線コネクタ 32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9" name="テキスト ボックス 32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0" name="直線コネクタ 32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1" name="テキスト ボックス 33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33" name="テキスト ボックス 33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48768</xdr:rowOff>
    </xdr:from>
    <xdr:to>
      <xdr:col>85</xdr:col>
      <xdr:colOff>126364</xdr:colOff>
      <xdr:row>40</xdr:row>
      <xdr:rowOff>80772</xdr:rowOff>
    </xdr:to>
    <xdr:cxnSp macro="">
      <xdr:nvCxnSpPr>
        <xdr:cNvPr id="335" name="直線コネクタ 334"/>
        <xdr:cNvCxnSpPr/>
      </xdr:nvCxnSpPr>
      <xdr:spPr>
        <a:xfrm flipV="1">
          <a:off x="16318864" y="587806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84599</xdr:rowOff>
    </xdr:from>
    <xdr:ext cx="405111" cy="259045"/>
    <xdr:sp macro="" textlink="">
      <xdr:nvSpPr>
        <xdr:cNvPr id="336" name="【認定こども園・幼稚園・保育所】&#10;有形固定資産減価償却率最小値テキスト"/>
        <xdr:cNvSpPr txBox="1"/>
      </xdr:nvSpPr>
      <xdr:spPr>
        <a:xfrm>
          <a:off x="16357600" y="694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80772</xdr:rowOff>
    </xdr:from>
    <xdr:to>
      <xdr:col>86</xdr:col>
      <xdr:colOff>25400</xdr:colOff>
      <xdr:row>40</xdr:row>
      <xdr:rowOff>80772</xdr:rowOff>
    </xdr:to>
    <xdr:cxnSp macro="">
      <xdr:nvCxnSpPr>
        <xdr:cNvPr id="337" name="直線コネクタ 336"/>
        <xdr:cNvCxnSpPr/>
      </xdr:nvCxnSpPr>
      <xdr:spPr>
        <a:xfrm>
          <a:off x="16230600" y="693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166895</xdr:rowOff>
    </xdr:from>
    <xdr:ext cx="405111" cy="259045"/>
    <xdr:sp macro="" textlink="">
      <xdr:nvSpPr>
        <xdr:cNvPr id="338" name="【認定こども園・幼稚園・保育所】&#10;有形固定資産減価償却率最大値テキスト"/>
        <xdr:cNvSpPr txBox="1"/>
      </xdr:nvSpPr>
      <xdr:spPr>
        <a:xfrm>
          <a:off x="16357600"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339" name="直線コネクタ 338"/>
        <xdr:cNvCxnSpPr/>
      </xdr:nvCxnSpPr>
      <xdr:spPr>
        <a:xfrm>
          <a:off x="16230600" y="587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340"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41" name="フローチャート: 判断 340"/>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105410</xdr:rowOff>
    </xdr:from>
    <xdr:to>
      <xdr:col>81</xdr:col>
      <xdr:colOff>101600</xdr:colOff>
      <xdr:row>40</xdr:row>
      <xdr:rowOff>35560</xdr:rowOff>
    </xdr:to>
    <xdr:sp macro="" textlink="">
      <xdr:nvSpPr>
        <xdr:cNvPr id="342" name="フローチャート: 判断 341"/>
        <xdr:cNvSpPr/>
      </xdr:nvSpPr>
      <xdr:spPr>
        <a:xfrm>
          <a:off x="1543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151130</xdr:rowOff>
    </xdr:from>
    <xdr:to>
      <xdr:col>76</xdr:col>
      <xdr:colOff>165100</xdr:colOff>
      <xdr:row>40</xdr:row>
      <xdr:rowOff>81280</xdr:rowOff>
    </xdr:to>
    <xdr:sp macro="" textlink="">
      <xdr:nvSpPr>
        <xdr:cNvPr id="343" name="フローチャート: 判断 342"/>
        <xdr:cNvSpPr/>
      </xdr:nvSpPr>
      <xdr:spPr>
        <a:xfrm>
          <a:off x="1454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107696</xdr:rowOff>
    </xdr:from>
    <xdr:to>
      <xdr:col>85</xdr:col>
      <xdr:colOff>177800</xdr:colOff>
      <xdr:row>37</xdr:row>
      <xdr:rowOff>37846</xdr:rowOff>
    </xdr:to>
    <xdr:sp macro="" textlink="">
      <xdr:nvSpPr>
        <xdr:cNvPr id="349" name="楕円 348"/>
        <xdr:cNvSpPr/>
      </xdr:nvSpPr>
      <xdr:spPr>
        <a:xfrm>
          <a:off x="16268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130573</xdr:rowOff>
    </xdr:from>
    <xdr:ext cx="405111" cy="259045"/>
    <xdr:sp macro="" textlink="">
      <xdr:nvSpPr>
        <xdr:cNvPr id="350" name="【認定こども園・幼稚園・保育所】&#10;有形固定資産減価償却率該当値テキスト"/>
        <xdr:cNvSpPr txBox="1"/>
      </xdr:nvSpPr>
      <xdr:spPr>
        <a:xfrm>
          <a:off x="16357600" y="613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351" name="楕円 350"/>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158496</xdr:rowOff>
    </xdr:from>
    <xdr:to>
      <xdr:col>85</xdr:col>
      <xdr:colOff>127000</xdr:colOff>
      <xdr:row>37</xdr:row>
      <xdr:rowOff>19050</xdr:rowOff>
    </xdr:to>
    <xdr:cxnSp macro="">
      <xdr:nvCxnSpPr>
        <xdr:cNvPr id="352" name="直線コネクタ 351"/>
        <xdr:cNvCxnSpPr/>
      </xdr:nvCxnSpPr>
      <xdr:spPr>
        <a:xfrm flipV="1">
          <a:off x="15481300" y="63306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26687</xdr:rowOff>
    </xdr:from>
    <xdr:ext cx="405111" cy="259045"/>
    <xdr:sp macro="" textlink="">
      <xdr:nvSpPr>
        <xdr:cNvPr id="353" name="n_1ave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354" name="n_2aveValue【認定こども園・幼稚園・保育所】&#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355"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6" name="テキスト ボックス 36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80" name="直線コネクタ 379"/>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81"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82" name="直線コネクタ 381"/>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83"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84" name="直線コネクタ 383"/>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124477</xdr:rowOff>
    </xdr:from>
    <xdr:ext cx="469744" cy="259045"/>
    <xdr:sp macro="" textlink="">
      <xdr:nvSpPr>
        <xdr:cNvPr id="385" name="【認定こども園・幼稚園・保育所】&#10;一人当たり面積平均値テキスト"/>
        <xdr:cNvSpPr txBox="1"/>
      </xdr:nvSpPr>
      <xdr:spPr>
        <a:xfrm>
          <a:off x="221996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86" name="フローチャート: 判断 385"/>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87" name="フローチャート: 判断 386"/>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158750</xdr:rowOff>
    </xdr:from>
    <xdr:to>
      <xdr:col>107</xdr:col>
      <xdr:colOff>101600</xdr:colOff>
      <xdr:row>42</xdr:row>
      <xdr:rowOff>88900</xdr:rowOff>
    </xdr:to>
    <xdr:sp macro="" textlink="">
      <xdr:nvSpPr>
        <xdr:cNvPr id="388" name="フローチャート: 判断 387"/>
        <xdr:cNvSpPr/>
      </xdr:nvSpPr>
      <xdr:spPr>
        <a:xfrm>
          <a:off x="20383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124460</xdr:rowOff>
    </xdr:from>
    <xdr:to>
      <xdr:col>116</xdr:col>
      <xdr:colOff>114300</xdr:colOff>
      <xdr:row>41</xdr:row>
      <xdr:rowOff>54610</xdr:rowOff>
    </xdr:to>
    <xdr:sp macro="" textlink="">
      <xdr:nvSpPr>
        <xdr:cNvPr id="394" name="楕円 393"/>
        <xdr:cNvSpPr/>
      </xdr:nvSpPr>
      <xdr:spPr>
        <a:xfrm>
          <a:off x="22110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39387</xdr:rowOff>
    </xdr:from>
    <xdr:ext cx="469744" cy="259045"/>
    <xdr:sp macro="" textlink="">
      <xdr:nvSpPr>
        <xdr:cNvPr id="395" name="【認定こども園・幼稚園・保育所】&#10;一人当たり面積該当値テキスト"/>
        <xdr:cNvSpPr txBox="1"/>
      </xdr:nvSpPr>
      <xdr:spPr>
        <a:xfrm>
          <a:off x="221996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96" name="楕円 395"/>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41</xdr:row>
      <xdr:rowOff>3810</xdr:rowOff>
    </xdr:to>
    <xdr:cxnSp macro="">
      <xdr:nvCxnSpPr>
        <xdr:cNvPr id="397" name="直線コネクタ 396"/>
        <xdr:cNvCxnSpPr/>
      </xdr:nvCxnSpPr>
      <xdr:spPr>
        <a:xfrm>
          <a:off x="21323300" y="7002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162577</xdr:rowOff>
    </xdr:from>
    <xdr:ext cx="469744" cy="259045"/>
    <xdr:sp macro="" textlink="">
      <xdr:nvSpPr>
        <xdr:cNvPr id="398"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105427</xdr:rowOff>
    </xdr:from>
    <xdr:ext cx="469744" cy="259045"/>
    <xdr:sp macro="" textlink="">
      <xdr:nvSpPr>
        <xdr:cNvPr id="399" name="n_2aveValue【認定こども園・幼稚園・保育所】&#10;一人当たり面積"/>
        <xdr:cNvSpPr txBox="1"/>
      </xdr:nvSpPr>
      <xdr:spPr>
        <a:xfrm>
          <a:off x="20199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00"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1" name="テキスト ボックス 4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2" name="直線コネクタ 4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3" name="テキスト ボックス 4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4" name="直線コネクタ 4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5" name="テキスト ボックス 4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6" name="直線コネクタ 4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7" name="テキスト ボックス 4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8" name="直線コネクタ 4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9" name="テキスト ボックス 4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23" name="直線コネクタ 422"/>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24"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25" name="直線コネクタ 424"/>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2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27" name="直線コネクタ 42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428" name="【学校施設】&#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29" name="フローチャート: 判断 428"/>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30" name="フローチャート: 判断 42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170942</xdr:rowOff>
    </xdr:from>
    <xdr:to>
      <xdr:col>76</xdr:col>
      <xdr:colOff>165100</xdr:colOff>
      <xdr:row>62</xdr:row>
      <xdr:rowOff>101092</xdr:rowOff>
    </xdr:to>
    <xdr:sp macro="" textlink="">
      <xdr:nvSpPr>
        <xdr:cNvPr id="431" name="フローチャート: 判断 430"/>
        <xdr:cNvSpPr/>
      </xdr:nvSpPr>
      <xdr:spPr>
        <a:xfrm>
          <a:off x="14541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437" name="楕円 436"/>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438"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439" name="楕円 438"/>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62</xdr:row>
      <xdr:rowOff>45720</xdr:rowOff>
    </xdr:to>
    <xdr:cxnSp macro="">
      <xdr:nvCxnSpPr>
        <xdr:cNvPr id="440" name="直線コネクタ 439"/>
        <xdr:cNvCxnSpPr/>
      </xdr:nvCxnSpPr>
      <xdr:spPr>
        <a:xfrm flipV="1">
          <a:off x="15481300" y="10584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41"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117619</xdr:rowOff>
    </xdr:from>
    <xdr:ext cx="405111" cy="259045"/>
    <xdr:sp macro="" textlink="">
      <xdr:nvSpPr>
        <xdr:cNvPr id="442" name="n_2aveValue【学校施設】&#10;有形固定資産減価償却率"/>
        <xdr:cNvSpPr txBox="1"/>
      </xdr:nvSpPr>
      <xdr:spPr>
        <a:xfrm>
          <a:off x="14389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443"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68" name="直線コネクタ 467"/>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69"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70" name="直線コネクタ 469"/>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71"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72" name="直線コネクタ 471"/>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99712</xdr:rowOff>
    </xdr:from>
    <xdr:ext cx="469744" cy="259045"/>
    <xdr:sp macro="" textlink="">
      <xdr:nvSpPr>
        <xdr:cNvPr id="473" name="【学校施設】&#10;一人当たり面積平均値テキスト"/>
        <xdr:cNvSpPr txBox="1"/>
      </xdr:nvSpPr>
      <xdr:spPr>
        <a:xfrm>
          <a:off x="22199600" y="1004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74" name="フローチャート: 判断 473"/>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75" name="フローチャート: 判断 474"/>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476" name="フローチャート: 判断 475"/>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82" name="楕円 481"/>
        <xdr:cNvSpPr/>
      </xdr:nvSpPr>
      <xdr:spPr>
        <a:xfrm>
          <a:off x="22110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3827</xdr:rowOff>
    </xdr:from>
    <xdr:ext cx="469744" cy="259045"/>
    <xdr:sp macro="" textlink="">
      <xdr:nvSpPr>
        <xdr:cNvPr id="483" name="【学校施設】&#10;一人当たり面積該当値テキスト"/>
        <xdr:cNvSpPr txBox="1"/>
      </xdr:nvSpPr>
      <xdr:spPr>
        <a:xfrm>
          <a:off x="22199600"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484" name="楕円 483"/>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76200</xdr:rowOff>
    </xdr:to>
    <xdr:cxnSp macro="">
      <xdr:nvCxnSpPr>
        <xdr:cNvPr id="485" name="直線コネクタ 484"/>
        <xdr:cNvCxnSpPr/>
      </xdr:nvCxnSpPr>
      <xdr:spPr>
        <a:xfrm>
          <a:off x="21323300" y="1052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145432</xdr:rowOff>
    </xdr:from>
    <xdr:ext cx="469744" cy="259045"/>
    <xdr:sp macro="" textlink="">
      <xdr:nvSpPr>
        <xdr:cNvPr id="486" name="n_1aveValue【学校施設】&#10;一人当たり面積"/>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487" name="n_2aveValue【学校施設】&#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110507</xdr:rowOff>
    </xdr:from>
    <xdr:ext cx="469744" cy="259045"/>
    <xdr:sp macro="" textlink="">
      <xdr:nvSpPr>
        <xdr:cNvPr id="488" name="n_1mainValue【学校施設】&#10;一人当たり面積"/>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13" name="直線コネクタ 512"/>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14"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15" name="直線コネクタ 51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7" name="直線コネクタ 5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18"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19" name="フローチャート: 判断 51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20" name="フローチャート: 判断 519"/>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21" name="フローチャート: 判断 520"/>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527" name="楕円 526"/>
        <xdr:cNvSpPr/>
      </xdr:nvSpPr>
      <xdr:spPr>
        <a:xfrm>
          <a:off x="16268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528" name="【児童館】&#10;有形固定資産減価償却率該当値テキスト"/>
        <xdr:cNvSpPr txBox="1"/>
      </xdr:nvSpPr>
      <xdr:spPr>
        <a:xfrm>
          <a:off x="16357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154939</xdr:rowOff>
    </xdr:from>
    <xdr:to>
      <xdr:col>81</xdr:col>
      <xdr:colOff>101600</xdr:colOff>
      <xdr:row>81</xdr:row>
      <xdr:rowOff>85089</xdr:rowOff>
    </xdr:to>
    <xdr:sp macro="" textlink="">
      <xdr:nvSpPr>
        <xdr:cNvPr id="529" name="楕円 528"/>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34289</xdr:rowOff>
    </xdr:to>
    <xdr:cxnSp macro="">
      <xdr:nvCxnSpPr>
        <xdr:cNvPr id="530" name="直線コネクタ 529"/>
        <xdr:cNvCxnSpPr/>
      </xdr:nvCxnSpPr>
      <xdr:spPr>
        <a:xfrm flipV="1">
          <a:off x="15481300" y="13883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531"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532" name="n_2aveValue【児童館】&#10;有形固定資産減価償却率"/>
        <xdr:cNvSpPr txBox="1"/>
      </xdr:nvSpPr>
      <xdr:spPr>
        <a:xfrm>
          <a:off x="14389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101616</xdr:rowOff>
    </xdr:from>
    <xdr:ext cx="405111" cy="259045"/>
    <xdr:sp macro="" textlink="">
      <xdr:nvSpPr>
        <xdr:cNvPr id="533" name="n_1mainValue【児童館】&#10;有形固定資産減価償却率"/>
        <xdr:cNvSpPr txBox="1"/>
      </xdr:nvSpPr>
      <xdr:spPr>
        <a:xfrm>
          <a:off x="15266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57" name="直線コネクタ 556"/>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5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59" name="直線コネクタ 55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60"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61" name="直線コネクタ 560"/>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6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63" name="フローチャート: 判断 56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4" name="フローチャート: 判断 56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101600</xdr:rowOff>
    </xdr:from>
    <xdr:to>
      <xdr:col>107</xdr:col>
      <xdr:colOff>101600</xdr:colOff>
      <xdr:row>81</xdr:row>
      <xdr:rowOff>31750</xdr:rowOff>
    </xdr:to>
    <xdr:sp macro="" textlink="">
      <xdr:nvSpPr>
        <xdr:cNvPr id="565" name="フローチャート: 判断 564"/>
        <xdr:cNvSpPr/>
      </xdr:nvSpPr>
      <xdr:spPr>
        <a:xfrm>
          <a:off x="2038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571" name="楕円 570"/>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572"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73" name="楕円 572"/>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574" name="直線コネクタ 573"/>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576" name="n_2aveValue【児童館】&#10;一人当たり面積"/>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577"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8" name="テキスト ボックス 5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9" name="直線コネクタ 5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0" name="テキスト ボックス 5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1" name="直線コネクタ 5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2" name="テキスト ボックス 5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3" name="直線コネクタ 5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4" name="テキスト ボックス 5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5" name="直線コネクタ 5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6" name="テキスト ボックス 59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8" name="テキスト ボックス 59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00" name="直線コネクタ 599"/>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01"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02" name="直線コネクタ 60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03"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04" name="直線コネクタ 603"/>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96283</xdr:rowOff>
    </xdr:from>
    <xdr:ext cx="405111" cy="259045"/>
    <xdr:sp macro="" textlink="">
      <xdr:nvSpPr>
        <xdr:cNvPr id="605" name="【公民館】&#10;有形固定資産減価償却率平均値テキスト"/>
        <xdr:cNvSpPr txBox="1"/>
      </xdr:nvSpPr>
      <xdr:spPr>
        <a:xfrm>
          <a:off x="16357600" y="1792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06" name="フローチャート: 判断 605"/>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7" name="フローチャート: 判断 606"/>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109982</xdr:rowOff>
    </xdr:from>
    <xdr:to>
      <xdr:col>76</xdr:col>
      <xdr:colOff>165100</xdr:colOff>
      <xdr:row>108</xdr:row>
      <xdr:rowOff>40132</xdr:rowOff>
    </xdr:to>
    <xdr:sp macro="" textlink="">
      <xdr:nvSpPr>
        <xdr:cNvPr id="608" name="フローチャート: 判断 607"/>
        <xdr:cNvSpPr/>
      </xdr:nvSpPr>
      <xdr:spPr>
        <a:xfrm>
          <a:off x="14541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614" name="楕円 613"/>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88916</xdr:rowOff>
    </xdr:from>
    <xdr:ext cx="405111" cy="259045"/>
    <xdr:sp macro="" textlink="">
      <xdr:nvSpPr>
        <xdr:cNvPr id="615" name="【公民館】&#10;有形固定資産減価償却率該当値テキスト"/>
        <xdr:cNvSpPr txBox="1"/>
      </xdr:nvSpPr>
      <xdr:spPr>
        <a:xfrm>
          <a:off x="16357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57404</xdr:rowOff>
    </xdr:from>
    <xdr:to>
      <xdr:col>81</xdr:col>
      <xdr:colOff>101600</xdr:colOff>
      <xdr:row>108</xdr:row>
      <xdr:rowOff>159004</xdr:rowOff>
    </xdr:to>
    <xdr:sp macro="" textlink="">
      <xdr:nvSpPr>
        <xdr:cNvPr id="616" name="楕円 615"/>
        <xdr:cNvSpPr/>
      </xdr:nvSpPr>
      <xdr:spPr>
        <a:xfrm>
          <a:off x="15430500" y="18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108204</xdr:rowOff>
    </xdr:to>
    <xdr:cxnSp macro="">
      <xdr:nvCxnSpPr>
        <xdr:cNvPr id="617" name="直線コネクタ 616"/>
        <xdr:cNvCxnSpPr/>
      </xdr:nvCxnSpPr>
      <xdr:spPr>
        <a:xfrm flipV="1">
          <a:off x="15481300" y="185699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618"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56659</xdr:rowOff>
    </xdr:from>
    <xdr:ext cx="405111" cy="259045"/>
    <xdr:sp macro="" textlink="">
      <xdr:nvSpPr>
        <xdr:cNvPr id="619" name="n_2aveValue【公民館】&#10;有形固定資産減価償却率"/>
        <xdr:cNvSpPr txBox="1"/>
      </xdr:nvSpPr>
      <xdr:spPr>
        <a:xfrm>
          <a:off x="14389744" y="1823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150131</xdr:rowOff>
    </xdr:from>
    <xdr:ext cx="405111" cy="259045"/>
    <xdr:sp macro="" textlink="">
      <xdr:nvSpPr>
        <xdr:cNvPr id="620" name="n_1mainValue【公民館】&#10;有形固定資産減価償却率"/>
        <xdr:cNvSpPr txBox="1"/>
      </xdr:nvSpPr>
      <xdr:spPr>
        <a:xfrm>
          <a:off x="15266044" y="1866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1" name="直線コネクタ 6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2" name="テキスト ボックス 6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3" name="直線コネクタ 6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4" name="テキスト ボックス 6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5" name="直線コネクタ 6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6" name="テキスト ボックス 6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7" name="直線コネクタ 6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8" name="テキスト ボックス 6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42" name="直線コネクタ 641"/>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4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44" name="直線コネクタ 64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45"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46" name="直線コネクタ 645"/>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45990</xdr:rowOff>
    </xdr:from>
    <xdr:ext cx="469744" cy="259045"/>
    <xdr:sp macro="" textlink="">
      <xdr:nvSpPr>
        <xdr:cNvPr id="647" name="【公民館】&#10;一人当たり面積平均値テキスト"/>
        <xdr:cNvSpPr txBox="1"/>
      </xdr:nvSpPr>
      <xdr:spPr>
        <a:xfrm>
          <a:off x="22199600" y="17876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48" name="フローチャート: 判断 647"/>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49" name="フローチャート: 判断 648"/>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50" name="フローチャート: 判断 649"/>
        <xdr:cNvSpPr/>
      </xdr:nvSpPr>
      <xdr:spPr>
        <a:xfrm>
          <a:off x="20383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656" name="楕円 655"/>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67835</xdr:rowOff>
    </xdr:from>
    <xdr:ext cx="469744" cy="259045"/>
    <xdr:sp macro="" textlink="">
      <xdr:nvSpPr>
        <xdr:cNvPr id="657" name="【公民館】&#10;一人当たり面積該当値テキスト"/>
        <xdr:cNvSpPr txBox="1"/>
      </xdr:nvSpPr>
      <xdr:spPr>
        <a:xfrm>
          <a:off x="22199600"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658" name="楕円 657"/>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140208</xdr:rowOff>
    </xdr:to>
    <xdr:cxnSp macro="">
      <xdr:nvCxnSpPr>
        <xdr:cNvPr id="659" name="直線コネクタ 658"/>
        <xdr:cNvCxnSpPr/>
      </xdr:nvCxnSpPr>
      <xdr:spPr>
        <a:xfrm>
          <a:off x="21323300" y="18304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159529</xdr:rowOff>
    </xdr:from>
    <xdr:ext cx="469744" cy="259045"/>
    <xdr:sp macro="" textlink="">
      <xdr:nvSpPr>
        <xdr:cNvPr id="660"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661" name="n_2aveValue【公民館】&#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662" name="n_1mainValue【公民館】&#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類似団体と比較して特に有形固定資産減価償却率が高くなっている施設は、児童館，保育所であり、特に低くなっている施設は、学校施設、公民館である。</a:t>
          </a:r>
        </a:p>
        <a:p>
          <a:r>
            <a:rPr kumimoji="1" lang="ja-JP" altLang="en-US" sz="1300">
              <a:latin typeface="ＭＳ Ｐゴシック" panose="020B0600070205080204" pitchFamily="50" charset="-128"/>
              <a:ea typeface="ＭＳ Ｐゴシック" panose="020B0600070205080204" pitchFamily="50" charset="-128"/>
            </a:rPr>
            <a:t>児童館については、ほとんどが昭和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年代に建てられたものであるため，有形固定資産減価償却率が高くなっているため，適正な維持管理を行っていくとともに，長寿命化等について検討の必要がある。</a:t>
          </a:r>
        </a:p>
        <a:p>
          <a:r>
            <a:rPr kumimoji="1" lang="ja-JP" altLang="en-US" sz="1300">
              <a:latin typeface="ＭＳ Ｐゴシック" panose="020B0600070205080204" pitchFamily="50" charset="-128"/>
              <a:ea typeface="ＭＳ Ｐゴシック" panose="020B0600070205080204" pitchFamily="50" charset="-128"/>
            </a:rPr>
            <a:t>学校施設及び公民館については、計画的に更新を行ってきていることもあり，有形固定資産減価償却率が低くなっている。直近では平成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年度に中学校の移転改築，平成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年度に公民館の建て替えを行っている。</a:t>
          </a:r>
        </a:p>
        <a:p>
          <a:r>
            <a:rPr kumimoji="1" lang="ja-JP" altLang="en-US" sz="1300">
              <a:latin typeface="ＭＳ Ｐゴシック" panose="020B0600070205080204" pitchFamily="50" charset="-128"/>
              <a:ea typeface="ＭＳ Ｐゴシック" panose="020B0600070205080204" pitchFamily="50" charset="-128"/>
            </a:rPr>
            <a:t>特に公民館については，今後，複合化を伴う更新を予定しているところもあるため，引き続き低率を維持していく見込みである。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201,173
192,710
194.46
63,724,488
62,632,532
940,525
37,270,784
44,502,388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3" name="フローチャート: 判断 62"/>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65405</xdr:rowOff>
    </xdr:from>
    <xdr:to>
      <xdr:col>24</xdr:col>
      <xdr:colOff>114300</xdr:colOff>
      <xdr:row>34</xdr:row>
      <xdr:rowOff>167005</xdr:rowOff>
    </xdr:to>
    <xdr:sp macro="" textlink="">
      <xdr:nvSpPr>
        <xdr:cNvPr id="69" name="楕円 68"/>
        <xdr:cNvSpPr/>
      </xdr:nvSpPr>
      <xdr:spPr>
        <a:xfrm>
          <a:off x="4584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151782</xdr:rowOff>
    </xdr:from>
    <xdr:ext cx="405111" cy="259045"/>
    <xdr:sp macro="" textlink="">
      <xdr:nvSpPr>
        <xdr:cNvPr id="70" name="【図書館】&#10;有形固定資産減価償却率該当値テキスト"/>
        <xdr:cNvSpPr txBox="1"/>
      </xdr:nvSpPr>
      <xdr:spPr>
        <a:xfrm>
          <a:off x="4673600"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105410</xdr:rowOff>
    </xdr:from>
    <xdr:to>
      <xdr:col>20</xdr:col>
      <xdr:colOff>38100</xdr:colOff>
      <xdr:row>35</xdr:row>
      <xdr:rowOff>35560</xdr:rowOff>
    </xdr:to>
    <xdr:sp macro="" textlink="">
      <xdr:nvSpPr>
        <xdr:cNvPr id="71" name="楕円 70"/>
        <xdr:cNvSpPr/>
      </xdr:nvSpPr>
      <xdr:spPr>
        <a:xfrm>
          <a:off x="3746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116205</xdr:rowOff>
    </xdr:from>
    <xdr:to>
      <xdr:col>24</xdr:col>
      <xdr:colOff>63500</xdr:colOff>
      <xdr:row>34</xdr:row>
      <xdr:rowOff>156210</xdr:rowOff>
    </xdr:to>
    <xdr:cxnSp macro="">
      <xdr:nvCxnSpPr>
        <xdr:cNvPr id="72" name="直線コネクタ 71"/>
        <xdr:cNvCxnSpPr/>
      </xdr:nvCxnSpPr>
      <xdr:spPr>
        <a:xfrm flipV="1">
          <a:off x="3797300" y="59455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89552</xdr:rowOff>
    </xdr:from>
    <xdr:ext cx="405111" cy="259045"/>
    <xdr:sp macro="" textlink="">
      <xdr:nvSpPr>
        <xdr:cNvPr id="7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74"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52087</xdr:rowOff>
    </xdr:from>
    <xdr:ext cx="405111" cy="259045"/>
    <xdr:sp macro="" textlink="">
      <xdr:nvSpPr>
        <xdr:cNvPr id="75" name="n_1mainValue【図書館】&#10;有形固定資産減価償却率"/>
        <xdr:cNvSpPr txBox="1"/>
      </xdr:nvSpPr>
      <xdr:spPr>
        <a:xfrm>
          <a:off x="3582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0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8" name="フローチャート: 判断 10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14" name="楕円 113"/>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15"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16" name="楕円 115"/>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17" name="直線コネクタ 116"/>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8"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19"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20"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3" name="フローチャート: 判断 152"/>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132080</xdr:rowOff>
    </xdr:from>
    <xdr:to>
      <xdr:col>24</xdr:col>
      <xdr:colOff>114300</xdr:colOff>
      <xdr:row>56</xdr:row>
      <xdr:rowOff>62230</xdr:rowOff>
    </xdr:to>
    <xdr:sp macro="" textlink="">
      <xdr:nvSpPr>
        <xdr:cNvPr id="159" name="楕円 158"/>
        <xdr:cNvSpPr/>
      </xdr:nvSpPr>
      <xdr:spPr>
        <a:xfrm>
          <a:off x="4584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85107</xdr:rowOff>
    </xdr:from>
    <xdr:ext cx="405111" cy="259045"/>
    <xdr:sp macro="" textlink="">
      <xdr:nvSpPr>
        <xdr:cNvPr id="160" name="【体育館・プール】&#10;有形固定資産減価償却率該当値テキスト"/>
        <xdr:cNvSpPr txBox="1"/>
      </xdr:nvSpPr>
      <xdr:spPr>
        <a:xfrm>
          <a:off x="4673600" y="951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2540</xdr:rowOff>
    </xdr:from>
    <xdr:to>
      <xdr:col>20</xdr:col>
      <xdr:colOff>38100</xdr:colOff>
      <xdr:row>56</xdr:row>
      <xdr:rowOff>104140</xdr:rowOff>
    </xdr:to>
    <xdr:sp macro="" textlink="">
      <xdr:nvSpPr>
        <xdr:cNvPr id="161" name="楕円 160"/>
        <xdr:cNvSpPr/>
      </xdr:nvSpPr>
      <xdr:spPr>
        <a:xfrm>
          <a:off x="3746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xdr:rowOff>
    </xdr:from>
    <xdr:to>
      <xdr:col>24</xdr:col>
      <xdr:colOff>63500</xdr:colOff>
      <xdr:row>56</xdr:row>
      <xdr:rowOff>53340</xdr:rowOff>
    </xdr:to>
    <xdr:cxnSp macro="">
      <xdr:nvCxnSpPr>
        <xdr:cNvPr id="162" name="直線コネクタ 161"/>
        <xdr:cNvCxnSpPr/>
      </xdr:nvCxnSpPr>
      <xdr:spPr>
        <a:xfrm flipV="1">
          <a:off x="3797300" y="9612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63"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4" name="n_2aveValue【体育館・プー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120667</xdr:rowOff>
    </xdr:from>
    <xdr:ext cx="405111" cy="259045"/>
    <xdr:sp macro="" textlink="">
      <xdr:nvSpPr>
        <xdr:cNvPr id="165" name="n_1mainValue【体育館・プール】&#10;有形固定資産減価償却率"/>
        <xdr:cNvSpPr txBox="1"/>
      </xdr:nvSpPr>
      <xdr:spPr>
        <a:xfrm>
          <a:off x="35820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0" name="直線コネクタ 189"/>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91"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92" name="直線コネクタ 191"/>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3"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4" name="直線コネクタ 193"/>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118127</xdr:rowOff>
    </xdr:from>
    <xdr:ext cx="469744" cy="259045"/>
    <xdr:sp macro="" textlink="">
      <xdr:nvSpPr>
        <xdr:cNvPr id="195" name="【体育館・プール】&#10;一人当たり面積平均値テキスト"/>
        <xdr:cNvSpPr txBox="1"/>
      </xdr:nvSpPr>
      <xdr:spPr>
        <a:xfrm>
          <a:off x="1051560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96" name="フローチャート: 判断 195"/>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97" name="フローチャート: 判断 196"/>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146050</xdr:rowOff>
    </xdr:from>
    <xdr:to>
      <xdr:col>46</xdr:col>
      <xdr:colOff>38100</xdr:colOff>
      <xdr:row>62</xdr:row>
      <xdr:rowOff>76200</xdr:rowOff>
    </xdr:to>
    <xdr:sp macro="" textlink="">
      <xdr:nvSpPr>
        <xdr:cNvPr id="198" name="フローチャート: 判断 197"/>
        <xdr:cNvSpPr/>
      </xdr:nvSpPr>
      <xdr:spPr>
        <a:xfrm>
          <a:off x="86995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76200</xdr:rowOff>
    </xdr:from>
    <xdr:to>
      <xdr:col>55</xdr:col>
      <xdr:colOff>50800</xdr:colOff>
      <xdr:row>65</xdr:row>
      <xdr:rowOff>6350</xdr:rowOff>
    </xdr:to>
    <xdr:sp macro="" textlink="">
      <xdr:nvSpPr>
        <xdr:cNvPr id="204" name="楕円 203"/>
        <xdr:cNvSpPr/>
      </xdr:nvSpPr>
      <xdr:spPr>
        <a:xfrm>
          <a:off x="10426700" y="110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162577</xdr:rowOff>
    </xdr:from>
    <xdr:ext cx="469744" cy="259045"/>
    <xdr:sp macro="" textlink="">
      <xdr:nvSpPr>
        <xdr:cNvPr id="205" name="【体育館・プール】&#10;一人当たり面積該当値テキスト"/>
        <xdr:cNvSpPr txBox="1"/>
      </xdr:nvSpPr>
      <xdr:spPr>
        <a:xfrm>
          <a:off x="10515600"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76200</xdr:rowOff>
    </xdr:from>
    <xdr:to>
      <xdr:col>50</xdr:col>
      <xdr:colOff>165100</xdr:colOff>
      <xdr:row>65</xdr:row>
      <xdr:rowOff>6350</xdr:rowOff>
    </xdr:to>
    <xdr:sp macro="" textlink="">
      <xdr:nvSpPr>
        <xdr:cNvPr id="206" name="楕円 205"/>
        <xdr:cNvSpPr/>
      </xdr:nvSpPr>
      <xdr:spPr>
        <a:xfrm>
          <a:off x="9588500" y="110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127000</xdr:rowOff>
    </xdr:from>
    <xdr:to>
      <xdr:col>55</xdr:col>
      <xdr:colOff>0</xdr:colOff>
      <xdr:row>64</xdr:row>
      <xdr:rowOff>127000</xdr:rowOff>
    </xdr:to>
    <xdr:cxnSp macro="">
      <xdr:nvCxnSpPr>
        <xdr:cNvPr id="207" name="直線コネクタ 206"/>
        <xdr:cNvCxnSpPr/>
      </xdr:nvCxnSpPr>
      <xdr:spPr>
        <a:xfrm>
          <a:off x="9639300" y="1109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29227</xdr:rowOff>
    </xdr:from>
    <xdr:ext cx="469744" cy="259045"/>
    <xdr:sp macro="" textlink="">
      <xdr:nvSpPr>
        <xdr:cNvPr id="208"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92727</xdr:rowOff>
    </xdr:from>
    <xdr:ext cx="469744" cy="259045"/>
    <xdr:sp macro="" textlink="">
      <xdr:nvSpPr>
        <xdr:cNvPr id="209" name="n_2aveValue【体育館・プール】&#10;一人当たり面積"/>
        <xdr:cNvSpPr txBox="1"/>
      </xdr:nvSpPr>
      <xdr:spPr>
        <a:xfrm>
          <a:off x="85154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168927</xdr:rowOff>
    </xdr:from>
    <xdr:ext cx="469744" cy="259045"/>
    <xdr:sp macro="" textlink="">
      <xdr:nvSpPr>
        <xdr:cNvPr id="210" name="n_1mainValue【体育館・プール】&#10;一人当たり面積"/>
        <xdr:cNvSpPr txBox="1"/>
      </xdr:nvSpPr>
      <xdr:spPr>
        <a:xfrm>
          <a:off x="9391727" y="1114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252" name="直線コネクタ 251"/>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5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54" name="直線コネクタ 25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255"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256" name="直線コネクタ 255"/>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257"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258" name="フローチャート: 判断 257"/>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59" name="フローチャート: 判断 25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165826</xdr:rowOff>
    </xdr:from>
    <xdr:to>
      <xdr:col>15</xdr:col>
      <xdr:colOff>101600</xdr:colOff>
      <xdr:row>105</xdr:row>
      <xdr:rowOff>95976</xdr:rowOff>
    </xdr:to>
    <xdr:sp macro="" textlink="">
      <xdr:nvSpPr>
        <xdr:cNvPr id="260" name="フローチャート: 判断 259"/>
        <xdr:cNvSpPr/>
      </xdr:nvSpPr>
      <xdr:spPr>
        <a:xfrm>
          <a:off x="2857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266" name="楕円 265"/>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267" name="【市民会館】&#10;有形固定資産減価償却率該当値テキスト"/>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268" name="楕円 267"/>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102</xdr:row>
      <xdr:rowOff>156211</xdr:rowOff>
    </xdr:to>
    <xdr:cxnSp macro="">
      <xdr:nvCxnSpPr>
        <xdr:cNvPr id="269" name="直線コネクタ 268"/>
        <xdr:cNvCxnSpPr/>
      </xdr:nvCxnSpPr>
      <xdr:spPr>
        <a:xfrm flipV="1">
          <a:off x="3797300" y="176130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270"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112503</xdr:rowOff>
    </xdr:from>
    <xdr:ext cx="405111" cy="259045"/>
    <xdr:sp macro="" textlink="">
      <xdr:nvSpPr>
        <xdr:cNvPr id="271" name="n_2aveValue【市民会館】&#10;有形固定資産減価償却率"/>
        <xdr:cNvSpPr txBox="1"/>
      </xdr:nvSpPr>
      <xdr:spPr>
        <a:xfrm>
          <a:off x="2705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272" name="n_1main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3" name="直線コネクタ 28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4" name="テキスト ボックス 28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5" name="直線コネクタ 28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6" name="テキスト ボックス 28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7" name="直線コネクタ 2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8" name="テキスト ボックス 2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9" name="直線コネクタ 28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0" name="テキスト ボックス 28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1" name="直線コネクタ 29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2" name="テキスト ボックス 29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296" name="直線コネクタ 295"/>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297"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298" name="直線コネクタ 297"/>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299"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00" name="直線コネクタ 299"/>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147338</xdr:rowOff>
    </xdr:from>
    <xdr:ext cx="469744" cy="259045"/>
    <xdr:sp macro="" textlink="">
      <xdr:nvSpPr>
        <xdr:cNvPr id="301" name="【市民会館】&#10;一人当たり面積平均値テキスト"/>
        <xdr:cNvSpPr txBox="1"/>
      </xdr:nvSpPr>
      <xdr:spPr>
        <a:xfrm>
          <a:off x="10515600" y="1780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02" name="フローチャート: 判断 301"/>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03" name="フローチャート: 判断 302"/>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04" name="フローチャート: 判断 30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310" name="楕円 309"/>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311" name="【市民会館】&#10;一人当たり面積該当値テキスト"/>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312" name="楕円 311"/>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91439</xdr:rowOff>
    </xdr:to>
    <xdr:cxnSp macro="">
      <xdr:nvCxnSpPr>
        <xdr:cNvPr id="313" name="直線コネクタ 312"/>
        <xdr:cNvCxnSpPr/>
      </xdr:nvCxnSpPr>
      <xdr:spPr>
        <a:xfrm>
          <a:off x="9639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314"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315"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316"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42" name="直線コネクタ 341"/>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43"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44" name="直線コネクタ 343"/>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45"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46" name="直線コネクタ 345"/>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347"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48" name="フローチャート: 判断 347"/>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49" name="フローチャート: 判断 348"/>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350" name="フローチャート: 判断 349"/>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356" name="楕円 355"/>
        <xdr:cNvSpPr/>
      </xdr:nvSpPr>
      <xdr:spPr>
        <a:xfrm>
          <a:off x="16268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357" name="【一般廃棄物処理施設】&#10;有形固定資産減価償却率該当値テキスト"/>
        <xdr:cNvSpPr txBox="1"/>
      </xdr:nvSpPr>
      <xdr:spPr>
        <a:xfrm>
          <a:off x="16357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358" name="楕円 357"/>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46809</xdr:rowOff>
    </xdr:from>
    <xdr:to>
      <xdr:col>85</xdr:col>
      <xdr:colOff>127000</xdr:colOff>
      <xdr:row>39</xdr:row>
      <xdr:rowOff>95794</xdr:rowOff>
    </xdr:to>
    <xdr:cxnSp macro="">
      <xdr:nvCxnSpPr>
        <xdr:cNvPr id="359" name="直線コネクタ 358"/>
        <xdr:cNvCxnSpPr/>
      </xdr:nvCxnSpPr>
      <xdr:spPr>
        <a:xfrm flipV="1">
          <a:off x="15481300" y="673335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1469</xdr:rowOff>
    </xdr:from>
    <xdr:ext cx="405111" cy="259045"/>
    <xdr:sp macro="" textlink="">
      <xdr:nvSpPr>
        <xdr:cNvPr id="360"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83111</xdr:rowOff>
    </xdr:from>
    <xdr:ext cx="405111" cy="259045"/>
    <xdr:sp macro="" textlink="">
      <xdr:nvSpPr>
        <xdr:cNvPr id="361" name="n_2aveValue【一般廃棄物処理施設】&#10;有形固定資産減価償却率"/>
        <xdr:cNvSpPr txBox="1"/>
      </xdr:nvSpPr>
      <xdr:spPr>
        <a:xfrm>
          <a:off x="14389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362" name="n_1mainValue【一般廃棄物処理施設】&#10;有形固定資産減価償却率"/>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373" name="テキスト ボックス 37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375" name="テキスト ボックス 374"/>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77" name="テキスト ボックス 37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379" name="テキスト ボックス 378"/>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1" name="テキスト ボックス 3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3" name="テキスト ボックス 3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385" name="直線コネクタ 384"/>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386"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387" name="直線コネクタ 386"/>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388"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389" name="直線コネクタ 388"/>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390" name="【一般廃棄物処理施設】&#10;一人当たり有形固定資産（償却資産）額平均値テキスト"/>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391" name="フローチャート: 判断 390"/>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392" name="フローチャート: 判断 391"/>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155611</xdr:rowOff>
    </xdr:from>
    <xdr:to>
      <xdr:col>107</xdr:col>
      <xdr:colOff>101600</xdr:colOff>
      <xdr:row>40</xdr:row>
      <xdr:rowOff>85761</xdr:rowOff>
    </xdr:to>
    <xdr:sp macro="" textlink="">
      <xdr:nvSpPr>
        <xdr:cNvPr id="393" name="フローチャート: 判断 392"/>
        <xdr:cNvSpPr/>
      </xdr:nvSpPr>
      <xdr:spPr>
        <a:xfrm>
          <a:off x="20383500" y="684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17628</xdr:rowOff>
    </xdr:from>
    <xdr:to>
      <xdr:col>116</xdr:col>
      <xdr:colOff>114300</xdr:colOff>
      <xdr:row>35</xdr:row>
      <xdr:rowOff>119228</xdr:rowOff>
    </xdr:to>
    <xdr:sp macro="" textlink="">
      <xdr:nvSpPr>
        <xdr:cNvPr id="399" name="楕円 398"/>
        <xdr:cNvSpPr/>
      </xdr:nvSpPr>
      <xdr:spPr>
        <a:xfrm>
          <a:off x="22110700" y="60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40505</xdr:rowOff>
    </xdr:from>
    <xdr:ext cx="534377" cy="259045"/>
    <xdr:sp macro="" textlink="">
      <xdr:nvSpPr>
        <xdr:cNvPr id="400" name="【一般廃棄物処理施設】&#10;一人当たり有形固定資産（償却資産）額該当値テキスト"/>
        <xdr:cNvSpPr txBox="1"/>
      </xdr:nvSpPr>
      <xdr:spPr>
        <a:xfrm>
          <a:off x="22199600" y="58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10975</xdr:rowOff>
    </xdr:from>
    <xdr:to>
      <xdr:col>112</xdr:col>
      <xdr:colOff>38100</xdr:colOff>
      <xdr:row>35</xdr:row>
      <xdr:rowOff>112575</xdr:rowOff>
    </xdr:to>
    <xdr:sp macro="" textlink="">
      <xdr:nvSpPr>
        <xdr:cNvPr id="401" name="楕円 400"/>
        <xdr:cNvSpPr/>
      </xdr:nvSpPr>
      <xdr:spPr>
        <a:xfrm>
          <a:off x="21272500" y="60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61775</xdr:rowOff>
    </xdr:from>
    <xdr:to>
      <xdr:col>116</xdr:col>
      <xdr:colOff>63500</xdr:colOff>
      <xdr:row>35</xdr:row>
      <xdr:rowOff>68428</xdr:rowOff>
    </xdr:to>
    <xdr:cxnSp macro="">
      <xdr:nvCxnSpPr>
        <xdr:cNvPr id="402" name="直線コネクタ 401"/>
        <xdr:cNvCxnSpPr/>
      </xdr:nvCxnSpPr>
      <xdr:spPr>
        <a:xfrm>
          <a:off x="21323300" y="6062525"/>
          <a:ext cx="8382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18480</xdr:rowOff>
    </xdr:from>
    <xdr:ext cx="534377" cy="259045"/>
    <xdr:sp macro="" textlink="">
      <xdr:nvSpPr>
        <xdr:cNvPr id="403" name="n_1aveValue【一般廃棄物処理施設】&#10;一人当たり有形固定資産（償却資産）額"/>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102288</xdr:rowOff>
    </xdr:from>
    <xdr:ext cx="534377" cy="259045"/>
    <xdr:sp macro="" textlink="">
      <xdr:nvSpPr>
        <xdr:cNvPr id="404" name="n_2aveValue【一般廃棄物処理施設】&#10;一人当たり有形固定資産（償却資産）額"/>
        <xdr:cNvSpPr txBox="1"/>
      </xdr:nvSpPr>
      <xdr:spPr>
        <a:xfrm>
          <a:off x="20167111" y="66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129102</xdr:rowOff>
    </xdr:from>
    <xdr:ext cx="534377" cy="259045"/>
    <xdr:sp macro="" textlink="">
      <xdr:nvSpPr>
        <xdr:cNvPr id="405" name="n_1mainValue【一般廃棄物処理施設】&#10;一人当たり有形固定資産（償却資産）額"/>
        <xdr:cNvSpPr txBox="1"/>
      </xdr:nvSpPr>
      <xdr:spPr>
        <a:xfrm>
          <a:off x="21043411" y="57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430" name="直線コネクタ 429"/>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431"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432" name="直線コネクタ 431"/>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433"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434" name="直線コネクタ 433"/>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35"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36" name="フローチャート: 判断 43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37" name="フローチャート: 判断 436"/>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xdr:rowOff>
    </xdr:from>
    <xdr:to>
      <xdr:col>76</xdr:col>
      <xdr:colOff>165100</xdr:colOff>
      <xdr:row>56</xdr:row>
      <xdr:rowOff>107950</xdr:rowOff>
    </xdr:to>
    <xdr:sp macro="" textlink="">
      <xdr:nvSpPr>
        <xdr:cNvPr id="438" name="フローチャート: 判断 437"/>
        <xdr:cNvSpPr/>
      </xdr:nvSpPr>
      <xdr:spPr>
        <a:xfrm>
          <a:off x="14541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444" name="楕円 443"/>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445" name="【保健センター・保健所】&#10;有形固定資産減価償却率該当値テキスト"/>
        <xdr:cNvSpPr txBox="1"/>
      </xdr:nvSpPr>
      <xdr:spPr>
        <a:xfrm>
          <a:off x="16357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446" name="楕円 445"/>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167640</xdr:rowOff>
    </xdr:to>
    <xdr:cxnSp macro="">
      <xdr:nvCxnSpPr>
        <xdr:cNvPr id="447" name="直線コネクタ 446"/>
        <xdr:cNvCxnSpPr/>
      </xdr:nvCxnSpPr>
      <xdr:spPr>
        <a:xfrm flipV="1">
          <a:off x="15481300" y="98640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448" name="n_1ave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449" name="n_2aveValue【保健センター・保健所】&#10;有形固定資産減価償却率"/>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450" name="n_1mainValue【保健センター・保健所】&#10;有形固定資産減価償却率"/>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476" name="直線コネクタ 475"/>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477"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478" name="直線コネクタ 477"/>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479"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480" name="直線コネクタ 479"/>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168020</xdr:rowOff>
    </xdr:from>
    <xdr:ext cx="469744" cy="259045"/>
    <xdr:sp macro="" textlink="">
      <xdr:nvSpPr>
        <xdr:cNvPr id="481" name="【保健センター・保健所】&#10;一人当たり面積平均値テキスト"/>
        <xdr:cNvSpPr txBox="1"/>
      </xdr:nvSpPr>
      <xdr:spPr>
        <a:xfrm>
          <a:off x="22199600" y="10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482" name="フローチャート: 判断 481"/>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483" name="フローチャート: 判断 482"/>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484" name="フローチャート: 判断 483"/>
        <xdr:cNvSpPr/>
      </xdr:nvSpPr>
      <xdr:spPr>
        <a:xfrm>
          <a:off x="20383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490" name="楕円 489"/>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491" name="【保健センター・保健所】&#10;一人当たり面積該当値テキスト"/>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492" name="楕円 491"/>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493" name="直線コネクタ 492"/>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494"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108149</xdr:rowOff>
    </xdr:from>
    <xdr:ext cx="469744" cy="259045"/>
    <xdr:sp macro="" textlink="">
      <xdr:nvSpPr>
        <xdr:cNvPr id="495" name="n_2aveValue【保健センター・保健所】&#10;一人当たり面積"/>
        <xdr:cNvSpPr txBox="1"/>
      </xdr:nvSpPr>
      <xdr:spPr>
        <a:xfrm>
          <a:off x="20199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496" name="n_1main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7" name="テキスト ボックス 50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09" name="テキスト ボックス 50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19" name="テキスト ボックス 51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1" name="テキスト ボックス 5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23" name="直線コネクタ 522"/>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24"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25" name="直線コネクタ 524"/>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26"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27" name="直線コネクタ 526"/>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117946</xdr:rowOff>
    </xdr:from>
    <xdr:ext cx="405111" cy="259045"/>
    <xdr:sp macro="" textlink="">
      <xdr:nvSpPr>
        <xdr:cNvPr id="528" name="【消防施設】&#10;有形固定資産減価償却率平均値テキスト"/>
        <xdr:cNvSpPr txBox="1"/>
      </xdr:nvSpPr>
      <xdr:spPr>
        <a:xfrm>
          <a:off x="1635760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29" name="フローチャート: 判断 528"/>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30" name="フローチャート: 判断 529"/>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531" name="フローチャート: 判断 530"/>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111398</xdr:rowOff>
    </xdr:from>
    <xdr:to>
      <xdr:col>85</xdr:col>
      <xdr:colOff>177800</xdr:colOff>
      <xdr:row>87</xdr:row>
      <xdr:rowOff>41548</xdr:rowOff>
    </xdr:to>
    <xdr:sp macro="" textlink="">
      <xdr:nvSpPr>
        <xdr:cNvPr id="537" name="楕円 536"/>
        <xdr:cNvSpPr/>
      </xdr:nvSpPr>
      <xdr:spPr>
        <a:xfrm>
          <a:off x="162687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26325</xdr:rowOff>
    </xdr:from>
    <xdr:ext cx="405111" cy="259045"/>
    <xdr:sp macro="" textlink="">
      <xdr:nvSpPr>
        <xdr:cNvPr id="538" name="【消防施設】&#10;有形固定資産減価償却率該当値テキスト"/>
        <xdr:cNvSpPr txBox="1"/>
      </xdr:nvSpPr>
      <xdr:spPr>
        <a:xfrm>
          <a:off x="16357600" y="1477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166914</xdr:rowOff>
    </xdr:from>
    <xdr:to>
      <xdr:col>81</xdr:col>
      <xdr:colOff>101600</xdr:colOff>
      <xdr:row>87</xdr:row>
      <xdr:rowOff>97064</xdr:rowOff>
    </xdr:to>
    <xdr:sp macro="" textlink="">
      <xdr:nvSpPr>
        <xdr:cNvPr id="539" name="楕円 538"/>
        <xdr:cNvSpPr/>
      </xdr:nvSpPr>
      <xdr:spPr>
        <a:xfrm>
          <a:off x="15430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162198</xdr:rowOff>
    </xdr:from>
    <xdr:to>
      <xdr:col>85</xdr:col>
      <xdr:colOff>127000</xdr:colOff>
      <xdr:row>87</xdr:row>
      <xdr:rowOff>46264</xdr:rowOff>
    </xdr:to>
    <xdr:cxnSp macro="">
      <xdr:nvCxnSpPr>
        <xdr:cNvPr id="540" name="直線コネクタ 539"/>
        <xdr:cNvCxnSpPr/>
      </xdr:nvCxnSpPr>
      <xdr:spPr>
        <a:xfrm flipV="1">
          <a:off x="15481300" y="14906898"/>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126654</xdr:rowOff>
    </xdr:from>
    <xdr:ext cx="405111" cy="259045"/>
    <xdr:sp macro="" textlink="">
      <xdr:nvSpPr>
        <xdr:cNvPr id="541"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542" name="n_2aveValue【消防施設】&#10;有形固定資産減価償却率"/>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88191</xdr:rowOff>
    </xdr:from>
    <xdr:ext cx="405111" cy="259045"/>
    <xdr:sp macro="" textlink="">
      <xdr:nvSpPr>
        <xdr:cNvPr id="543" name="n_1mainValue【消防施設】&#10;有形固定資産減価償却率"/>
        <xdr:cNvSpPr txBox="1"/>
      </xdr:nvSpPr>
      <xdr:spPr>
        <a:xfrm>
          <a:off x="15266044" y="1500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4" name="直線コネクタ 5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5" name="テキスト ボックス 5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6" name="直線コネクタ 5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7" name="テキスト ボックス 5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8" name="直線コネクタ 5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9" name="テキスト ボックス 5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0" name="直線コネクタ 5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1" name="テキスト ボックス 5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65" name="直線コネクタ 564"/>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66"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567" name="直線コネクタ 566"/>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568"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569" name="直線コネクタ 568"/>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570"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71" name="フローチャート: 判断 570"/>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572" name="フローチャート: 判断 571"/>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73" name="フローチャート: 判断 572"/>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79" name="楕円 578"/>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25671</xdr:rowOff>
    </xdr:from>
    <xdr:ext cx="469744" cy="259045"/>
    <xdr:sp macro="" textlink="">
      <xdr:nvSpPr>
        <xdr:cNvPr id="580" name="【消防施設】&#10;一人当たり面積該当値テキスト"/>
        <xdr:cNvSpPr txBox="1"/>
      </xdr:nvSpPr>
      <xdr:spPr>
        <a:xfrm>
          <a:off x="22199600" y="1442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581" name="楕円 580"/>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582" name="直線コネクタ 581"/>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100855</xdr:rowOff>
    </xdr:from>
    <xdr:ext cx="469744" cy="259045"/>
    <xdr:sp macro="" textlink="">
      <xdr:nvSpPr>
        <xdr:cNvPr id="583"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584" name="n_2aveValue【消防施設】&#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585"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7" name="テキスト ボックス 59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5" name="テキスト ボックス 60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09" name="直線コネクタ 608"/>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10"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11" name="直線コネクタ 610"/>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12"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13" name="直線コネクタ 612"/>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14" name="【庁舎】&#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15" name="フローチャート: 判断 614"/>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16" name="フローチャート: 判断 615"/>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17" name="フローチャート: 判断 616"/>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23" name="楕円 622"/>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624" name="【庁舎】&#10;有形固定資産減価償却率該当値テキスト"/>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625" name="楕円 624"/>
        <xdr:cNvSpPr/>
      </xdr:nvSpPr>
      <xdr:spPr>
        <a:xfrm>
          <a:off x="1543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91439</xdr:rowOff>
    </xdr:from>
    <xdr:to>
      <xdr:col>85</xdr:col>
      <xdr:colOff>127000</xdr:colOff>
      <xdr:row>105</xdr:row>
      <xdr:rowOff>127636</xdr:rowOff>
    </xdr:to>
    <xdr:cxnSp macro="">
      <xdr:nvCxnSpPr>
        <xdr:cNvPr id="626" name="直線コネクタ 625"/>
        <xdr:cNvCxnSpPr/>
      </xdr:nvCxnSpPr>
      <xdr:spPr>
        <a:xfrm flipV="1">
          <a:off x="15481300" y="180936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17797</xdr:rowOff>
    </xdr:from>
    <xdr:ext cx="405111" cy="259045"/>
    <xdr:sp macro="" textlink="">
      <xdr:nvSpPr>
        <xdr:cNvPr id="627" name="n_1ave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28"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629" name="n_1mainValue【庁舎】&#10;有形固定資産減価償却率"/>
        <xdr:cNvSpPr txBox="1"/>
      </xdr:nvSpPr>
      <xdr:spPr>
        <a:xfrm>
          <a:off x="15266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656" name="直線コネクタ 655"/>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657"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658" name="直線コネクタ 657"/>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659"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660" name="直線コネクタ 659"/>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661" name="【庁舎】&#10;一人当たり面積平均値テキスト"/>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62" name="フローチャート: 判断 661"/>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663" name="フローチャート: 判断 662"/>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153307</xdr:rowOff>
    </xdr:from>
    <xdr:to>
      <xdr:col>107</xdr:col>
      <xdr:colOff>101600</xdr:colOff>
      <xdr:row>104</xdr:row>
      <xdr:rowOff>83457</xdr:rowOff>
    </xdr:to>
    <xdr:sp macro="" textlink="">
      <xdr:nvSpPr>
        <xdr:cNvPr id="664" name="フローチャート: 判断 663"/>
        <xdr:cNvSpPr/>
      </xdr:nvSpPr>
      <xdr:spPr>
        <a:xfrm>
          <a:off x="203835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96157</xdr:rowOff>
    </xdr:from>
    <xdr:to>
      <xdr:col>116</xdr:col>
      <xdr:colOff>114300</xdr:colOff>
      <xdr:row>103</xdr:row>
      <xdr:rowOff>26307</xdr:rowOff>
    </xdr:to>
    <xdr:sp macro="" textlink="">
      <xdr:nvSpPr>
        <xdr:cNvPr id="670" name="楕円 669"/>
        <xdr:cNvSpPr/>
      </xdr:nvSpPr>
      <xdr:spPr>
        <a:xfrm>
          <a:off x="22110700" y="17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119034</xdr:rowOff>
    </xdr:from>
    <xdr:ext cx="469744" cy="259045"/>
    <xdr:sp macro="" textlink="">
      <xdr:nvSpPr>
        <xdr:cNvPr id="671" name="【庁舎】&#10;一人当たり面積該当値テキスト"/>
        <xdr:cNvSpPr txBox="1"/>
      </xdr:nvSpPr>
      <xdr:spPr>
        <a:xfrm>
          <a:off x="22199600"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96157</xdr:rowOff>
    </xdr:from>
    <xdr:to>
      <xdr:col>112</xdr:col>
      <xdr:colOff>38100</xdr:colOff>
      <xdr:row>103</xdr:row>
      <xdr:rowOff>26307</xdr:rowOff>
    </xdr:to>
    <xdr:sp macro="" textlink="">
      <xdr:nvSpPr>
        <xdr:cNvPr id="672" name="楕円 671"/>
        <xdr:cNvSpPr/>
      </xdr:nvSpPr>
      <xdr:spPr>
        <a:xfrm>
          <a:off x="21272500" y="17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146957</xdr:rowOff>
    </xdr:from>
    <xdr:to>
      <xdr:col>116</xdr:col>
      <xdr:colOff>63500</xdr:colOff>
      <xdr:row>102</xdr:row>
      <xdr:rowOff>146957</xdr:rowOff>
    </xdr:to>
    <xdr:cxnSp macro="">
      <xdr:nvCxnSpPr>
        <xdr:cNvPr id="673" name="直線コネクタ 672"/>
        <xdr:cNvCxnSpPr/>
      </xdr:nvCxnSpPr>
      <xdr:spPr>
        <a:xfrm>
          <a:off x="21323300" y="17634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9270</xdr:rowOff>
    </xdr:from>
    <xdr:ext cx="469744" cy="259045"/>
    <xdr:sp macro="" textlink="">
      <xdr:nvSpPr>
        <xdr:cNvPr id="674" name="n_1aveValue【庁舎】&#10;一人当たり面積"/>
        <xdr:cNvSpPr txBox="1"/>
      </xdr:nvSpPr>
      <xdr:spPr>
        <a:xfrm>
          <a:off x="21075727" y="178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99984</xdr:rowOff>
    </xdr:from>
    <xdr:ext cx="469744" cy="259045"/>
    <xdr:sp macro="" textlink="">
      <xdr:nvSpPr>
        <xdr:cNvPr id="675" name="n_2aveValue【庁舎】&#10;一人当たり面積"/>
        <xdr:cNvSpPr txBox="1"/>
      </xdr:nvSpPr>
      <xdr:spPr>
        <a:xfrm>
          <a:off x="20199427" y="175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42834</xdr:rowOff>
    </xdr:from>
    <xdr:ext cx="469744" cy="259045"/>
    <xdr:sp macro="" textlink="">
      <xdr:nvSpPr>
        <xdr:cNvPr id="676" name="n_1mainValue【庁舎】&#10;一人当たり面積"/>
        <xdr:cNvSpPr txBox="1"/>
      </xdr:nvSpPr>
      <xdr:spPr>
        <a:xfrm>
          <a:off x="21075727" y="1735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類似団体と比較して特に有形固定資産減価償却率が高くなっている施設は、体育館・プール，図書館，市民会館であり、特に低くなっている施設は、消防施設，一般廃棄物処理施設である。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体育館・プール，市民会館については、有形固定資産減価償却率が高い状況であるため，耐震改修工事の実施や，大規模改修により長寿命化対策を行っている。</a:t>
          </a:r>
        </a:p>
        <a:p>
          <a:r>
            <a:rPr kumimoji="1" lang="ja-JP" altLang="en-US" sz="1300">
              <a:latin typeface="ＭＳ Ｐゴシック" panose="020B0600070205080204" pitchFamily="50" charset="-128"/>
              <a:ea typeface="ＭＳ Ｐゴシック" panose="020B0600070205080204" pitchFamily="50" charset="-128"/>
            </a:rPr>
            <a:t>消防施設及び一般廃棄物処理施設については、計画的に更新を行ってきていることもあり，有形固定資産減価償却率が低くなっている。直近では平成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年度の消防署の建て替え，平成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年度から清掃センターの改修対策事業を本格実施している。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消防施設については，今後，複合化を伴う公共施設整備事業の中で新築を予定しているところもあるため，引き続き低率を維持していく見込みである。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201,173
192,710
194.46
63,724,488
62,632,532
940,525
37,270,784
44,502,388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基準財政需要額は，公債費における臨時財政対策債償還費の算入額の増によって増加している。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は，過年度精算により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算定時に大きく減額となっていた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市民税法人税割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の基準税額が平成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年度算定時において通常ベースに戻り，前年度より大きく増加したため，財政力指数としては前年度より微増となった。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7" name="直線コネクタ 76"/>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扶助費等の増により経常的支出が増えていることや，経常的に収入される一般財源等について，基準財政収入額の増により普通交付税が大幅に減額となっていることから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ここ数年の経常収支比率が増加傾向にあるため，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公債費の縮減や行財政改革の推進により歳出の経常経費の縮減に努め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改善させたい。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67</xdr:row>
      <xdr:rowOff>23706</xdr:rowOff>
    </xdr:to>
    <xdr:cxnSp macro="">
      <xdr:nvCxnSpPr>
        <xdr:cNvPr id="134" name="直線コネクタ 133"/>
        <xdr:cNvCxnSpPr/>
      </xdr:nvCxnSpPr>
      <xdr:spPr>
        <a:xfrm>
          <a:off x="4114800" y="1139825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82550</xdr:rowOff>
    </xdr:to>
    <xdr:cxnSp macro="">
      <xdr:nvCxnSpPr>
        <xdr:cNvPr id="137" name="直線コネクタ 136"/>
        <xdr:cNvCxnSpPr/>
      </xdr:nvCxnSpPr>
      <xdr:spPr>
        <a:xfrm>
          <a:off x="3225800" y="1134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82550</xdr:rowOff>
    </xdr:to>
    <xdr:cxnSp macro="">
      <xdr:nvCxnSpPr>
        <xdr:cNvPr id="140" name="直線コネクタ 139"/>
        <xdr:cNvCxnSpPr/>
      </xdr:nvCxnSpPr>
      <xdr:spPr>
        <a:xfrm flipV="1">
          <a:off x="2336800" y="1134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1" name="フローチャート: 判断 140"/>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2" name="テキスト ボックス 141"/>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66</xdr:row>
      <xdr:rowOff>82550</xdr:rowOff>
    </xdr:to>
    <xdr:cxnSp macro="">
      <xdr:nvCxnSpPr>
        <xdr:cNvPr id="143" name="直線コネクタ 142"/>
        <xdr:cNvCxnSpPr/>
      </xdr:nvCxnSpPr>
      <xdr:spPr>
        <a:xfrm>
          <a:off x="1447800" y="1114086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5" name="テキスト ボックス 144"/>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144356</xdr:rowOff>
    </xdr:from>
    <xdr:to>
      <xdr:col>23</xdr:col>
      <xdr:colOff>184150</xdr:colOff>
      <xdr:row>67</xdr:row>
      <xdr:rowOff>74506</xdr:rowOff>
    </xdr:to>
    <xdr:sp macro="" textlink="">
      <xdr:nvSpPr>
        <xdr:cNvPr id="153" name="楕円 152"/>
        <xdr:cNvSpPr/>
      </xdr:nvSpPr>
      <xdr:spPr>
        <a:xfrm>
          <a:off x="4902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116433</xdr:rowOff>
    </xdr:from>
    <xdr:ext cx="762000" cy="259045"/>
    <xdr:sp macro="" textlink="">
      <xdr:nvSpPr>
        <xdr:cNvPr id="154" name="財政構造の弾力性該当値テキスト"/>
        <xdr:cNvSpPr txBox="1"/>
      </xdr:nvSpPr>
      <xdr:spPr>
        <a:xfrm>
          <a:off x="5041900" y="114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5" name="楕円 154"/>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6" name="テキスト ボックス 155"/>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7" name="楕円 156"/>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8" name="テキスト ボックス 157"/>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9" name="楕円 158"/>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0" name="テキスト ボックス 159"/>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1" name="楕円 160"/>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62" name="テキスト ボックス 161"/>
        <xdr:cNvSpPr txBox="1"/>
      </xdr:nvSpPr>
      <xdr:spPr>
        <a:xfrm>
          <a:off x="1066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マイナンバー対応のためのセキュリティ対策等による物件費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等の減により，全体数値は微減となった。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類似団体や全国及び三重県平均に比べると低い値になっているが，平成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年度以降は人件費が上昇傾向にあ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定員管理方針に基づく定員管理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・時間外勤務の縮減等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に努め，民間委託等も含め，全体の経費削減に努める。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93022</xdr:rowOff>
    </xdr:from>
    <xdr:to>
      <xdr:col>23</xdr:col>
      <xdr:colOff>133350</xdr:colOff>
      <xdr:row>84</xdr:row>
      <xdr:rowOff>109310</xdr:rowOff>
    </xdr:to>
    <xdr:cxnSp macro="">
      <xdr:nvCxnSpPr>
        <xdr:cNvPr id="195" name="直線コネクタ 194"/>
        <xdr:cNvCxnSpPr/>
      </xdr:nvCxnSpPr>
      <xdr:spPr>
        <a:xfrm flipV="1">
          <a:off x="4114800" y="1449482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93385</xdr:rowOff>
    </xdr:from>
    <xdr:to>
      <xdr:col>19</xdr:col>
      <xdr:colOff>133350</xdr:colOff>
      <xdr:row>84</xdr:row>
      <xdr:rowOff>109310</xdr:rowOff>
    </xdr:to>
    <xdr:cxnSp macro="">
      <xdr:nvCxnSpPr>
        <xdr:cNvPr id="198" name="直線コネクタ 197"/>
        <xdr:cNvCxnSpPr/>
      </xdr:nvCxnSpPr>
      <xdr:spPr>
        <a:xfrm>
          <a:off x="3225800" y="14495185"/>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41047</xdr:rowOff>
    </xdr:from>
    <xdr:to>
      <xdr:col>15</xdr:col>
      <xdr:colOff>82550</xdr:colOff>
      <xdr:row>84</xdr:row>
      <xdr:rowOff>93385</xdr:rowOff>
    </xdr:to>
    <xdr:cxnSp macro="">
      <xdr:nvCxnSpPr>
        <xdr:cNvPr id="201" name="直線コネクタ 200"/>
        <xdr:cNvCxnSpPr/>
      </xdr:nvCxnSpPr>
      <xdr:spPr>
        <a:xfrm>
          <a:off x="2336800" y="14442847"/>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132831</xdr:rowOff>
    </xdr:from>
    <xdr:to>
      <xdr:col>15</xdr:col>
      <xdr:colOff>133350</xdr:colOff>
      <xdr:row>85</xdr:row>
      <xdr:rowOff>62981</xdr:rowOff>
    </xdr:to>
    <xdr:sp macro="" textlink="">
      <xdr:nvSpPr>
        <xdr:cNvPr id="202" name="フローチャート: 判断 201"/>
        <xdr:cNvSpPr/>
      </xdr:nvSpPr>
      <xdr:spPr>
        <a:xfrm>
          <a:off x="3175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47758</xdr:rowOff>
    </xdr:from>
    <xdr:ext cx="762000" cy="259045"/>
    <xdr:sp macro="" textlink="">
      <xdr:nvSpPr>
        <xdr:cNvPr id="203" name="テキスト ボックス 202"/>
        <xdr:cNvSpPr txBox="1"/>
      </xdr:nvSpPr>
      <xdr:spPr>
        <a:xfrm>
          <a:off x="2844800" y="1462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101595</xdr:rowOff>
    </xdr:from>
    <xdr:to>
      <xdr:col>11</xdr:col>
      <xdr:colOff>31750</xdr:colOff>
      <xdr:row>84</xdr:row>
      <xdr:rowOff>41047</xdr:rowOff>
    </xdr:to>
    <xdr:cxnSp macro="">
      <xdr:nvCxnSpPr>
        <xdr:cNvPr id="204" name="直線コネクタ 203"/>
        <xdr:cNvCxnSpPr/>
      </xdr:nvCxnSpPr>
      <xdr:spPr>
        <a:xfrm>
          <a:off x="1447800" y="14331945"/>
          <a:ext cx="889000" cy="1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42222</xdr:rowOff>
    </xdr:from>
    <xdr:to>
      <xdr:col>23</xdr:col>
      <xdr:colOff>184150</xdr:colOff>
      <xdr:row>84</xdr:row>
      <xdr:rowOff>143822</xdr:rowOff>
    </xdr:to>
    <xdr:sp macro="" textlink="">
      <xdr:nvSpPr>
        <xdr:cNvPr id="214" name="楕円 213"/>
        <xdr:cNvSpPr/>
      </xdr:nvSpPr>
      <xdr:spPr>
        <a:xfrm>
          <a:off x="4902200" y="144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58749</xdr:rowOff>
    </xdr:from>
    <xdr:ext cx="762000" cy="259045"/>
    <xdr:sp macro="" textlink="">
      <xdr:nvSpPr>
        <xdr:cNvPr id="215" name="人件費・物件費等の状況該当値テキスト"/>
        <xdr:cNvSpPr txBox="1"/>
      </xdr:nvSpPr>
      <xdr:spPr>
        <a:xfrm>
          <a:off x="5041900" y="1428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58510</xdr:rowOff>
    </xdr:from>
    <xdr:to>
      <xdr:col>19</xdr:col>
      <xdr:colOff>184150</xdr:colOff>
      <xdr:row>84</xdr:row>
      <xdr:rowOff>160110</xdr:rowOff>
    </xdr:to>
    <xdr:sp macro="" textlink="">
      <xdr:nvSpPr>
        <xdr:cNvPr id="216" name="楕円 215"/>
        <xdr:cNvSpPr/>
      </xdr:nvSpPr>
      <xdr:spPr>
        <a:xfrm>
          <a:off x="4064000" y="144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170287</xdr:rowOff>
    </xdr:from>
    <xdr:ext cx="736600" cy="259045"/>
    <xdr:sp macro="" textlink="">
      <xdr:nvSpPr>
        <xdr:cNvPr id="217" name="テキスト ボックス 216"/>
        <xdr:cNvSpPr txBox="1"/>
      </xdr:nvSpPr>
      <xdr:spPr>
        <a:xfrm>
          <a:off x="3733800" y="14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42585</xdr:rowOff>
    </xdr:from>
    <xdr:to>
      <xdr:col>15</xdr:col>
      <xdr:colOff>133350</xdr:colOff>
      <xdr:row>84</xdr:row>
      <xdr:rowOff>144185</xdr:rowOff>
    </xdr:to>
    <xdr:sp macro="" textlink="">
      <xdr:nvSpPr>
        <xdr:cNvPr id="218" name="楕円 217"/>
        <xdr:cNvSpPr/>
      </xdr:nvSpPr>
      <xdr:spPr>
        <a:xfrm>
          <a:off x="3175000" y="144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154362</xdr:rowOff>
    </xdr:from>
    <xdr:ext cx="762000" cy="259045"/>
    <xdr:sp macro="" textlink="">
      <xdr:nvSpPr>
        <xdr:cNvPr id="219" name="テキスト ボックス 218"/>
        <xdr:cNvSpPr txBox="1"/>
      </xdr:nvSpPr>
      <xdr:spPr>
        <a:xfrm>
          <a:off x="2844800" y="142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161697</xdr:rowOff>
    </xdr:from>
    <xdr:to>
      <xdr:col>11</xdr:col>
      <xdr:colOff>82550</xdr:colOff>
      <xdr:row>84</xdr:row>
      <xdr:rowOff>91847</xdr:rowOff>
    </xdr:to>
    <xdr:sp macro="" textlink="">
      <xdr:nvSpPr>
        <xdr:cNvPr id="220" name="楕円 219"/>
        <xdr:cNvSpPr/>
      </xdr:nvSpPr>
      <xdr:spPr>
        <a:xfrm>
          <a:off x="2286000" y="1439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102024</xdr:rowOff>
    </xdr:from>
    <xdr:ext cx="762000" cy="259045"/>
    <xdr:sp macro="" textlink="">
      <xdr:nvSpPr>
        <xdr:cNvPr id="221" name="テキスト ボックス 220"/>
        <xdr:cNvSpPr txBox="1"/>
      </xdr:nvSpPr>
      <xdr:spPr>
        <a:xfrm>
          <a:off x="1955800" y="1416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50795</xdr:rowOff>
    </xdr:from>
    <xdr:to>
      <xdr:col>7</xdr:col>
      <xdr:colOff>31750</xdr:colOff>
      <xdr:row>83</xdr:row>
      <xdr:rowOff>152395</xdr:rowOff>
    </xdr:to>
    <xdr:sp macro="" textlink="">
      <xdr:nvSpPr>
        <xdr:cNvPr id="222" name="楕円 221"/>
        <xdr:cNvSpPr/>
      </xdr:nvSpPr>
      <xdr:spPr>
        <a:xfrm>
          <a:off x="1397000" y="142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162572</xdr:rowOff>
    </xdr:from>
    <xdr:ext cx="762000" cy="259045"/>
    <xdr:sp macro="" textlink="">
      <xdr:nvSpPr>
        <xdr:cNvPr id="223" name="テキスト ボックス 222"/>
        <xdr:cNvSpPr txBox="1"/>
      </xdr:nvSpPr>
      <xdr:spPr>
        <a:xfrm>
          <a:off x="1066800" y="140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分析表は前年度と同値であるが，ラスパイレス指数は上昇する見込みである。</a:t>
          </a:r>
        </a:p>
        <a:p>
          <a:r>
            <a:rPr kumimoji="1" lang="ja-JP" altLang="en-US" sz="1300">
              <a:latin typeface="ＭＳ Ｐゴシック" panose="020B0600070205080204" pitchFamily="50" charset="-128"/>
              <a:ea typeface="ＭＳ Ｐゴシック" panose="020B0600070205080204" pitchFamily="50" charset="-128"/>
            </a:rPr>
            <a:t>　これは，本市の給与制度の総合的見直しにおける経過措置の廃止時期が平成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日であるため，平成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日で廃止する国との平均給料月額に差が生じたことが要因である。</a:t>
          </a:r>
        </a:p>
        <a:p>
          <a:r>
            <a:rPr kumimoji="1" lang="ja-JP" altLang="en-US" sz="1300">
              <a:latin typeface="ＭＳ Ｐゴシック" panose="020B0600070205080204" pitchFamily="50" charset="-128"/>
              <a:ea typeface="ＭＳ Ｐゴシック" panose="020B0600070205080204" pitchFamily="50" charset="-128"/>
            </a:rPr>
            <a:t>　ただし，この要因によるラスパイレス指数の上昇は今年度限りと考えるため，今後の推移を見ながら，給料の適正水準化に努めることといたしたい。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9525</xdr:rowOff>
    </xdr:to>
    <xdr:cxnSp macro="">
      <xdr:nvCxnSpPr>
        <xdr:cNvPr id="257" name="直線コネクタ 256"/>
        <xdr:cNvCxnSpPr/>
      </xdr:nvCxnSpPr>
      <xdr:spPr>
        <a:xfrm>
          <a:off x="16179800" y="1526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9525</xdr:rowOff>
    </xdr:to>
    <xdr:cxnSp macro="">
      <xdr:nvCxnSpPr>
        <xdr:cNvPr id="260" name="直線コネクタ 259"/>
        <xdr:cNvCxnSpPr/>
      </xdr:nvCxnSpPr>
      <xdr:spPr>
        <a:xfrm>
          <a:off x="15290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69850</xdr:rowOff>
    </xdr:to>
    <xdr:cxnSp macro="">
      <xdr:nvCxnSpPr>
        <xdr:cNvPr id="263" name="直線コネクタ 262"/>
        <xdr:cNvCxnSpPr/>
      </xdr:nvCxnSpPr>
      <xdr:spPr>
        <a:xfrm flipV="1">
          <a:off x="14401800" y="152685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4" name="フローチャート: 判断 263"/>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5" name="テキスト ボックス 264"/>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89959</xdr:rowOff>
    </xdr:to>
    <xdr:cxnSp macro="">
      <xdr:nvCxnSpPr>
        <xdr:cNvPr id="266" name="直線コネクタ 265"/>
        <xdr:cNvCxnSpPr/>
      </xdr:nvCxnSpPr>
      <xdr:spPr>
        <a:xfrm flipV="1">
          <a:off x="13512800" y="153289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8" name="テキスト ボックス 267"/>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0" name="テキスト ボックス 269"/>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130175</xdr:rowOff>
    </xdr:from>
    <xdr:to>
      <xdr:col>81</xdr:col>
      <xdr:colOff>95250</xdr:colOff>
      <xdr:row>89</xdr:row>
      <xdr:rowOff>60325</xdr:rowOff>
    </xdr:to>
    <xdr:sp macro="" textlink="">
      <xdr:nvSpPr>
        <xdr:cNvPr id="276" name="楕円 275"/>
        <xdr:cNvSpPr/>
      </xdr:nvSpPr>
      <xdr:spPr>
        <a:xfrm>
          <a:off x="169672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102252</xdr:rowOff>
    </xdr:from>
    <xdr:ext cx="762000" cy="259045"/>
    <xdr:sp macro="" textlink="">
      <xdr:nvSpPr>
        <xdr:cNvPr id="277" name="給与水準   （国との比較）該当値テキスト"/>
        <xdr:cNvSpPr txBox="1"/>
      </xdr:nvSpPr>
      <xdr:spPr>
        <a:xfrm>
          <a:off x="17106900" y="1518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130175</xdr:rowOff>
    </xdr:from>
    <xdr:to>
      <xdr:col>77</xdr:col>
      <xdr:colOff>95250</xdr:colOff>
      <xdr:row>89</xdr:row>
      <xdr:rowOff>60325</xdr:rowOff>
    </xdr:to>
    <xdr:sp macro="" textlink="">
      <xdr:nvSpPr>
        <xdr:cNvPr id="278" name="楕円 277"/>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45102</xdr:rowOff>
    </xdr:from>
    <xdr:ext cx="736600" cy="259045"/>
    <xdr:sp macro="" textlink="">
      <xdr:nvSpPr>
        <xdr:cNvPr id="279" name="テキスト ボックス 278"/>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80" name="楕円 279"/>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1" name="テキスト ボックス 280"/>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4" name="楕円 283"/>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5" name="テキスト ボックス 284"/>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近年は若干の変動は見られるもののほぼ横ばいの傾向が続いており，本年度に関しては昨年度と同値となる見込みである。</a:t>
          </a:r>
        </a:p>
        <a:p>
          <a:r>
            <a:rPr kumimoji="1" lang="ja-JP" altLang="en-US" sz="1100">
              <a:latin typeface="ＭＳ Ｐゴシック" panose="020B0600070205080204" pitchFamily="50" charset="-128"/>
              <a:ea typeface="ＭＳ Ｐゴシック" panose="020B0600070205080204" pitchFamily="50" charset="-128"/>
            </a:rPr>
            <a:t>　類似団体内の順位としては高いものの，数値で見れば平均値より低い値となっている。また，全国及び三重県平均数値と比較しても低い値である。</a:t>
          </a:r>
        </a:p>
        <a:p>
          <a:r>
            <a:rPr kumimoji="1" lang="ja-JP" altLang="en-US" sz="1100">
              <a:latin typeface="ＭＳ Ｐゴシック" panose="020B0600070205080204" pitchFamily="50" charset="-128"/>
              <a:ea typeface="ＭＳ Ｐゴシック" panose="020B0600070205080204" pitchFamily="50" charset="-128"/>
            </a:rPr>
            <a:t>　今後も，事務事業の見直しと適正人員の配置，短時間勤務再任用職員及び嘱託・臨時職員の活用，行政サービスの担い手最適化の検討等により，引き続き職員の削減を図ることのできる部分においては削減を継続する一方で，今後見込まれる新たな行政需要（新規事業，事業拡大，権限移譲等）に対しては，施策の着実な実現を図るため，必要かつ適正な人員配置を行うこととす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98213</xdr:rowOff>
    </xdr:from>
    <xdr:to>
      <xdr:col>81</xdr:col>
      <xdr:colOff>44450</xdr:colOff>
      <xdr:row>63</xdr:row>
      <xdr:rowOff>106256</xdr:rowOff>
    </xdr:to>
    <xdr:cxnSp macro="">
      <xdr:nvCxnSpPr>
        <xdr:cNvPr id="320" name="直線コネクタ 319"/>
        <xdr:cNvCxnSpPr/>
      </xdr:nvCxnSpPr>
      <xdr:spPr>
        <a:xfrm flipV="1">
          <a:off x="16179800" y="1089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21"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106256</xdr:rowOff>
    </xdr:from>
    <xdr:to>
      <xdr:col>77</xdr:col>
      <xdr:colOff>44450</xdr:colOff>
      <xdr:row>63</xdr:row>
      <xdr:rowOff>106256</xdr:rowOff>
    </xdr:to>
    <xdr:cxnSp macro="">
      <xdr:nvCxnSpPr>
        <xdr:cNvPr id="323" name="直線コネクタ 322"/>
        <xdr:cNvCxnSpPr/>
      </xdr:nvCxnSpPr>
      <xdr:spPr>
        <a:xfrm>
          <a:off x="15290800" y="10907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5" name="テキスト ボックス 324"/>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102235</xdr:rowOff>
    </xdr:from>
    <xdr:to>
      <xdr:col>72</xdr:col>
      <xdr:colOff>203200</xdr:colOff>
      <xdr:row>63</xdr:row>
      <xdr:rowOff>106256</xdr:rowOff>
    </xdr:to>
    <xdr:cxnSp macro="">
      <xdr:nvCxnSpPr>
        <xdr:cNvPr id="326" name="直線コネクタ 325"/>
        <xdr:cNvCxnSpPr/>
      </xdr:nvCxnSpPr>
      <xdr:spPr>
        <a:xfrm>
          <a:off x="14401800" y="109035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57996</xdr:rowOff>
    </xdr:from>
    <xdr:to>
      <xdr:col>73</xdr:col>
      <xdr:colOff>44450</xdr:colOff>
      <xdr:row>62</xdr:row>
      <xdr:rowOff>159596</xdr:rowOff>
    </xdr:to>
    <xdr:sp macro="" textlink="">
      <xdr:nvSpPr>
        <xdr:cNvPr id="327" name="フローチャート: 判断 326"/>
        <xdr:cNvSpPr/>
      </xdr:nvSpPr>
      <xdr:spPr>
        <a:xfrm>
          <a:off x="15240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28" name="テキスト ボックス 327"/>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82127</xdr:rowOff>
    </xdr:from>
    <xdr:to>
      <xdr:col>68</xdr:col>
      <xdr:colOff>152400</xdr:colOff>
      <xdr:row>63</xdr:row>
      <xdr:rowOff>102235</xdr:rowOff>
    </xdr:to>
    <xdr:cxnSp macro="">
      <xdr:nvCxnSpPr>
        <xdr:cNvPr id="329" name="直線コネクタ 328"/>
        <xdr:cNvCxnSpPr/>
      </xdr:nvCxnSpPr>
      <xdr:spPr>
        <a:xfrm>
          <a:off x="13512800" y="108834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47413</xdr:rowOff>
    </xdr:from>
    <xdr:to>
      <xdr:col>81</xdr:col>
      <xdr:colOff>95250</xdr:colOff>
      <xdr:row>63</xdr:row>
      <xdr:rowOff>149013</xdr:rowOff>
    </xdr:to>
    <xdr:sp macro="" textlink="">
      <xdr:nvSpPr>
        <xdr:cNvPr id="339" name="楕円 338"/>
        <xdr:cNvSpPr/>
      </xdr:nvSpPr>
      <xdr:spPr>
        <a:xfrm>
          <a:off x="16967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63940</xdr:rowOff>
    </xdr:from>
    <xdr:ext cx="762000" cy="259045"/>
    <xdr:sp macro="" textlink="">
      <xdr:nvSpPr>
        <xdr:cNvPr id="340" name="定員管理の状況該当値テキスト"/>
        <xdr:cNvSpPr txBox="1"/>
      </xdr:nvSpPr>
      <xdr:spPr>
        <a:xfrm>
          <a:off x="17106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55456</xdr:rowOff>
    </xdr:from>
    <xdr:to>
      <xdr:col>77</xdr:col>
      <xdr:colOff>95250</xdr:colOff>
      <xdr:row>63</xdr:row>
      <xdr:rowOff>157056</xdr:rowOff>
    </xdr:to>
    <xdr:sp macro="" textlink="">
      <xdr:nvSpPr>
        <xdr:cNvPr id="341" name="楕円 340"/>
        <xdr:cNvSpPr/>
      </xdr:nvSpPr>
      <xdr:spPr>
        <a:xfrm>
          <a:off x="16129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167233</xdr:rowOff>
    </xdr:from>
    <xdr:ext cx="736600" cy="259045"/>
    <xdr:sp macro="" textlink="">
      <xdr:nvSpPr>
        <xdr:cNvPr id="342" name="テキスト ボックス 341"/>
        <xdr:cNvSpPr txBox="1"/>
      </xdr:nvSpPr>
      <xdr:spPr>
        <a:xfrm>
          <a:off x="15798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55456</xdr:rowOff>
    </xdr:from>
    <xdr:to>
      <xdr:col>73</xdr:col>
      <xdr:colOff>44450</xdr:colOff>
      <xdr:row>63</xdr:row>
      <xdr:rowOff>157056</xdr:rowOff>
    </xdr:to>
    <xdr:sp macro="" textlink="">
      <xdr:nvSpPr>
        <xdr:cNvPr id="343" name="楕円 342"/>
        <xdr:cNvSpPr/>
      </xdr:nvSpPr>
      <xdr:spPr>
        <a:xfrm>
          <a:off x="15240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44" name="テキスト ボックス 343"/>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51435</xdr:rowOff>
    </xdr:from>
    <xdr:to>
      <xdr:col>68</xdr:col>
      <xdr:colOff>203200</xdr:colOff>
      <xdr:row>63</xdr:row>
      <xdr:rowOff>153035</xdr:rowOff>
    </xdr:to>
    <xdr:sp macro="" textlink="">
      <xdr:nvSpPr>
        <xdr:cNvPr id="345" name="楕円 344"/>
        <xdr:cNvSpPr/>
      </xdr:nvSpPr>
      <xdr:spPr>
        <a:xfrm>
          <a:off x="14351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137812</xdr:rowOff>
    </xdr:from>
    <xdr:ext cx="762000" cy="259045"/>
    <xdr:sp macro="" textlink="">
      <xdr:nvSpPr>
        <xdr:cNvPr id="346" name="テキスト ボックス 345"/>
        <xdr:cNvSpPr txBox="1"/>
      </xdr:nvSpPr>
      <xdr:spPr>
        <a:xfrm>
          <a:off x="14020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47" name="楕円 346"/>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48" name="テキスト ボックス 347"/>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ここ数年は，過去の公債費抑制や繰上償還等により，市債残高の抑制を図ることができているため，類似団体，全国及び三重県平均に比べ低い値を維持している。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今後は，公共施設の老朽化対策等により，公共施設整備等の大規模事業が複数控えていることから，市債発行が増加し，市債残高の増加が予想される。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75777</xdr:rowOff>
    </xdr:to>
    <xdr:cxnSp macro="">
      <xdr:nvCxnSpPr>
        <xdr:cNvPr id="382" name="直線コネクタ 381"/>
        <xdr:cNvCxnSpPr/>
      </xdr:nvCxnSpPr>
      <xdr:spPr>
        <a:xfrm flipV="1">
          <a:off x="16179800" y="65345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156210</xdr:rowOff>
    </xdr:to>
    <xdr:cxnSp macro="">
      <xdr:nvCxnSpPr>
        <xdr:cNvPr id="385" name="直線コネクタ 384"/>
        <xdr:cNvCxnSpPr/>
      </xdr:nvCxnSpPr>
      <xdr:spPr>
        <a:xfrm flipV="1">
          <a:off x="15290800" y="65908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8890</xdr:rowOff>
    </xdr:to>
    <xdr:cxnSp macro="">
      <xdr:nvCxnSpPr>
        <xdr:cNvPr id="388" name="直線コネクタ 387"/>
        <xdr:cNvCxnSpPr/>
      </xdr:nvCxnSpPr>
      <xdr:spPr>
        <a:xfrm flipV="1">
          <a:off x="14401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115993</xdr:rowOff>
    </xdr:from>
    <xdr:to>
      <xdr:col>73</xdr:col>
      <xdr:colOff>44450</xdr:colOff>
      <xdr:row>38</xdr:row>
      <xdr:rowOff>46143</xdr:rowOff>
    </xdr:to>
    <xdr:sp macro="" textlink="">
      <xdr:nvSpPr>
        <xdr:cNvPr id="389" name="フローチャート: 判断 388"/>
        <xdr:cNvSpPr/>
      </xdr:nvSpPr>
      <xdr:spPr>
        <a:xfrm>
          <a:off x="15240000" y="64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390" name="テキスト ボックス 389"/>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16933</xdr:rowOff>
    </xdr:to>
    <xdr:cxnSp macro="">
      <xdr:nvCxnSpPr>
        <xdr:cNvPr id="391" name="直線コネクタ 390"/>
        <xdr:cNvCxnSpPr/>
      </xdr:nvCxnSpPr>
      <xdr:spPr>
        <a:xfrm flipV="1">
          <a:off x="13512800" y="669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393" name="テキスト ボックス 392"/>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401" name="楕円 400"/>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156650</xdr:rowOff>
    </xdr:from>
    <xdr:ext cx="762000" cy="259045"/>
    <xdr:sp macro="" textlink="">
      <xdr:nvSpPr>
        <xdr:cNvPr id="402" name="公債費負担の状況該当値テキスト"/>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403" name="楕円 402"/>
        <xdr:cNvSpPr/>
      </xdr:nvSpPr>
      <xdr:spPr>
        <a:xfrm>
          <a:off x="16129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404" name="テキスト ボックス 403"/>
        <xdr:cNvSpPr txBox="1"/>
      </xdr:nvSpPr>
      <xdr:spPr>
        <a:xfrm>
          <a:off x="15798800" y="630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5" name="楕円 404"/>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20337</xdr:rowOff>
    </xdr:from>
    <xdr:ext cx="762000" cy="259045"/>
    <xdr:sp macro="" textlink="">
      <xdr:nvSpPr>
        <xdr:cNvPr id="406" name="テキスト ボックス 405"/>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7" name="楕円 406"/>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44467</xdr:rowOff>
    </xdr:from>
    <xdr:ext cx="762000" cy="259045"/>
    <xdr:sp macro="" textlink="">
      <xdr:nvSpPr>
        <xdr:cNvPr id="408" name="テキスト ボックス 407"/>
        <xdr:cNvSpPr txBox="1"/>
      </xdr:nvSpPr>
      <xdr:spPr>
        <a:xfrm>
          <a:off x="14020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9" name="楕円 408"/>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410" name="テキスト ボックス 409"/>
        <xdr:cNvSpPr txBox="1"/>
      </xdr:nvSpPr>
      <xdr:spPr>
        <a:xfrm>
          <a:off x="13131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公共施設整備基金への積立により充当可能基金が増加したことや，下水道事業会計への準元利償還金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類似団体，全国及び三重県平均に比べ低い値となっているものの，今後は公共施設の老朽化対策等により，市債発行が増加し，市債残高の増加が予想される。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基金残高の確保と繰上償還等による市債残高の抑制を図り，健全性の維持に努める。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53213</xdr:rowOff>
    </xdr:from>
    <xdr:to>
      <xdr:col>81</xdr:col>
      <xdr:colOff>44450</xdr:colOff>
      <xdr:row>14</xdr:row>
      <xdr:rowOff>82169</xdr:rowOff>
    </xdr:to>
    <xdr:cxnSp macro="">
      <xdr:nvCxnSpPr>
        <xdr:cNvPr id="444" name="直線コネクタ 443"/>
        <xdr:cNvCxnSpPr/>
      </xdr:nvCxnSpPr>
      <xdr:spPr>
        <a:xfrm flipV="1">
          <a:off x="16179800" y="245351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5"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82169</xdr:rowOff>
    </xdr:from>
    <xdr:to>
      <xdr:col>77</xdr:col>
      <xdr:colOff>44450</xdr:colOff>
      <xdr:row>14</xdr:row>
      <xdr:rowOff>148929</xdr:rowOff>
    </xdr:to>
    <xdr:cxnSp macro="">
      <xdr:nvCxnSpPr>
        <xdr:cNvPr id="447" name="直線コネクタ 446"/>
        <xdr:cNvCxnSpPr/>
      </xdr:nvCxnSpPr>
      <xdr:spPr>
        <a:xfrm flipV="1">
          <a:off x="15290800" y="248246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28338</xdr:rowOff>
    </xdr:from>
    <xdr:ext cx="736600" cy="259045"/>
    <xdr:sp macro="" textlink="">
      <xdr:nvSpPr>
        <xdr:cNvPr id="449" name="テキスト ボックス 448"/>
        <xdr:cNvSpPr txBox="1"/>
      </xdr:nvSpPr>
      <xdr:spPr>
        <a:xfrm>
          <a:off x="15798800" y="260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144907</xdr:rowOff>
    </xdr:from>
    <xdr:to>
      <xdr:col>72</xdr:col>
      <xdr:colOff>203200</xdr:colOff>
      <xdr:row>14</xdr:row>
      <xdr:rowOff>148929</xdr:rowOff>
    </xdr:to>
    <xdr:cxnSp macro="">
      <xdr:nvCxnSpPr>
        <xdr:cNvPr id="450" name="直線コネクタ 449"/>
        <xdr:cNvCxnSpPr/>
      </xdr:nvCxnSpPr>
      <xdr:spPr>
        <a:xfrm>
          <a:off x="14401800" y="254520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90085</xdr:rowOff>
    </xdr:from>
    <xdr:to>
      <xdr:col>73</xdr:col>
      <xdr:colOff>44450</xdr:colOff>
      <xdr:row>15</xdr:row>
      <xdr:rowOff>20235</xdr:rowOff>
    </xdr:to>
    <xdr:sp macro="" textlink="">
      <xdr:nvSpPr>
        <xdr:cNvPr id="451" name="フローチャート: 判断 450"/>
        <xdr:cNvSpPr/>
      </xdr:nvSpPr>
      <xdr:spPr>
        <a:xfrm>
          <a:off x="15240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30412</xdr:rowOff>
    </xdr:from>
    <xdr:ext cx="762000" cy="259045"/>
    <xdr:sp macro="" textlink="">
      <xdr:nvSpPr>
        <xdr:cNvPr id="452" name="テキスト ボックス 451"/>
        <xdr:cNvSpPr txBox="1"/>
      </xdr:nvSpPr>
      <xdr:spPr>
        <a:xfrm>
          <a:off x="14909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92625</xdr:rowOff>
    </xdr:from>
    <xdr:to>
      <xdr:col>68</xdr:col>
      <xdr:colOff>152400</xdr:colOff>
      <xdr:row>14</xdr:row>
      <xdr:rowOff>144907</xdr:rowOff>
    </xdr:to>
    <xdr:cxnSp macro="">
      <xdr:nvCxnSpPr>
        <xdr:cNvPr id="453" name="直線コネクタ 452"/>
        <xdr:cNvCxnSpPr/>
      </xdr:nvCxnSpPr>
      <xdr:spPr>
        <a:xfrm>
          <a:off x="13512800" y="249292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4" name="フローチャート: 判断 453"/>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5" name="テキスト ボックス 454"/>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6" name="フローチャート: 判断 455"/>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96706</xdr:rowOff>
    </xdr:from>
    <xdr:ext cx="762000" cy="259045"/>
    <xdr:sp macro="" textlink="">
      <xdr:nvSpPr>
        <xdr:cNvPr id="457" name="テキスト ボックス 456"/>
        <xdr:cNvSpPr txBox="1"/>
      </xdr:nvSpPr>
      <xdr:spPr>
        <a:xfrm>
          <a:off x="13131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63" name="楕円 462"/>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95140</xdr:rowOff>
    </xdr:from>
    <xdr:ext cx="762000" cy="259045"/>
    <xdr:sp macro="" textlink="">
      <xdr:nvSpPr>
        <xdr:cNvPr id="464" name="将来負担の状況該当値テキスト"/>
        <xdr:cNvSpPr txBox="1"/>
      </xdr:nvSpPr>
      <xdr:spPr>
        <a:xfrm>
          <a:off x="17106900" y="2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31369</xdr:rowOff>
    </xdr:from>
    <xdr:to>
      <xdr:col>77</xdr:col>
      <xdr:colOff>95250</xdr:colOff>
      <xdr:row>14</xdr:row>
      <xdr:rowOff>132969</xdr:rowOff>
    </xdr:to>
    <xdr:sp macro="" textlink="">
      <xdr:nvSpPr>
        <xdr:cNvPr id="465" name="楕円 464"/>
        <xdr:cNvSpPr/>
      </xdr:nvSpPr>
      <xdr:spPr>
        <a:xfrm>
          <a:off x="16129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143146</xdr:rowOff>
    </xdr:from>
    <xdr:ext cx="736600" cy="259045"/>
    <xdr:sp macro="" textlink="">
      <xdr:nvSpPr>
        <xdr:cNvPr id="466" name="テキスト ボックス 465"/>
        <xdr:cNvSpPr txBox="1"/>
      </xdr:nvSpPr>
      <xdr:spPr>
        <a:xfrm>
          <a:off x="15798800" y="220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98129</xdr:rowOff>
    </xdr:from>
    <xdr:to>
      <xdr:col>73</xdr:col>
      <xdr:colOff>44450</xdr:colOff>
      <xdr:row>15</xdr:row>
      <xdr:rowOff>28279</xdr:rowOff>
    </xdr:to>
    <xdr:sp macro="" textlink="">
      <xdr:nvSpPr>
        <xdr:cNvPr id="467" name="楕円 466"/>
        <xdr:cNvSpPr/>
      </xdr:nvSpPr>
      <xdr:spPr>
        <a:xfrm>
          <a:off x="15240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13056</xdr:rowOff>
    </xdr:from>
    <xdr:ext cx="762000" cy="259045"/>
    <xdr:sp macro="" textlink="">
      <xdr:nvSpPr>
        <xdr:cNvPr id="468" name="テキスト ボックス 467"/>
        <xdr:cNvSpPr txBox="1"/>
      </xdr:nvSpPr>
      <xdr:spPr>
        <a:xfrm>
          <a:off x="14909800" y="25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94107</xdr:rowOff>
    </xdr:from>
    <xdr:to>
      <xdr:col>68</xdr:col>
      <xdr:colOff>203200</xdr:colOff>
      <xdr:row>15</xdr:row>
      <xdr:rowOff>24257</xdr:rowOff>
    </xdr:to>
    <xdr:sp macro="" textlink="">
      <xdr:nvSpPr>
        <xdr:cNvPr id="469" name="楕円 468"/>
        <xdr:cNvSpPr/>
      </xdr:nvSpPr>
      <xdr:spPr>
        <a:xfrm>
          <a:off x="14351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34434</xdr:rowOff>
    </xdr:from>
    <xdr:ext cx="762000" cy="259045"/>
    <xdr:sp macro="" textlink="">
      <xdr:nvSpPr>
        <xdr:cNvPr id="470" name="テキスト ボックス 469"/>
        <xdr:cNvSpPr txBox="1"/>
      </xdr:nvSpPr>
      <xdr:spPr>
        <a:xfrm>
          <a:off x="14020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41825</xdr:rowOff>
    </xdr:from>
    <xdr:to>
      <xdr:col>64</xdr:col>
      <xdr:colOff>152400</xdr:colOff>
      <xdr:row>14</xdr:row>
      <xdr:rowOff>143425</xdr:rowOff>
    </xdr:to>
    <xdr:sp macro="" textlink="">
      <xdr:nvSpPr>
        <xdr:cNvPr id="471" name="楕円 470"/>
        <xdr:cNvSpPr/>
      </xdr:nvSpPr>
      <xdr:spPr>
        <a:xfrm>
          <a:off x="13462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153602</xdr:rowOff>
    </xdr:from>
    <xdr:ext cx="762000" cy="259045"/>
    <xdr:sp macro="" textlink="">
      <xdr:nvSpPr>
        <xdr:cNvPr id="472" name="テキスト ボックス 471"/>
        <xdr:cNvSpPr txBox="1"/>
      </xdr:nvSpPr>
      <xdr:spPr>
        <a:xfrm>
          <a:off x="13131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201,173
192,710
194.46
63,724,488
62,632,532
940,525
37,270,784
44,502,388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ポイント増加しており，類似団体や全国，三重県平均と比べても高い値となっている。</a:t>
          </a:r>
        </a:p>
        <a:p>
          <a:r>
            <a:rPr kumimoji="1" lang="ja-JP" altLang="en-US" sz="1300">
              <a:latin typeface="ＭＳ Ｐゴシック" panose="020B0600070205080204" pitchFamily="50" charset="-128"/>
              <a:ea typeface="ＭＳ Ｐゴシック" panose="020B0600070205080204" pitchFamily="50" charset="-128"/>
            </a:rPr>
            <a:t>　時間外勤務の縮減と適正人員の配置，短時間勤務再任用職員及び嘱託・臨時職員の活用，行政サービスの担い手最適化の検討等により，引き続き人件費の削減を図る。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86178</xdr:rowOff>
    </xdr:to>
    <xdr:cxnSp macro="">
      <xdr:nvCxnSpPr>
        <xdr:cNvPr id="68" name="直線コネクタ 67"/>
        <xdr:cNvCxnSpPr/>
      </xdr:nvCxnSpPr>
      <xdr:spPr>
        <a:xfrm>
          <a:off x="3987800" y="6718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31750</xdr:rowOff>
    </xdr:to>
    <xdr:cxnSp macro="">
      <xdr:nvCxnSpPr>
        <xdr:cNvPr id="71" name="直線コネクタ 70"/>
        <xdr:cNvCxnSpPr/>
      </xdr:nvCxnSpPr>
      <xdr:spPr>
        <a:xfrm>
          <a:off x="3098800" y="6631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38</xdr:row>
      <xdr:rowOff>127000</xdr:rowOff>
    </xdr:to>
    <xdr:cxnSp macro="">
      <xdr:nvCxnSpPr>
        <xdr:cNvPr id="74" name="直線コネクタ 73"/>
        <xdr:cNvCxnSpPr/>
      </xdr:nvCxnSpPr>
      <xdr:spPr>
        <a:xfrm flipV="1">
          <a:off x="2209800" y="6631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48986</xdr:rowOff>
    </xdr:from>
    <xdr:to>
      <xdr:col>15</xdr:col>
      <xdr:colOff>149225</xdr:colOff>
      <xdr:row>36</xdr:row>
      <xdr:rowOff>150586</xdr:rowOff>
    </xdr:to>
    <xdr:sp macro="" textlink="">
      <xdr:nvSpPr>
        <xdr:cNvPr id="75" name="フローチャート: 判断 74"/>
        <xdr:cNvSpPr/>
      </xdr:nvSpPr>
      <xdr:spPr>
        <a:xfrm>
          <a:off x="3048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76" name="テキスト ボックス 75"/>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170543</xdr:rowOff>
    </xdr:to>
    <xdr:cxnSp macro="">
      <xdr:nvCxnSpPr>
        <xdr:cNvPr id="77" name="直線コネクタ 76"/>
        <xdr:cNvCxnSpPr/>
      </xdr:nvCxnSpPr>
      <xdr:spPr>
        <a:xfrm flipV="1">
          <a:off x="1320800" y="664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119941</xdr:rowOff>
    </xdr:from>
    <xdr:ext cx="762000" cy="259045"/>
    <xdr:sp macro="" textlink="">
      <xdr:nvSpPr>
        <xdr:cNvPr id="79" name="テキスト ボックス 78"/>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9" name="楕円 88"/>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90" name="テキスト ボックス 89"/>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95" name="楕円 94"/>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96" name="テキスト ボックス 95"/>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類似団体，全国，三重県平均のいずれも上回っている。</a:t>
          </a:r>
        </a:p>
        <a:p>
          <a:r>
            <a:rPr kumimoji="1" lang="ja-JP" altLang="en-US" sz="1300">
              <a:latin typeface="ＭＳ Ｐゴシック" panose="020B0600070205080204" pitchFamily="50" charset="-128"/>
              <a:ea typeface="ＭＳ Ｐゴシック" panose="020B0600070205080204" pitchFamily="50" charset="-128"/>
            </a:rPr>
            <a:t>　その主な要因は，中学校給食の開始に伴い平成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年度から学校給食費が大きく増加したことや，ごみ収集業務等の民間委託により衛生費の委託料が大きいことである。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年度から清掃センターの管理運営についても委託を開始したこと等により，前年度より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159657</xdr:rowOff>
    </xdr:from>
    <xdr:to>
      <xdr:col>82</xdr:col>
      <xdr:colOff>107950</xdr:colOff>
      <xdr:row>21</xdr:row>
      <xdr:rowOff>69850</xdr:rowOff>
    </xdr:to>
    <xdr:cxnSp macro="">
      <xdr:nvCxnSpPr>
        <xdr:cNvPr id="131" name="直線コネクタ 130"/>
        <xdr:cNvCxnSpPr/>
      </xdr:nvCxnSpPr>
      <xdr:spPr>
        <a:xfrm>
          <a:off x="15671800" y="35886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94343</xdr:rowOff>
    </xdr:from>
    <xdr:to>
      <xdr:col>78</xdr:col>
      <xdr:colOff>69850</xdr:colOff>
      <xdr:row>20</xdr:row>
      <xdr:rowOff>159657</xdr:rowOff>
    </xdr:to>
    <xdr:cxnSp macro="">
      <xdr:nvCxnSpPr>
        <xdr:cNvPr id="134" name="直線コネクタ 133"/>
        <xdr:cNvCxnSpPr/>
      </xdr:nvCxnSpPr>
      <xdr:spPr>
        <a:xfrm>
          <a:off x="14782800" y="3523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94343</xdr:rowOff>
    </xdr:from>
    <xdr:to>
      <xdr:col>73</xdr:col>
      <xdr:colOff>180975</xdr:colOff>
      <xdr:row>20</xdr:row>
      <xdr:rowOff>127000</xdr:rowOff>
    </xdr:to>
    <xdr:cxnSp macro="">
      <xdr:nvCxnSpPr>
        <xdr:cNvPr id="137" name="直線コネクタ 136"/>
        <xdr:cNvCxnSpPr/>
      </xdr:nvCxnSpPr>
      <xdr:spPr>
        <a:xfrm flipV="1">
          <a:off x="13893800" y="3523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27214</xdr:rowOff>
    </xdr:from>
    <xdr:to>
      <xdr:col>74</xdr:col>
      <xdr:colOff>31750</xdr:colOff>
      <xdr:row>18</xdr:row>
      <xdr:rowOff>128814</xdr:rowOff>
    </xdr:to>
    <xdr:sp macro="" textlink="">
      <xdr:nvSpPr>
        <xdr:cNvPr id="138" name="フローチャート: 判断 137"/>
        <xdr:cNvSpPr/>
      </xdr:nvSpPr>
      <xdr:spPr>
        <a:xfrm>
          <a:off x="14732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138991</xdr:rowOff>
    </xdr:from>
    <xdr:ext cx="762000" cy="259045"/>
    <xdr:sp macro="" textlink="">
      <xdr:nvSpPr>
        <xdr:cNvPr id="139" name="テキスト ボックス 138"/>
        <xdr:cNvSpPr txBox="1"/>
      </xdr:nvSpPr>
      <xdr:spPr>
        <a:xfrm>
          <a:off x="14401800" y="288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20</xdr:row>
      <xdr:rowOff>127000</xdr:rowOff>
    </xdr:to>
    <xdr:cxnSp macro="">
      <xdr:nvCxnSpPr>
        <xdr:cNvPr id="140" name="直線コネクタ 139"/>
        <xdr:cNvCxnSpPr/>
      </xdr:nvCxnSpPr>
      <xdr:spPr>
        <a:xfrm>
          <a:off x="13004800" y="3213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155320</xdr:rowOff>
    </xdr:from>
    <xdr:ext cx="762000" cy="259045"/>
    <xdr:sp macro="" textlink="">
      <xdr:nvSpPr>
        <xdr:cNvPr id="142" name="テキスト ボックス 141"/>
        <xdr:cNvSpPr txBox="1"/>
      </xdr:nvSpPr>
      <xdr:spPr>
        <a:xfrm>
          <a:off x="13512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90006</xdr:rowOff>
    </xdr:from>
    <xdr:ext cx="762000" cy="259045"/>
    <xdr:sp macro="" textlink="">
      <xdr:nvSpPr>
        <xdr:cNvPr id="144" name="テキスト ボックス 143"/>
        <xdr:cNvSpPr txBox="1"/>
      </xdr:nvSpPr>
      <xdr:spPr>
        <a:xfrm>
          <a:off x="12623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50" name="楕円 149"/>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51"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108857</xdr:rowOff>
    </xdr:from>
    <xdr:to>
      <xdr:col>78</xdr:col>
      <xdr:colOff>120650</xdr:colOff>
      <xdr:row>21</xdr:row>
      <xdr:rowOff>39007</xdr:rowOff>
    </xdr:to>
    <xdr:sp macro="" textlink="">
      <xdr:nvSpPr>
        <xdr:cNvPr id="152" name="楕円 151"/>
        <xdr:cNvSpPr/>
      </xdr:nvSpPr>
      <xdr:spPr>
        <a:xfrm>
          <a:off x="15621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23784</xdr:rowOff>
    </xdr:from>
    <xdr:ext cx="736600" cy="259045"/>
    <xdr:sp macro="" textlink="">
      <xdr:nvSpPr>
        <xdr:cNvPr id="153" name="テキスト ボックス 152"/>
        <xdr:cNvSpPr txBox="1"/>
      </xdr:nvSpPr>
      <xdr:spPr>
        <a:xfrm>
          <a:off x="15290800" y="36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43543</xdr:rowOff>
    </xdr:from>
    <xdr:to>
      <xdr:col>74</xdr:col>
      <xdr:colOff>31750</xdr:colOff>
      <xdr:row>20</xdr:row>
      <xdr:rowOff>145143</xdr:rowOff>
    </xdr:to>
    <xdr:sp macro="" textlink="">
      <xdr:nvSpPr>
        <xdr:cNvPr id="154" name="楕円 153"/>
        <xdr:cNvSpPr/>
      </xdr:nvSpPr>
      <xdr:spPr>
        <a:xfrm>
          <a:off x="14732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129920</xdr:rowOff>
    </xdr:from>
    <xdr:ext cx="762000" cy="259045"/>
    <xdr:sp macro="" textlink="">
      <xdr:nvSpPr>
        <xdr:cNvPr id="155" name="テキスト ボックス 154"/>
        <xdr:cNvSpPr txBox="1"/>
      </xdr:nvSpPr>
      <xdr:spPr>
        <a:xfrm>
          <a:off x="144018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6" name="楕円 155"/>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7" name="テキスト ボックス 156"/>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8" name="楕円 15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9" name="テキスト ボックス 158"/>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子ども子育て関連経費や障がい者への自立支援給付費等の増加により，平成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ポイント増加しており，類似団体や全国，三重県平均と比べて高い値となった。</a:t>
          </a:r>
        </a:p>
        <a:p>
          <a:r>
            <a:rPr kumimoji="1" lang="ja-JP" altLang="en-US" sz="1300">
              <a:latin typeface="ＭＳ Ｐゴシック" panose="020B0600070205080204" pitchFamily="50" charset="-128"/>
              <a:ea typeface="ＭＳ Ｐゴシック" panose="020B0600070205080204" pitchFamily="50" charset="-128"/>
            </a:rPr>
            <a:t>　福祉ニーズが高まる中でも，必要な福祉施策を精査する必要がある。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59</xdr:row>
      <xdr:rowOff>69850</xdr:rowOff>
    </xdr:to>
    <xdr:cxnSp macro="">
      <xdr:nvCxnSpPr>
        <xdr:cNvPr id="190" name="直線コネクタ 189"/>
        <xdr:cNvCxnSpPr/>
      </xdr:nvCxnSpPr>
      <xdr:spPr>
        <a:xfrm>
          <a:off x="3987800" y="100025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46990</xdr:rowOff>
    </xdr:to>
    <xdr:cxnSp macro="">
      <xdr:nvCxnSpPr>
        <xdr:cNvPr id="193" name="直線コネクタ 192"/>
        <xdr:cNvCxnSpPr/>
      </xdr:nvCxnSpPr>
      <xdr:spPr>
        <a:xfrm flipV="1">
          <a:off x="3098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46990</xdr:rowOff>
    </xdr:to>
    <xdr:cxnSp macro="">
      <xdr:nvCxnSpPr>
        <xdr:cNvPr id="196" name="直線コネクタ 195"/>
        <xdr:cNvCxnSpPr/>
      </xdr:nvCxnSpPr>
      <xdr:spPr>
        <a:xfrm>
          <a:off x="2209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156210</xdr:rowOff>
    </xdr:from>
    <xdr:to>
      <xdr:col>15</xdr:col>
      <xdr:colOff>149225</xdr:colOff>
      <xdr:row>60</xdr:row>
      <xdr:rowOff>86360</xdr:rowOff>
    </xdr:to>
    <xdr:sp macro="" textlink="">
      <xdr:nvSpPr>
        <xdr:cNvPr id="197" name="フローチャート: 判断 196"/>
        <xdr:cNvSpPr/>
      </xdr:nvSpPr>
      <xdr:spPr>
        <a:xfrm>
          <a:off x="30480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198" name="テキスト ボックス 197"/>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127000</xdr:rowOff>
    </xdr:to>
    <xdr:cxnSp macro="">
      <xdr:nvCxnSpPr>
        <xdr:cNvPr id="199" name="直線コネクタ 198"/>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11" name="楕円 210"/>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12" name="テキスト ボックス 211"/>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3" name="楕円 212"/>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107967</xdr:rowOff>
    </xdr:from>
    <xdr:ext cx="762000" cy="259045"/>
    <xdr:sp macro="" textlink="">
      <xdr:nvSpPr>
        <xdr:cNvPr id="214" name="テキスト ボックス 213"/>
        <xdr:cNvSpPr txBox="1"/>
      </xdr:nvSpPr>
      <xdr:spPr>
        <a:xfrm>
          <a:off x="2717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6" name="テキスト ボックス 21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経常的な経費としては繰出金が主なものである。</a:t>
          </a:r>
        </a:p>
        <a:p>
          <a:r>
            <a:rPr kumimoji="1" lang="ja-JP" altLang="en-US" sz="1300">
              <a:latin typeface="ＭＳ Ｐゴシック" panose="020B0600070205080204" pitchFamily="50" charset="-128"/>
              <a:ea typeface="ＭＳ Ｐゴシック" panose="020B0600070205080204" pitchFamily="50" charset="-128"/>
            </a:rPr>
            <a:t>　後期高齢者医療特別会計等への民生費繰出金の増加等により，近年は微増傾向にある。扶助費と合わせて，社会保障関係経費としての運用を検討していく必要がある。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26988</xdr:rowOff>
    </xdr:from>
    <xdr:to>
      <xdr:col>82</xdr:col>
      <xdr:colOff>107950</xdr:colOff>
      <xdr:row>56</xdr:row>
      <xdr:rowOff>41275</xdr:rowOff>
    </xdr:to>
    <xdr:cxnSp macro="">
      <xdr:nvCxnSpPr>
        <xdr:cNvPr id="255" name="直線コネクタ 254"/>
        <xdr:cNvCxnSpPr/>
      </xdr:nvCxnSpPr>
      <xdr:spPr>
        <a:xfrm>
          <a:off x="15671800" y="96281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33990</xdr:rowOff>
    </xdr:from>
    <xdr:ext cx="762000" cy="259045"/>
    <xdr:sp macro="" textlink="">
      <xdr:nvSpPr>
        <xdr:cNvPr id="256" name="その他平均値テキスト"/>
        <xdr:cNvSpPr txBox="1"/>
      </xdr:nvSpPr>
      <xdr:spPr>
        <a:xfrm>
          <a:off x="16598900" y="9806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98425</xdr:rowOff>
    </xdr:from>
    <xdr:to>
      <xdr:col>78</xdr:col>
      <xdr:colOff>69850</xdr:colOff>
      <xdr:row>56</xdr:row>
      <xdr:rowOff>26988</xdr:rowOff>
    </xdr:to>
    <xdr:cxnSp macro="">
      <xdr:nvCxnSpPr>
        <xdr:cNvPr id="258" name="直線コネクタ 257"/>
        <xdr:cNvCxnSpPr/>
      </xdr:nvCxnSpPr>
      <xdr:spPr>
        <a:xfrm>
          <a:off x="14782800" y="95281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0" name="テキスト ボックス 259"/>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55</xdr:row>
      <xdr:rowOff>98425</xdr:rowOff>
    </xdr:to>
    <xdr:cxnSp macro="">
      <xdr:nvCxnSpPr>
        <xdr:cNvPr id="261" name="直線コネクタ 260"/>
        <xdr:cNvCxnSpPr/>
      </xdr:nvCxnSpPr>
      <xdr:spPr>
        <a:xfrm>
          <a:off x="13893800" y="9528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90488</xdr:rowOff>
    </xdr:from>
    <xdr:to>
      <xdr:col>74</xdr:col>
      <xdr:colOff>31750</xdr:colOff>
      <xdr:row>57</xdr:row>
      <xdr:rowOff>20638</xdr:rowOff>
    </xdr:to>
    <xdr:sp macro="" textlink="">
      <xdr:nvSpPr>
        <xdr:cNvPr id="262" name="フローチャート: 判断 261"/>
        <xdr:cNvSpPr/>
      </xdr:nvSpPr>
      <xdr:spPr>
        <a:xfrm>
          <a:off x="14732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5415</xdr:rowOff>
    </xdr:from>
    <xdr:ext cx="762000" cy="259045"/>
    <xdr:sp macro="" textlink="">
      <xdr:nvSpPr>
        <xdr:cNvPr id="263" name="テキスト ボックス 262"/>
        <xdr:cNvSpPr txBox="1"/>
      </xdr:nvSpPr>
      <xdr:spPr>
        <a:xfrm>
          <a:off x="14401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141288</xdr:rowOff>
    </xdr:from>
    <xdr:to>
      <xdr:col>69</xdr:col>
      <xdr:colOff>92075</xdr:colOff>
      <xdr:row>55</xdr:row>
      <xdr:rowOff>98425</xdr:rowOff>
    </xdr:to>
    <xdr:cxnSp macro="">
      <xdr:nvCxnSpPr>
        <xdr:cNvPr id="264" name="直線コネクタ 263"/>
        <xdr:cNvCxnSpPr/>
      </xdr:nvCxnSpPr>
      <xdr:spPr>
        <a:xfrm>
          <a:off x="13004800" y="93995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19702</xdr:rowOff>
    </xdr:from>
    <xdr:ext cx="762000" cy="259045"/>
    <xdr:sp macro="" textlink="">
      <xdr:nvSpPr>
        <xdr:cNvPr id="266" name="テキスト ボックス 265"/>
        <xdr:cNvSpPr txBox="1"/>
      </xdr:nvSpPr>
      <xdr:spPr>
        <a:xfrm>
          <a:off x="13512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119715</xdr:rowOff>
    </xdr:from>
    <xdr:ext cx="762000" cy="259045"/>
    <xdr:sp macro="" textlink="">
      <xdr:nvSpPr>
        <xdr:cNvPr id="268" name="テキスト ボックス 267"/>
        <xdr:cNvSpPr txBox="1"/>
      </xdr:nvSpPr>
      <xdr:spPr>
        <a:xfrm>
          <a:off x="12623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74" name="楕円 273"/>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75" name="その他該当値テキスト"/>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147638</xdr:rowOff>
    </xdr:from>
    <xdr:to>
      <xdr:col>78</xdr:col>
      <xdr:colOff>120650</xdr:colOff>
      <xdr:row>56</xdr:row>
      <xdr:rowOff>77788</xdr:rowOff>
    </xdr:to>
    <xdr:sp macro="" textlink="">
      <xdr:nvSpPr>
        <xdr:cNvPr id="276" name="楕円 275"/>
        <xdr:cNvSpPr/>
      </xdr:nvSpPr>
      <xdr:spPr>
        <a:xfrm>
          <a:off x="15621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87965</xdr:rowOff>
    </xdr:from>
    <xdr:ext cx="736600" cy="259045"/>
    <xdr:sp macro="" textlink="">
      <xdr:nvSpPr>
        <xdr:cNvPr id="277" name="テキスト ボックス 276"/>
        <xdr:cNvSpPr txBox="1"/>
      </xdr:nvSpPr>
      <xdr:spPr>
        <a:xfrm>
          <a:off x="15290800" y="9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47625</xdr:rowOff>
    </xdr:from>
    <xdr:to>
      <xdr:col>74</xdr:col>
      <xdr:colOff>31750</xdr:colOff>
      <xdr:row>55</xdr:row>
      <xdr:rowOff>149225</xdr:rowOff>
    </xdr:to>
    <xdr:sp macro="" textlink="">
      <xdr:nvSpPr>
        <xdr:cNvPr id="278" name="楕円 277"/>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159402</xdr:rowOff>
    </xdr:from>
    <xdr:ext cx="762000" cy="259045"/>
    <xdr:sp macro="" textlink="">
      <xdr:nvSpPr>
        <xdr:cNvPr id="279" name="テキスト ボックス 278"/>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80" name="楕円 279"/>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81" name="テキスト ボックス 280"/>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90488</xdr:rowOff>
    </xdr:from>
    <xdr:to>
      <xdr:col>65</xdr:col>
      <xdr:colOff>53975</xdr:colOff>
      <xdr:row>55</xdr:row>
      <xdr:rowOff>20638</xdr:rowOff>
    </xdr:to>
    <xdr:sp macro="" textlink="">
      <xdr:nvSpPr>
        <xdr:cNvPr id="282" name="楕円 281"/>
        <xdr:cNvSpPr/>
      </xdr:nvSpPr>
      <xdr:spPr>
        <a:xfrm>
          <a:off x="12954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30815</xdr:rowOff>
    </xdr:from>
    <xdr:ext cx="762000" cy="259045"/>
    <xdr:sp macro="" textlink="">
      <xdr:nvSpPr>
        <xdr:cNvPr id="283" name="テキスト ボックス 282"/>
        <xdr:cNvSpPr txBox="1"/>
      </xdr:nvSpPr>
      <xdr:spPr>
        <a:xfrm>
          <a:off x="12623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補助費等の大部分は，平成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年度から，下水道事業の公営企業化に伴い支出している補助金等（繰出金）が占めており，ここ数年はほぼ横ばいで推移している。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全国，三重県平均は下回っているが，普通会計の財政負担と，受益者負担とのバランスをとりながら適正な金額となるよう調整していく。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121557</xdr:rowOff>
    </xdr:from>
    <xdr:to>
      <xdr:col>82</xdr:col>
      <xdr:colOff>107950</xdr:colOff>
      <xdr:row>36</xdr:row>
      <xdr:rowOff>165100</xdr:rowOff>
    </xdr:to>
    <xdr:cxnSp macro="">
      <xdr:nvCxnSpPr>
        <xdr:cNvPr id="318" name="直線コネクタ 317"/>
        <xdr:cNvCxnSpPr/>
      </xdr:nvCxnSpPr>
      <xdr:spPr>
        <a:xfrm flipV="1">
          <a:off x="15671800" y="629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9"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121557</xdr:rowOff>
    </xdr:from>
    <xdr:to>
      <xdr:col>78</xdr:col>
      <xdr:colOff>69850</xdr:colOff>
      <xdr:row>36</xdr:row>
      <xdr:rowOff>165100</xdr:rowOff>
    </xdr:to>
    <xdr:cxnSp macro="">
      <xdr:nvCxnSpPr>
        <xdr:cNvPr id="321" name="直線コネクタ 320"/>
        <xdr:cNvCxnSpPr/>
      </xdr:nvCxnSpPr>
      <xdr:spPr>
        <a:xfrm>
          <a:off x="14782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23" name="テキスト ボックス 322"/>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121557</xdr:rowOff>
    </xdr:from>
    <xdr:to>
      <xdr:col>73</xdr:col>
      <xdr:colOff>180975</xdr:colOff>
      <xdr:row>36</xdr:row>
      <xdr:rowOff>132443</xdr:rowOff>
    </xdr:to>
    <xdr:cxnSp macro="">
      <xdr:nvCxnSpPr>
        <xdr:cNvPr id="324" name="直線コネクタ 323"/>
        <xdr:cNvCxnSpPr/>
      </xdr:nvCxnSpPr>
      <xdr:spPr>
        <a:xfrm flipV="1">
          <a:off x="13893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5" name="フローチャート: 判断 324"/>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6" name="テキスト ボックス 325"/>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36</xdr:row>
      <xdr:rowOff>132443</xdr:rowOff>
    </xdr:to>
    <xdr:cxnSp macro="">
      <xdr:nvCxnSpPr>
        <xdr:cNvPr id="327" name="直線コネクタ 326"/>
        <xdr:cNvCxnSpPr/>
      </xdr:nvCxnSpPr>
      <xdr:spPr>
        <a:xfrm>
          <a:off x="13004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37" name="楕円 336"/>
        <xdr:cNvSpPr/>
      </xdr:nvSpPr>
      <xdr:spPr>
        <a:xfrm>
          <a:off x="16459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42834</xdr:rowOff>
    </xdr:from>
    <xdr:ext cx="762000" cy="259045"/>
    <xdr:sp macro="" textlink="">
      <xdr:nvSpPr>
        <xdr:cNvPr id="338" name="補助費等該当値テキスト"/>
        <xdr:cNvSpPr txBox="1"/>
      </xdr:nvSpPr>
      <xdr:spPr>
        <a:xfrm>
          <a:off x="16598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9" name="楕円 338"/>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40" name="テキスト ボックス 339"/>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70757</xdr:rowOff>
    </xdr:from>
    <xdr:to>
      <xdr:col>74</xdr:col>
      <xdr:colOff>31750</xdr:colOff>
      <xdr:row>37</xdr:row>
      <xdr:rowOff>907</xdr:rowOff>
    </xdr:to>
    <xdr:sp macro="" textlink="">
      <xdr:nvSpPr>
        <xdr:cNvPr id="341" name="楕円 340"/>
        <xdr:cNvSpPr/>
      </xdr:nvSpPr>
      <xdr:spPr>
        <a:xfrm>
          <a:off x="14732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157134</xdr:rowOff>
    </xdr:from>
    <xdr:ext cx="762000" cy="259045"/>
    <xdr:sp macro="" textlink="">
      <xdr:nvSpPr>
        <xdr:cNvPr id="342" name="テキスト ボックス 341"/>
        <xdr:cNvSpPr txBox="1"/>
      </xdr:nvSpPr>
      <xdr:spPr>
        <a:xfrm>
          <a:off x="14401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81643</xdr:rowOff>
    </xdr:from>
    <xdr:to>
      <xdr:col>69</xdr:col>
      <xdr:colOff>142875</xdr:colOff>
      <xdr:row>37</xdr:row>
      <xdr:rowOff>11793</xdr:rowOff>
    </xdr:to>
    <xdr:sp macro="" textlink="">
      <xdr:nvSpPr>
        <xdr:cNvPr id="343" name="楕円 342"/>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168020</xdr:rowOff>
    </xdr:from>
    <xdr:ext cx="762000" cy="259045"/>
    <xdr:sp macro="" textlink="">
      <xdr:nvSpPr>
        <xdr:cNvPr id="344" name="テキスト ボックス 343"/>
        <xdr:cNvSpPr txBox="1"/>
      </xdr:nvSpPr>
      <xdr:spPr>
        <a:xfrm>
          <a:off x="13512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45" name="楕円 344"/>
        <xdr:cNvSpPr/>
      </xdr:nvSpPr>
      <xdr:spPr>
        <a:xfrm>
          <a:off x="12954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46" name="テキスト ボックス 345"/>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過去の市債発行の抑制等の効果により，ここ数年減少傾向にある。類似団体，全国，三重県平均を下回っている。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今後は，公共施設の老朽化対策等により，市債発行額の増加と，それに伴い市債残高の増加が予想される。</a:t>
          </a:r>
        </a:p>
        <a:p>
          <a:r>
            <a:rPr kumimoji="1" lang="ja-JP" altLang="en-US" sz="1300">
              <a:latin typeface="ＭＳ Ｐゴシック" panose="020B0600070205080204" pitchFamily="50" charset="-128"/>
              <a:ea typeface="ＭＳ Ｐゴシック" panose="020B0600070205080204" pitchFamily="50" charset="-128"/>
            </a:rPr>
            <a:t>　計画的な財政運営により，基金残高の確保と，臨時財政対策債等の発行抑制，繰上償還等に取り組み，公債費負担の平準化と軽減に努める。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146050</xdr:rowOff>
    </xdr:to>
    <xdr:cxnSp macro="">
      <xdr:nvCxnSpPr>
        <xdr:cNvPr id="379" name="直線コネクタ 378"/>
        <xdr:cNvCxnSpPr/>
      </xdr:nvCxnSpPr>
      <xdr:spPr>
        <a:xfrm flipV="1">
          <a:off x="3987800" y="12997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50800</xdr:rowOff>
    </xdr:to>
    <xdr:cxnSp macro="">
      <xdr:nvCxnSpPr>
        <xdr:cNvPr id="382" name="直線コネクタ 381"/>
        <xdr:cNvCxnSpPr/>
      </xdr:nvCxnSpPr>
      <xdr:spPr>
        <a:xfrm flipV="1">
          <a:off x="3098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96520</xdr:rowOff>
    </xdr:to>
    <xdr:cxnSp macro="">
      <xdr:nvCxnSpPr>
        <xdr:cNvPr id="385" name="直線コネクタ 384"/>
        <xdr:cNvCxnSpPr/>
      </xdr:nvCxnSpPr>
      <xdr:spPr>
        <a:xfrm flipV="1">
          <a:off x="2209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7" name="テキスト ボックス 386"/>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134620</xdr:rowOff>
    </xdr:to>
    <xdr:cxnSp macro="">
      <xdr:nvCxnSpPr>
        <xdr:cNvPr id="388" name="直線コネクタ 387"/>
        <xdr:cNvCxnSpPr/>
      </xdr:nvCxnSpPr>
      <xdr:spPr>
        <a:xfrm flipV="1">
          <a:off x="1320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8" name="楕円 397"/>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9"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400" name="楕円 399"/>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401" name="テキスト ボックス 400"/>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402" name="楕円 401"/>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403" name="テキスト ボックス 402"/>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404" name="楕円 40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5" name="テキスト ボックス 40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6" name="楕円 405"/>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7" name="テキスト ボックス 406"/>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増加の主な要因は，社会保障費の増加による扶助費や民生費繰出金の増によるものである。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今後は，社会保障費の増加に加え，公共施設の老朽化対策等による維持補修費の増加が見込まれる。行財政改革や公共施設等総合管理計画等により，経常的経費の削減に努める必要がある。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127000</xdr:rowOff>
    </xdr:to>
    <xdr:cxnSp macro="">
      <xdr:nvCxnSpPr>
        <xdr:cNvPr id="440" name="直線コネクタ 439"/>
        <xdr:cNvCxnSpPr/>
      </xdr:nvCxnSpPr>
      <xdr:spPr>
        <a:xfrm>
          <a:off x="15671800" y="1372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80</xdr:row>
      <xdr:rowOff>12700</xdr:rowOff>
    </xdr:to>
    <xdr:cxnSp macro="">
      <xdr:nvCxnSpPr>
        <xdr:cNvPr id="443" name="直線コネクタ 442"/>
        <xdr:cNvCxnSpPr/>
      </xdr:nvCxnSpPr>
      <xdr:spPr>
        <a:xfrm>
          <a:off x="14782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79</xdr:row>
      <xdr:rowOff>62230</xdr:rowOff>
    </xdr:to>
    <xdr:cxnSp macro="">
      <xdr:nvCxnSpPr>
        <xdr:cNvPr id="446" name="直線コネクタ 445"/>
        <xdr:cNvCxnSpPr/>
      </xdr:nvCxnSpPr>
      <xdr:spPr>
        <a:xfrm>
          <a:off x="13893800" y="1360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47" name="フローチャート: 判断 446"/>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48" name="テキスト ボックス 447"/>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79</xdr:row>
      <xdr:rowOff>62230</xdr:rowOff>
    </xdr:to>
    <xdr:cxnSp macro="">
      <xdr:nvCxnSpPr>
        <xdr:cNvPr id="449" name="直線コネクタ 448"/>
        <xdr:cNvCxnSpPr/>
      </xdr:nvCxnSpPr>
      <xdr:spPr>
        <a:xfrm>
          <a:off x="13004800" y="133248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1" name="テキスト ボックス 450"/>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53" name="テキスト ボックス 452"/>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59" name="楕円 458"/>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156227</xdr:rowOff>
    </xdr:from>
    <xdr:ext cx="762000" cy="259045"/>
    <xdr:sp macro="" textlink="">
      <xdr:nvSpPr>
        <xdr:cNvPr id="460"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61" name="楕円 460"/>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62" name="テキスト ボックス 461"/>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63" name="楕円 462"/>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64" name="テキスト ボックス 463"/>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65" name="楕円 464"/>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66" name="テキスト ボックス 465"/>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67" name="楕円 466"/>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68" name="テキスト ボックス 467"/>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106776</xdr:rowOff>
    </xdr:from>
    <xdr:to>
      <xdr:col>29</xdr:col>
      <xdr:colOff>127000</xdr:colOff>
      <xdr:row>16</xdr:row>
      <xdr:rowOff>121178</xdr:rowOff>
    </xdr:to>
    <xdr:cxnSp macro="">
      <xdr:nvCxnSpPr>
        <xdr:cNvPr id="48" name="直線コネクタ 47"/>
        <xdr:cNvCxnSpPr/>
      </xdr:nvCxnSpPr>
      <xdr:spPr bwMode="auto">
        <a:xfrm>
          <a:off x="5003800" y="2897601"/>
          <a:ext cx="6477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80670</xdr:rowOff>
    </xdr:from>
    <xdr:to>
      <xdr:col>26</xdr:col>
      <xdr:colOff>50800</xdr:colOff>
      <xdr:row>16</xdr:row>
      <xdr:rowOff>106776</xdr:rowOff>
    </xdr:to>
    <xdr:cxnSp macro="">
      <xdr:nvCxnSpPr>
        <xdr:cNvPr id="51" name="直線コネクタ 50"/>
        <xdr:cNvCxnSpPr/>
      </xdr:nvCxnSpPr>
      <xdr:spPr bwMode="auto">
        <a:xfrm>
          <a:off x="4305300" y="2871495"/>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80670</xdr:rowOff>
    </xdr:from>
    <xdr:to>
      <xdr:col>22</xdr:col>
      <xdr:colOff>114300</xdr:colOff>
      <xdr:row>16</xdr:row>
      <xdr:rowOff>163332</xdr:rowOff>
    </xdr:to>
    <xdr:cxnSp macro="">
      <xdr:nvCxnSpPr>
        <xdr:cNvPr id="54" name="直線コネクタ 53"/>
        <xdr:cNvCxnSpPr/>
      </xdr:nvCxnSpPr>
      <xdr:spPr bwMode="auto">
        <a:xfrm flipV="1">
          <a:off x="3606800" y="2871495"/>
          <a:ext cx="6985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93113</xdr:rowOff>
    </xdr:from>
    <xdr:ext cx="762000" cy="259045"/>
    <xdr:sp macro="" textlink="">
      <xdr:nvSpPr>
        <xdr:cNvPr id="56" name="テキスト ボックス 55"/>
        <xdr:cNvSpPr txBox="1"/>
      </xdr:nvSpPr>
      <xdr:spPr>
        <a:xfrm>
          <a:off x="3924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163332</xdr:rowOff>
    </xdr:from>
    <xdr:to>
      <xdr:col>18</xdr:col>
      <xdr:colOff>177800</xdr:colOff>
      <xdr:row>17</xdr:row>
      <xdr:rowOff>48941</xdr:rowOff>
    </xdr:to>
    <xdr:cxnSp macro="">
      <xdr:nvCxnSpPr>
        <xdr:cNvPr id="57" name="直線コネクタ 56"/>
        <xdr:cNvCxnSpPr/>
      </xdr:nvCxnSpPr>
      <xdr:spPr bwMode="auto">
        <a:xfrm flipV="1">
          <a:off x="2908300" y="2954157"/>
          <a:ext cx="698500" cy="5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70378</xdr:rowOff>
    </xdr:from>
    <xdr:to>
      <xdr:col>29</xdr:col>
      <xdr:colOff>177800</xdr:colOff>
      <xdr:row>17</xdr:row>
      <xdr:rowOff>528</xdr:rowOff>
    </xdr:to>
    <xdr:sp macro="" textlink="">
      <xdr:nvSpPr>
        <xdr:cNvPr id="67" name="楕円 66"/>
        <xdr:cNvSpPr/>
      </xdr:nvSpPr>
      <xdr:spPr bwMode="auto">
        <a:xfrm>
          <a:off x="5600700" y="286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42455</xdr:rowOff>
    </xdr:from>
    <xdr:ext cx="762000" cy="259045"/>
    <xdr:sp macro="" textlink="">
      <xdr:nvSpPr>
        <xdr:cNvPr id="68" name="人口1人当たり決算額の推移該当値テキスト130"/>
        <xdr:cNvSpPr txBox="1"/>
      </xdr:nvSpPr>
      <xdr:spPr>
        <a:xfrm>
          <a:off x="5740400" y="283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55976</xdr:rowOff>
    </xdr:from>
    <xdr:to>
      <xdr:col>26</xdr:col>
      <xdr:colOff>101600</xdr:colOff>
      <xdr:row>16</xdr:row>
      <xdr:rowOff>157576</xdr:rowOff>
    </xdr:to>
    <xdr:sp macro="" textlink="">
      <xdr:nvSpPr>
        <xdr:cNvPr id="69" name="楕円 68"/>
        <xdr:cNvSpPr/>
      </xdr:nvSpPr>
      <xdr:spPr bwMode="auto">
        <a:xfrm>
          <a:off x="4953000" y="28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142353</xdr:rowOff>
    </xdr:from>
    <xdr:ext cx="736600" cy="259045"/>
    <xdr:sp macro="" textlink="">
      <xdr:nvSpPr>
        <xdr:cNvPr id="70" name="テキスト ボックス 69"/>
        <xdr:cNvSpPr txBox="1"/>
      </xdr:nvSpPr>
      <xdr:spPr>
        <a:xfrm>
          <a:off x="4622800" y="2933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29870</xdr:rowOff>
    </xdr:from>
    <xdr:to>
      <xdr:col>22</xdr:col>
      <xdr:colOff>165100</xdr:colOff>
      <xdr:row>16</xdr:row>
      <xdr:rowOff>131470</xdr:rowOff>
    </xdr:to>
    <xdr:sp macro="" textlink="">
      <xdr:nvSpPr>
        <xdr:cNvPr id="71" name="楕円 70"/>
        <xdr:cNvSpPr/>
      </xdr:nvSpPr>
      <xdr:spPr bwMode="auto">
        <a:xfrm>
          <a:off x="4254500" y="282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141647</xdr:rowOff>
    </xdr:from>
    <xdr:ext cx="762000" cy="259045"/>
    <xdr:sp macro="" textlink="">
      <xdr:nvSpPr>
        <xdr:cNvPr id="72" name="テキスト ボックス 71"/>
        <xdr:cNvSpPr txBox="1"/>
      </xdr:nvSpPr>
      <xdr:spPr>
        <a:xfrm>
          <a:off x="3924300" y="25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112532</xdr:rowOff>
    </xdr:from>
    <xdr:to>
      <xdr:col>19</xdr:col>
      <xdr:colOff>38100</xdr:colOff>
      <xdr:row>17</xdr:row>
      <xdr:rowOff>42682</xdr:rowOff>
    </xdr:to>
    <xdr:sp macro="" textlink="">
      <xdr:nvSpPr>
        <xdr:cNvPr id="73" name="楕円 72"/>
        <xdr:cNvSpPr/>
      </xdr:nvSpPr>
      <xdr:spPr bwMode="auto">
        <a:xfrm>
          <a:off x="3556000" y="290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52859</xdr:rowOff>
    </xdr:from>
    <xdr:ext cx="762000" cy="259045"/>
    <xdr:sp macro="" textlink="">
      <xdr:nvSpPr>
        <xdr:cNvPr id="74" name="テキスト ボックス 73"/>
        <xdr:cNvSpPr txBox="1"/>
      </xdr:nvSpPr>
      <xdr:spPr>
        <a:xfrm>
          <a:off x="3225800" y="2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169591</xdr:rowOff>
    </xdr:from>
    <xdr:to>
      <xdr:col>15</xdr:col>
      <xdr:colOff>101600</xdr:colOff>
      <xdr:row>17</xdr:row>
      <xdr:rowOff>99741</xdr:rowOff>
    </xdr:to>
    <xdr:sp macro="" textlink="">
      <xdr:nvSpPr>
        <xdr:cNvPr id="75" name="楕円 74"/>
        <xdr:cNvSpPr/>
      </xdr:nvSpPr>
      <xdr:spPr bwMode="auto">
        <a:xfrm>
          <a:off x="2857500" y="296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84518</xdr:rowOff>
    </xdr:from>
    <xdr:ext cx="762000" cy="259045"/>
    <xdr:sp macro="" textlink="">
      <xdr:nvSpPr>
        <xdr:cNvPr id="76" name="テキスト ボックス 75"/>
        <xdr:cNvSpPr txBox="1"/>
      </xdr:nvSpPr>
      <xdr:spPr>
        <a:xfrm>
          <a:off x="2527300" y="30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148685</xdr:rowOff>
    </xdr:from>
    <xdr:to>
      <xdr:col>29</xdr:col>
      <xdr:colOff>127000</xdr:colOff>
      <xdr:row>36</xdr:row>
      <xdr:rowOff>149925</xdr:rowOff>
    </xdr:to>
    <xdr:cxnSp macro="">
      <xdr:nvCxnSpPr>
        <xdr:cNvPr id="111" name="直線コネクタ 110"/>
        <xdr:cNvCxnSpPr/>
      </xdr:nvCxnSpPr>
      <xdr:spPr bwMode="auto">
        <a:xfrm flipV="1">
          <a:off x="5003800" y="7101935"/>
          <a:ext cx="647700" cy="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332838</xdr:rowOff>
    </xdr:from>
    <xdr:to>
      <xdr:col>26</xdr:col>
      <xdr:colOff>50800</xdr:colOff>
      <xdr:row>36</xdr:row>
      <xdr:rowOff>149925</xdr:rowOff>
    </xdr:to>
    <xdr:cxnSp macro="">
      <xdr:nvCxnSpPr>
        <xdr:cNvPr id="114" name="直線コネクタ 113"/>
        <xdr:cNvCxnSpPr/>
      </xdr:nvCxnSpPr>
      <xdr:spPr bwMode="auto">
        <a:xfrm>
          <a:off x="4305300" y="6943188"/>
          <a:ext cx="698500" cy="15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332838</xdr:rowOff>
    </xdr:from>
    <xdr:to>
      <xdr:col>22</xdr:col>
      <xdr:colOff>114300</xdr:colOff>
      <xdr:row>36</xdr:row>
      <xdr:rowOff>53848</xdr:rowOff>
    </xdr:to>
    <xdr:cxnSp macro="">
      <xdr:nvCxnSpPr>
        <xdr:cNvPr id="117" name="直線コネクタ 116"/>
        <xdr:cNvCxnSpPr/>
      </xdr:nvCxnSpPr>
      <xdr:spPr bwMode="auto">
        <a:xfrm flipV="1">
          <a:off x="3606800" y="6943188"/>
          <a:ext cx="698500" cy="63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50074</xdr:rowOff>
    </xdr:from>
    <xdr:to>
      <xdr:col>22</xdr:col>
      <xdr:colOff>165100</xdr:colOff>
      <xdr:row>36</xdr:row>
      <xdr:rowOff>151674</xdr:rowOff>
    </xdr:to>
    <xdr:sp macro="" textlink="">
      <xdr:nvSpPr>
        <xdr:cNvPr id="118" name="フローチャート: 判断 117"/>
        <xdr:cNvSpPr/>
      </xdr:nvSpPr>
      <xdr:spPr bwMode="auto">
        <a:xfrm>
          <a:off x="42545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136451</xdr:rowOff>
    </xdr:from>
    <xdr:ext cx="762000" cy="259045"/>
    <xdr:sp macro="" textlink="">
      <xdr:nvSpPr>
        <xdr:cNvPr id="119" name="テキスト ボックス 118"/>
        <xdr:cNvSpPr txBox="1"/>
      </xdr:nvSpPr>
      <xdr:spPr>
        <a:xfrm>
          <a:off x="39243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340316</xdr:rowOff>
    </xdr:from>
    <xdr:to>
      <xdr:col>18</xdr:col>
      <xdr:colOff>177800</xdr:colOff>
      <xdr:row>36</xdr:row>
      <xdr:rowOff>53848</xdr:rowOff>
    </xdr:to>
    <xdr:cxnSp macro="">
      <xdr:nvCxnSpPr>
        <xdr:cNvPr id="120" name="直線コネクタ 119"/>
        <xdr:cNvCxnSpPr/>
      </xdr:nvCxnSpPr>
      <xdr:spPr bwMode="auto">
        <a:xfrm>
          <a:off x="2908300" y="6950666"/>
          <a:ext cx="698500" cy="5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97885</xdr:rowOff>
    </xdr:from>
    <xdr:to>
      <xdr:col>29</xdr:col>
      <xdr:colOff>177800</xdr:colOff>
      <xdr:row>37</xdr:row>
      <xdr:rowOff>28035</xdr:rowOff>
    </xdr:to>
    <xdr:sp macro="" textlink="">
      <xdr:nvSpPr>
        <xdr:cNvPr id="130" name="楕円 129"/>
        <xdr:cNvSpPr/>
      </xdr:nvSpPr>
      <xdr:spPr bwMode="auto">
        <a:xfrm>
          <a:off x="5600700" y="705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69962</xdr:rowOff>
    </xdr:from>
    <xdr:ext cx="762000" cy="259045"/>
    <xdr:sp macro="" textlink="">
      <xdr:nvSpPr>
        <xdr:cNvPr id="131" name="人口1人当たり決算額の推移該当値テキスト445"/>
        <xdr:cNvSpPr txBox="1"/>
      </xdr:nvSpPr>
      <xdr:spPr>
        <a:xfrm>
          <a:off x="5740400" y="70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99125</xdr:rowOff>
    </xdr:from>
    <xdr:to>
      <xdr:col>26</xdr:col>
      <xdr:colOff>101600</xdr:colOff>
      <xdr:row>37</xdr:row>
      <xdr:rowOff>29275</xdr:rowOff>
    </xdr:to>
    <xdr:sp macro="" textlink="">
      <xdr:nvSpPr>
        <xdr:cNvPr id="132" name="楕円 131"/>
        <xdr:cNvSpPr/>
      </xdr:nvSpPr>
      <xdr:spPr bwMode="auto">
        <a:xfrm>
          <a:off x="4953000" y="705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14052</xdr:rowOff>
    </xdr:from>
    <xdr:ext cx="736600" cy="259045"/>
    <xdr:sp macro="" textlink="">
      <xdr:nvSpPr>
        <xdr:cNvPr id="133" name="テキスト ボックス 132"/>
        <xdr:cNvSpPr txBox="1"/>
      </xdr:nvSpPr>
      <xdr:spPr>
        <a:xfrm>
          <a:off x="4622800" y="713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282038</xdr:rowOff>
    </xdr:from>
    <xdr:to>
      <xdr:col>22</xdr:col>
      <xdr:colOff>165100</xdr:colOff>
      <xdr:row>36</xdr:row>
      <xdr:rowOff>40738</xdr:rowOff>
    </xdr:to>
    <xdr:sp macro="" textlink="">
      <xdr:nvSpPr>
        <xdr:cNvPr id="134" name="楕円 133"/>
        <xdr:cNvSpPr/>
      </xdr:nvSpPr>
      <xdr:spPr bwMode="auto">
        <a:xfrm>
          <a:off x="4254500" y="68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50915</xdr:rowOff>
    </xdr:from>
    <xdr:ext cx="762000" cy="259045"/>
    <xdr:sp macro="" textlink="">
      <xdr:nvSpPr>
        <xdr:cNvPr id="135" name="テキスト ボックス 134"/>
        <xdr:cNvSpPr txBox="1"/>
      </xdr:nvSpPr>
      <xdr:spPr>
        <a:xfrm>
          <a:off x="3924300" y="666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3048</xdr:rowOff>
    </xdr:from>
    <xdr:to>
      <xdr:col>19</xdr:col>
      <xdr:colOff>38100</xdr:colOff>
      <xdr:row>36</xdr:row>
      <xdr:rowOff>104648</xdr:rowOff>
    </xdr:to>
    <xdr:sp macro="" textlink="">
      <xdr:nvSpPr>
        <xdr:cNvPr id="136" name="楕円 135"/>
        <xdr:cNvSpPr/>
      </xdr:nvSpPr>
      <xdr:spPr bwMode="auto">
        <a:xfrm>
          <a:off x="35560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114825</xdr:rowOff>
    </xdr:from>
    <xdr:ext cx="762000" cy="259045"/>
    <xdr:sp macro="" textlink="">
      <xdr:nvSpPr>
        <xdr:cNvPr id="137" name="テキスト ボックス 136"/>
        <xdr:cNvSpPr txBox="1"/>
      </xdr:nvSpPr>
      <xdr:spPr>
        <a:xfrm>
          <a:off x="3225800" y="672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289516</xdr:rowOff>
    </xdr:from>
    <xdr:to>
      <xdr:col>15</xdr:col>
      <xdr:colOff>101600</xdr:colOff>
      <xdr:row>36</xdr:row>
      <xdr:rowOff>48216</xdr:rowOff>
    </xdr:to>
    <xdr:sp macro="" textlink="">
      <xdr:nvSpPr>
        <xdr:cNvPr id="138" name="楕円 137"/>
        <xdr:cNvSpPr/>
      </xdr:nvSpPr>
      <xdr:spPr bwMode="auto">
        <a:xfrm>
          <a:off x="2857500" y="689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58393</xdr:rowOff>
    </xdr:from>
    <xdr:ext cx="762000" cy="259045"/>
    <xdr:sp macro="" textlink="">
      <xdr:nvSpPr>
        <xdr:cNvPr id="139" name="テキスト ボックス 138"/>
        <xdr:cNvSpPr txBox="1"/>
      </xdr:nvSpPr>
      <xdr:spPr>
        <a:xfrm>
          <a:off x="2527300" y="666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201,173
192,710
194.46
63,724,488
62,632,532
940,525
37,270,784
44,502,388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77635</xdr:rowOff>
    </xdr:from>
    <xdr:to>
      <xdr:col>24</xdr:col>
      <xdr:colOff>63500</xdr:colOff>
      <xdr:row>34</xdr:row>
      <xdr:rowOff>91542</xdr:rowOff>
    </xdr:to>
    <xdr:cxnSp macro="">
      <xdr:nvCxnSpPr>
        <xdr:cNvPr id="61" name="直線コネクタ 60"/>
        <xdr:cNvCxnSpPr/>
      </xdr:nvCxnSpPr>
      <xdr:spPr>
        <a:xfrm>
          <a:off x="3797300" y="5906935"/>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77635</xdr:rowOff>
    </xdr:from>
    <xdr:to>
      <xdr:col>19</xdr:col>
      <xdr:colOff>177800</xdr:colOff>
      <xdr:row>34</xdr:row>
      <xdr:rowOff>84265</xdr:rowOff>
    </xdr:to>
    <xdr:cxnSp macro="">
      <xdr:nvCxnSpPr>
        <xdr:cNvPr id="64" name="直線コネクタ 63"/>
        <xdr:cNvCxnSpPr/>
      </xdr:nvCxnSpPr>
      <xdr:spPr>
        <a:xfrm flipV="1">
          <a:off x="2908300" y="590693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84265</xdr:rowOff>
    </xdr:from>
    <xdr:to>
      <xdr:col>15</xdr:col>
      <xdr:colOff>50800</xdr:colOff>
      <xdr:row>34</xdr:row>
      <xdr:rowOff>169532</xdr:rowOff>
    </xdr:to>
    <xdr:cxnSp macro="">
      <xdr:nvCxnSpPr>
        <xdr:cNvPr id="67" name="直線コネクタ 66"/>
        <xdr:cNvCxnSpPr/>
      </xdr:nvCxnSpPr>
      <xdr:spPr>
        <a:xfrm flipV="1">
          <a:off x="2019300" y="5913565"/>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93768</xdr:rowOff>
    </xdr:from>
    <xdr:ext cx="534377" cy="259045"/>
    <xdr:sp macro="" textlink="">
      <xdr:nvSpPr>
        <xdr:cNvPr id="69" name="テキスト ボックス 68"/>
        <xdr:cNvSpPr txBox="1"/>
      </xdr:nvSpPr>
      <xdr:spPr>
        <a:xfrm>
          <a:off x="2641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169532</xdr:rowOff>
    </xdr:from>
    <xdr:to>
      <xdr:col>10</xdr:col>
      <xdr:colOff>114300</xdr:colOff>
      <xdr:row>35</xdr:row>
      <xdr:rowOff>16942</xdr:rowOff>
    </xdr:to>
    <xdr:cxnSp macro="">
      <xdr:nvCxnSpPr>
        <xdr:cNvPr id="70" name="直線コネクタ 69"/>
        <xdr:cNvCxnSpPr/>
      </xdr:nvCxnSpPr>
      <xdr:spPr>
        <a:xfrm flipV="1">
          <a:off x="1130300" y="599883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40742</xdr:rowOff>
    </xdr:from>
    <xdr:to>
      <xdr:col>24</xdr:col>
      <xdr:colOff>114300</xdr:colOff>
      <xdr:row>34</xdr:row>
      <xdr:rowOff>142342</xdr:rowOff>
    </xdr:to>
    <xdr:sp macro="" textlink="">
      <xdr:nvSpPr>
        <xdr:cNvPr id="80" name="楕円 79"/>
        <xdr:cNvSpPr/>
      </xdr:nvSpPr>
      <xdr:spPr>
        <a:xfrm>
          <a:off x="4584700" y="58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63619</xdr:rowOff>
    </xdr:from>
    <xdr:ext cx="534377" cy="259045"/>
    <xdr:sp macro="" textlink="">
      <xdr:nvSpPr>
        <xdr:cNvPr id="81" name="人件費該当値テキスト"/>
        <xdr:cNvSpPr txBox="1"/>
      </xdr:nvSpPr>
      <xdr:spPr>
        <a:xfrm>
          <a:off x="4686300" y="57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26835</xdr:rowOff>
    </xdr:from>
    <xdr:to>
      <xdr:col>20</xdr:col>
      <xdr:colOff>38100</xdr:colOff>
      <xdr:row>34</xdr:row>
      <xdr:rowOff>128435</xdr:rowOff>
    </xdr:to>
    <xdr:sp macro="" textlink="">
      <xdr:nvSpPr>
        <xdr:cNvPr id="82" name="楕円 81"/>
        <xdr:cNvSpPr/>
      </xdr:nvSpPr>
      <xdr:spPr>
        <a:xfrm>
          <a:off x="3746500" y="58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144962</xdr:rowOff>
    </xdr:from>
    <xdr:ext cx="534377" cy="259045"/>
    <xdr:sp macro="" textlink="">
      <xdr:nvSpPr>
        <xdr:cNvPr id="83" name="テキスト ボックス 82"/>
        <xdr:cNvSpPr txBox="1"/>
      </xdr:nvSpPr>
      <xdr:spPr>
        <a:xfrm>
          <a:off x="3530111" y="5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33465</xdr:rowOff>
    </xdr:from>
    <xdr:to>
      <xdr:col>15</xdr:col>
      <xdr:colOff>101600</xdr:colOff>
      <xdr:row>34</xdr:row>
      <xdr:rowOff>135065</xdr:rowOff>
    </xdr:to>
    <xdr:sp macro="" textlink="">
      <xdr:nvSpPr>
        <xdr:cNvPr id="84" name="楕円 83"/>
        <xdr:cNvSpPr/>
      </xdr:nvSpPr>
      <xdr:spPr>
        <a:xfrm>
          <a:off x="2857500" y="58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151592</xdr:rowOff>
    </xdr:from>
    <xdr:ext cx="534377" cy="259045"/>
    <xdr:sp macro="" textlink="">
      <xdr:nvSpPr>
        <xdr:cNvPr id="85" name="テキスト ボックス 84"/>
        <xdr:cNvSpPr txBox="1"/>
      </xdr:nvSpPr>
      <xdr:spPr>
        <a:xfrm>
          <a:off x="2641111" y="56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118732</xdr:rowOff>
    </xdr:from>
    <xdr:to>
      <xdr:col>10</xdr:col>
      <xdr:colOff>165100</xdr:colOff>
      <xdr:row>35</xdr:row>
      <xdr:rowOff>48882</xdr:rowOff>
    </xdr:to>
    <xdr:sp macro="" textlink="">
      <xdr:nvSpPr>
        <xdr:cNvPr id="86" name="楕円 85"/>
        <xdr:cNvSpPr/>
      </xdr:nvSpPr>
      <xdr:spPr>
        <a:xfrm>
          <a:off x="1968500" y="59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65409</xdr:rowOff>
    </xdr:from>
    <xdr:ext cx="534377" cy="259045"/>
    <xdr:sp macro="" textlink="">
      <xdr:nvSpPr>
        <xdr:cNvPr id="87" name="テキスト ボックス 86"/>
        <xdr:cNvSpPr txBox="1"/>
      </xdr:nvSpPr>
      <xdr:spPr>
        <a:xfrm>
          <a:off x="1752111" y="57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137592</xdr:rowOff>
    </xdr:from>
    <xdr:to>
      <xdr:col>6</xdr:col>
      <xdr:colOff>38100</xdr:colOff>
      <xdr:row>35</xdr:row>
      <xdr:rowOff>67742</xdr:rowOff>
    </xdr:to>
    <xdr:sp macro="" textlink="">
      <xdr:nvSpPr>
        <xdr:cNvPr id="88" name="楕円 87"/>
        <xdr:cNvSpPr/>
      </xdr:nvSpPr>
      <xdr:spPr>
        <a:xfrm>
          <a:off x="1079500" y="59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84269</xdr:rowOff>
    </xdr:from>
    <xdr:ext cx="534377" cy="259045"/>
    <xdr:sp macro="" textlink="">
      <xdr:nvSpPr>
        <xdr:cNvPr id="89" name="テキスト ボックス 88"/>
        <xdr:cNvSpPr txBox="1"/>
      </xdr:nvSpPr>
      <xdr:spPr>
        <a:xfrm>
          <a:off x="863111" y="57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155664</xdr:rowOff>
    </xdr:from>
    <xdr:to>
      <xdr:col>24</xdr:col>
      <xdr:colOff>63500</xdr:colOff>
      <xdr:row>55</xdr:row>
      <xdr:rowOff>161379</xdr:rowOff>
    </xdr:to>
    <xdr:cxnSp macro="">
      <xdr:nvCxnSpPr>
        <xdr:cNvPr id="119" name="直線コネクタ 118"/>
        <xdr:cNvCxnSpPr/>
      </xdr:nvCxnSpPr>
      <xdr:spPr>
        <a:xfrm flipV="1">
          <a:off x="3797300" y="958541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161379</xdr:rowOff>
    </xdr:from>
    <xdr:to>
      <xdr:col>19</xdr:col>
      <xdr:colOff>177800</xdr:colOff>
      <xdr:row>56</xdr:row>
      <xdr:rowOff>27686</xdr:rowOff>
    </xdr:to>
    <xdr:cxnSp macro="">
      <xdr:nvCxnSpPr>
        <xdr:cNvPr id="122" name="直線コネクタ 121"/>
        <xdr:cNvCxnSpPr/>
      </xdr:nvCxnSpPr>
      <xdr:spPr>
        <a:xfrm flipV="1">
          <a:off x="2908300" y="959112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27686</xdr:rowOff>
    </xdr:from>
    <xdr:to>
      <xdr:col>15</xdr:col>
      <xdr:colOff>50800</xdr:colOff>
      <xdr:row>56</xdr:row>
      <xdr:rowOff>63043</xdr:rowOff>
    </xdr:to>
    <xdr:cxnSp macro="">
      <xdr:nvCxnSpPr>
        <xdr:cNvPr id="125" name="直線コネクタ 124"/>
        <xdr:cNvCxnSpPr/>
      </xdr:nvCxnSpPr>
      <xdr:spPr>
        <a:xfrm flipV="1">
          <a:off x="2019300" y="962888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10338</xdr:rowOff>
    </xdr:from>
    <xdr:to>
      <xdr:col>15</xdr:col>
      <xdr:colOff>101600</xdr:colOff>
      <xdr:row>54</xdr:row>
      <xdr:rowOff>111938</xdr:rowOff>
    </xdr:to>
    <xdr:sp macro="" textlink="">
      <xdr:nvSpPr>
        <xdr:cNvPr id="126" name="フローチャート: 判断 125"/>
        <xdr:cNvSpPr/>
      </xdr:nvSpPr>
      <xdr:spPr>
        <a:xfrm>
          <a:off x="2857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128465</xdr:rowOff>
    </xdr:from>
    <xdr:ext cx="534377" cy="259045"/>
    <xdr:sp macro="" textlink="">
      <xdr:nvSpPr>
        <xdr:cNvPr id="127" name="テキスト ボックス 126"/>
        <xdr:cNvSpPr txBox="1"/>
      </xdr:nvSpPr>
      <xdr:spPr>
        <a:xfrm>
          <a:off x="2641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63043</xdr:rowOff>
    </xdr:from>
    <xdr:to>
      <xdr:col>10</xdr:col>
      <xdr:colOff>114300</xdr:colOff>
      <xdr:row>57</xdr:row>
      <xdr:rowOff>13018</xdr:rowOff>
    </xdr:to>
    <xdr:cxnSp macro="">
      <xdr:nvCxnSpPr>
        <xdr:cNvPr id="128" name="直線コネクタ 127"/>
        <xdr:cNvCxnSpPr/>
      </xdr:nvCxnSpPr>
      <xdr:spPr>
        <a:xfrm flipV="1">
          <a:off x="1130300" y="9664243"/>
          <a:ext cx="889000" cy="1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104864</xdr:rowOff>
    </xdr:from>
    <xdr:to>
      <xdr:col>24</xdr:col>
      <xdr:colOff>114300</xdr:colOff>
      <xdr:row>56</xdr:row>
      <xdr:rowOff>35014</xdr:rowOff>
    </xdr:to>
    <xdr:sp macro="" textlink="">
      <xdr:nvSpPr>
        <xdr:cNvPr id="138" name="楕円 137"/>
        <xdr:cNvSpPr/>
      </xdr:nvSpPr>
      <xdr:spPr>
        <a:xfrm>
          <a:off x="4584700" y="9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83291</xdr:rowOff>
    </xdr:from>
    <xdr:ext cx="534377" cy="259045"/>
    <xdr:sp macro="" textlink="">
      <xdr:nvSpPr>
        <xdr:cNvPr id="139" name="物件費該当値テキスト"/>
        <xdr:cNvSpPr txBox="1"/>
      </xdr:nvSpPr>
      <xdr:spPr>
        <a:xfrm>
          <a:off x="4686300" y="95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110579</xdr:rowOff>
    </xdr:from>
    <xdr:to>
      <xdr:col>20</xdr:col>
      <xdr:colOff>38100</xdr:colOff>
      <xdr:row>56</xdr:row>
      <xdr:rowOff>40729</xdr:rowOff>
    </xdr:to>
    <xdr:sp macro="" textlink="">
      <xdr:nvSpPr>
        <xdr:cNvPr id="140" name="楕円 139"/>
        <xdr:cNvSpPr/>
      </xdr:nvSpPr>
      <xdr:spPr>
        <a:xfrm>
          <a:off x="37465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31856</xdr:rowOff>
    </xdr:from>
    <xdr:ext cx="534377" cy="259045"/>
    <xdr:sp macro="" textlink="">
      <xdr:nvSpPr>
        <xdr:cNvPr id="141" name="テキスト ボックス 140"/>
        <xdr:cNvSpPr txBox="1"/>
      </xdr:nvSpPr>
      <xdr:spPr>
        <a:xfrm>
          <a:off x="3530111" y="96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148336</xdr:rowOff>
    </xdr:from>
    <xdr:to>
      <xdr:col>15</xdr:col>
      <xdr:colOff>101600</xdr:colOff>
      <xdr:row>56</xdr:row>
      <xdr:rowOff>78486</xdr:rowOff>
    </xdr:to>
    <xdr:sp macro="" textlink="">
      <xdr:nvSpPr>
        <xdr:cNvPr id="142" name="楕円 141"/>
        <xdr:cNvSpPr/>
      </xdr:nvSpPr>
      <xdr:spPr>
        <a:xfrm>
          <a:off x="2857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69613</xdr:rowOff>
    </xdr:from>
    <xdr:ext cx="534377" cy="259045"/>
    <xdr:sp macro="" textlink="">
      <xdr:nvSpPr>
        <xdr:cNvPr id="143" name="テキスト ボックス 142"/>
        <xdr:cNvSpPr txBox="1"/>
      </xdr:nvSpPr>
      <xdr:spPr>
        <a:xfrm>
          <a:off x="26411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12243</xdr:rowOff>
    </xdr:from>
    <xdr:to>
      <xdr:col>10</xdr:col>
      <xdr:colOff>165100</xdr:colOff>
      <xdr:row>56</xdr:row>
      <xdr:rowOff>113843</xdr:rowOff>
    </xdr:to>
    <xdr:sp macro="" textlink="">
      <xdr:nvSpPr>
        <xdr:cNvPr id="144" name="楕円 143"/>
        <xdr:cNvSpPr/>
      </xdr:nvSpPr>
      <xdr:spPr>
        <a:xfrm>
          <a:off x="1968500" y="96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104970</xdr:rowOff>
    </xdr:from>
    <xdr:ext cx="534377" cy="259045"/>
    <xdr:sp macro="" textlink="">
      <xdr:nvSpPr>
        <xdr:cNvPr id="145" name="テキスト ボックス 144"/>
        <xdr:cNvSpPr txBox="1"/>
      </xdr:nvSpPr>
      <xdr:spPr>
        <a:xfrm>
          <a:off x="1752111" y="9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133668</xdr:rowOff>
    </xdr:from>
    <xdr:to>
      <xdr:col>6</xdr:col>
      <xdr:colOff>38100</xdr:colOff>
      <xdr:row>57</xdr:row>
      <xdr:rowOff>63818</xdr:rowOff>
    </xdr:to>
    <xdr:sp macro="" textlink="">
      <xdr:nvSpPr>
        <xdr:cNvPr id="146" name="楕円 145"/>
        <xdr:cNvSpPr/>
      </xdr:nvSpPr>
      <xdr:spPr>
        <a:xfrm>
          <a:off x="1079500" y="97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54945</xdr:rowOff>
    </xdr:from>
    <xdr:ext cx="534377" cy="259045"/>
    <xdr:sp macro="" textlink="">
      <xdr:nvSpPr>
        <xdr:cNvPr id="147" name="テキスト ボックス 146"/>
        <xdr:cNvSpPr txBox="1"/>
      </xdr:nvSpPr>
      <xdr:spPr>
        <a:xfrm>
          <a:off x="863111" y="98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69651</xdr:rowOff>
    </xdr:from>
    <xdr:to>
      <xdr:col>24</xdr:col>
      <xdr:colOff>63500</xdr:colOff>
      <xdr:row>75</xdr:row>
      <xdr:rowOff>10214</xdr:rowOff>
    </xdr:to>
    <xdr:cxnSp macro="">
      <xdr:nvCxnSpPr>
        <xdr:cNvPr id="178" name="直線コネクタ 177"/>
        <xdr:cNvCxnSpPr/>
      </xdr:nvCxnSpPr>
      <xdr:spPr>
        <a:xfrm>
          <a:off x="3797300" y="12756951"/>
          <a:ext cx="8382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24584</xdr:rowOff>
    </xdr:from>
    <xdr:to>
      <xdr:col>19</xdr:col>
      <xdr:colOff>177800</xdr:colOff>
      <xdr:row>74</xdr:row>
      <xdr:rowOff>69651</xdr:rowOff>
    </xdr:to>
    <xdr:cxnSp macro="">
      <xdr:nvCxnSpPr>
        <xdr:cNvPr id="181" name="直線コネクタ 180"/>
        <xdr:cNvCxnSpPr/>
      </xdr:nvCxnSpPr>
      <xdr:spPr>
        <a:xfrm>
          <a:off x="2908300" y="12711884"/>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165989</xdr:rowOff>
    </xdr:from>
    <xdr:to>
      <xdr:col>15</xdr:col>
      <xdr:colOff>50800</xdr:colOff>
      <xdr:row>74</xdr:row>
      <xdr:rowOff>24584</xdr:rowOff>
    </xdr:to>
    <xdr:cxnSp macro="">
      <xdr:nvCxnSpPr>
        <xdr:cNvPr id="184" name="直線コネクタ 183"/>
        <xdr:cNvCxnSpPr/>
      </xdr:nvCxnSpPr>
      <xdr:spPr>
        <a:xfrm>
          <a:off x="2019300" y="12681839"/>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148827</xdr:rowOff>
    </xdr:from>
    <xdr:to>
      <xdr:col>15</xdr:col>
      <xdr:colOff>101600</xdr:colOff>
      <xdr:row>76</xdr:row>
      <xdr:rowOff>78977</xdr:rowOff>
    </xdr:to>
    <xdr:sp macro="" textlink="">
      <xdr:nvSpPr>
        <xdr:cNvPr id="185" name="フローチャート: 判断 184"/>
        <xdr:cNvSpPr/>
      </xdr:nvSpPr>
      <xdr:spPr>
        <a:xfrm>
          <a:off x="2857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70104</xdr:rowOff>
    </xdr:from>
    <xdr:ext cx="469744" cy="259045"/>
    <xdr:sp macro="" textlink="">
      <xdr:nvSpPr>
        <xdr:cNvPr id="186" name="テキスト ボックス 185"/>
        <xdr:cNvSpPr txBox="1"/>
      </xdr:nvSpPr>
      <xdr:spPr>
        <a:xfrm>
          <a:off x="2673428" y="131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165989</xdr:rowOff>
    </xdr:from>
    <xdr:to>
      <xdr:col>10</xdr:col>
      <xdr:colOff>114300</xdr:colOff>
      <xdr:row>74</xdr:row>
      <xdr:rowOff>94633</xdr:rowOff>
    </xdr:to>
    <xdr:cxnSp macro="">
      <xdr:nvCxnSpPr>
        <xdr:cNvPr id="187" name="直線コネクタ 186"/>
        <xdr:cNvCxnSpPr/>
      </xdr:nvCxnSpPr>
      <xdr:spPr>
        <a:xfrm flipV="1">
          <a:off x="1130300" y="12681839"/>
          <a:ext cx="8890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191" name="テキスト ボックス 190"/>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130864</xdr:rowOff>
    </xdr:from>
    <xdr:to>
      <xdr:col>24</xdr:col>
      <xdr:colOff>114300</xdr:colOff>
      <xdr:row>75</xdr:row>
      <xdr:rowOff>61014</xdr:rowOff>
    </xdr:to>
    <xdr:sp macro="" textlink="">
      <xdr:nvSpPr>
        <xdr:cNvPr id="197" name="楕円 196"/>
        <xdr:cNvSpPr/>
      </xdr:nvSpPr>
      <xdr:spPr>
        <a:xfrm>
          <a:off x="4584700" y="12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153741</xdr:rowOff>
    </xdr:from>
    <xdr:ext cx="469744" cy="259045"/>
    <xdr:sp macro="" textlink="">
      <xdr:nvSpPr>
        <xdr:cNvPr id="198" name="維持補修費該当値テキスト"/>
        <xdr:cNvSpPr txBox="1"/>
      </xdr:nvSpPr>
      <xdr:spPr>
        <a:xfrm>
          <a:off x="4686300" y="126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18851</xdr:rowOff>
    </xdr:from>
    <xdr:to>
      <xdr:col>20</xdr:col>
      <xdr:colOff>38100</xdr:colOff>
      <xdr:row>74</xdr:row>
      <xdr:rowOff>120451</xdr:rowOff>
    </xdr:to>
    <xdr:sp macro="" textlink="">
      <xdr:nvSpPr>
        <xdr:cNvPr id="199" name="楕円 198"/>
        <xdr:cNvSpPr/>
      </xdr:nvSpPr>
      <xdr:spPr>
        <a:xfrm>
          <a:off x="3746500" y="127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136978</xdr:rowOff>
    </xdr:from>
    <xdr:ext cx="469744" cy="259045"/>
    <xdr:sp macro="" textlink="">
      <xdr:nvSpPr>
        <xdr:cNvPr id="200" name="テキスト ボックス 199"/>
        <xdr:cNvSpPr txBox="1"/>
      </xdr:nvSpPr>
      <xdr:spPr>
        <a:xfrm>
          <a:off x="3562428" y="1248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145234</xdr:rowOff>
    </xdr:from>
    <xdr:to>
      <xdr:col>15</xdr:col>
      <xdr:colOff>101600</xdr:colOff>
      <xdr:row>74</xdr:row>
      <xdr:rowOff>75384</xdr:rowOff>
    </xdr:to>
    <xdr:sp macro="" textlink="">
      <xdr:nvSpPr>
        <xdr:cNvPr id="201" name="楕円 200"/>
        <xdr:cNvSpPr/>
      </xdr:nvSpPr>
      <xdr:spPr>
        <a:xfrm>
          <a:off x="2857500" y="126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91911</xdr:rowOff>
    </xdr:from>
    <xdr:ext cx="469744" cy="259045"/>
    <xdr:sp macro="" textlink="">
      <xdr:nvSpPr>
        <xdr:cNvPr id="202" name="テキスト ボックス 201"/>
        <xdr:cNvSpPr txBox="1"/>
      </xdr:nvSpPr>
      <xdr:spPr>
        <a:xfrm>
          <a:off x="2673428" y="124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115189</xdr:rowOff>
    </xdr:from>
    <xdr:to>
      <xdr:col>10</xdr:col>
      <xdr:colOff>165100</xdr:colOff>
      <xdr:row>74</xdr:row>
      <xdr:rowOff>45339</xdr:rowOff>
    </xdr:to>
    <xdr:sp macro="" textlink="">
      <xdr:nvSpPr>
        <xdr:cNvPr id="203" name="楕円 202"/>
        <xdr:cNvSpPr/>
      </xdr:nvSpPr>
      <xdr:spPr>
        <a:xfrm>
          <a:off x="1968500" y="126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61866</xdr:rowOff>
    </xdr:from>
    <xdr:ext cx="469744" cy="259045"/>
    <xdr:sp macro="" textlink="">
      <xdr:nvSpPr>
        <xdr:cNvPr id="204" name="テキスト ボックス 203"/>
        <xdr:cNvSpPr txBox="1"/>
      </xdr:nvSpPr>
      <xdr:spPr>
        <a:xfrm>
          <a:off x="1784428" y="1240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43833</xdr:rowOff>
    </xdr:from>
    <xdr:to>
      <xdr:col>6</xdr:col>
      <xdr:colOff>38100</xdr:colOff>
      <xdr:row>74</xdr:row>
      <xdr:rowOff>145433</xdr:rowOff>
    </xdr:to>
    <xdr:sp macro="" textlink="">
      <xdr:nvSpPr>
        <xdr:cNvPr id="205" name="楕円 204"/>
        <xdr:cNvSpPr/>
      </xdr:nvSpPr>
      <xdr:spPr>
        <a:xfrm>
          <a:off x="1079500" y="127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161960</xdr:rowOff>
    </xdr:from>
    <xdr:ext cx="469744" cy="259045"/>
    <xdr:sp macro="" textlink="">
      <xdr:nvSpPr>
        <xdr:cNvPr id="206" name="テキスト ボックス 205"/>
        <xdr:cNvSpPr txBox="1"/>
      </xdr:nvSpPr>
      <xdr:spPr>
        <a:xfrm>
          <a:off x="895428" y="125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91732</xdr:rowOff>
    </xdr:from>
    <xdr:to>
      <xdr:col>24</xdr:col>
      <xdr:colOff>63500</xdr:colOff>
      <xdr:row>94</xdr:row>
      <xdr:rowOff>161492</xdr:rowOff>
    </xdr:to>
    <xdr:cxnSp macro="">
      <xdr:nvCxnSpPr>
        <xdr:cNvPr id="236" name="直線コネクタ 235"/>
        <xdr:cNvCxnSpPr/>
      </xdr:nvCxnSpPr>
      <xdr:spPr>
        <a:xfrm flipV="1">
          <a:off x="3797300" y="16208032"/>
          <a:ext cx="8382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161492</xdr:rowOff>
    </xdr:from>
    <xdr:to>
      <xdr:col>19</xdr:col>
      <xdr:colOff>177800</xdr:colOff>
      <xdr:row>95</xdr:row>
      <xdr:rowOff>79121</xdr:rowOff>
    </xdr:to>
    <xdr:cxnSp macro="">
      <xdr:nvCxnSpPr>
        <xdr:cNvPr id="239" name="直線コネクタ 238"/>
        <xdr:cNvCxnSpPr/>
      </xdr:nvCxnSpPr>
      <xdr:spPr>
        <a:xfrm flipV="1">
          <a:off x="2908300" y="16277792"/>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79121</xdr:rowOff>
    </xdr:from>
    <xdr:to>
      <xdr:col>15</xdr:col>
      <xdr:colOff>50800</xdr:colOff>
      <xdr:row>95</xdr:row>
      <xdr:rowOff>121145</xdr:rowOff>
    </xdr:to>
    <xdr:cxnSp macro="">
      <xdr:nvCxnSpPr>
        <xdr:cNvPr id="242" name="直線コネクタ 241"/>
        <xdr:cNvCxnSpPr/>
      </xdr:nvCxnSpPr>
      <xdr:spPr>
        <a:xfrm flipV="1">
          <a:off x="2019300" y="16366871"/>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49848</xdr:rowOff>
    </xdr:from>
    <xdr:to>
      <xdr:col>15</xdr:col>
      <xdr:colOff>101600</xdr:colOff>
      <xdr:row>90</xdr:row>
      <xdr:rowOff>151448</xdr:rowOff>
    </xdr:to>
    <xdr:sp macro="" textlink="">
      <xdr:nvSpPr>
        <xdr:cNvPr id="243" name="フローチャート: 判断 242"/>
        <xdr:cNvSpPr/>
      </xdr:nvSpPr>
      <xdr:spPr>
        <a:xfrm>
          <a:off x="2857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167975</xdr:rowOff>
    </xdr:from>
    <xdr:ext cx="534377" cy="259045"/>
    <xdr:sp macro="" textlink="">
      <xdr:nvSpPr>
        <xdr:cNvPr id="244" name="テキスト ボックス 243"/>
        <xdr:cNvSpPr txBox="1"/>
      </xdr:nvSpPr>
      <xdr:spPr>
        <a:xfrm>
          <a:off x="2641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121145</xdr:rowOff>
    </xdr:from>
    <xdr:to>
      <xdr:col>10</xdr:col>
      <xdr:colOff>114300</xdr:colOff>
      <xdr:row>96</xdr:row>
      <xdr:rowOff>135776</xdr:rowOff>
    </xdr:to>
    <xdr:cxnSp macro="">
      <xdr:nvCxnSpPr>
        <xdr:cNvPr id="245" name="直線コネクタ 244"/>
        <xdr:cNvCxnSpPr/>
      </xdr:nvCxnSpPr>
      <xdr:spPr>
        <a:xfrm flipV="1">
          <a:off x="1130300" y="16408895"/>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40932</xdr:rowOff>
    </xdr:from>
    <xdr:to>
      <xdr:col>24</xdr:col>
      <xdr:colOff>114300</xdr:colOff>
      <xdr:row>94</xdr:row>
      <xdr:rowOff>142532</xdr:rowOff>
    </xdr:to>
    <xdr:sp macro="" textlink="">
      <xdr:nvSpPr>
        <xdr:cNvPr id="255" name="楕円 254"/>
        <xdr:cNvSpPr/>
      </xdr:nvSpPr>
      <xdr:spPr>
        <a:xfrm>
          <a:off x="4584700" y="161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63809</xdr:rowOff>
    </xdr:from>
    <xdr:ext cx="534377" cy="259045"/>
    <xdr:sp macro="" textlink="">
      <xdr:nvSpPr>
        <xdr:cNvPr id="256" name="扶助費該当値テキスト"/>
        <xdr:cNvSpPr txBox="1"/>
      </xdr:nvSpPr>
      <xdr:spPr>
        <a:xfrm>
          <a:off x="4686300" y="160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110692</xdr:rowOff>
    </xdr:from>
    <xdr:to>
      <xdr:col>20</xdr:col>
      <xdr:colOff>38100</xdr:colOff>
      <xdr:row>95</xdr:row>
      <xdr:rowOff>40842</xdr:rowOff>
    </xdr:to>
    <xdr:sp macro="" textlink="">
      <xdr:nvSpPr>
        <xdr:cNvPr id="257" name="楕円 256"/>
        <xdr:cNvSpPr/>
      </xdr:nvSpPr>
      <xdr:spPr>
        <a:xfrm>
          <a:off x="3746500" y="1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57369</xdr:rowOff>
    </xdr:from>
    <xdr:ext cx="534377" cy="259045"/>
    <xdr:sp macro="" textlink="">
      <xdr:nvSpPr>
        <xdr:cNvPr id="258" name="テキスト ボックス 257"/>
        <xdr:cNvSpPr txBox="1"/>
      </xdr:nvSpPr>
      <xdr:spPr>
        <a:xfrm>
          <a:off x="3530111" y="160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28321</xdr:rowOff>
    </xdr:from>
    <xdr:to>
      <xdr:col>15</xdr:col>
      <xdr:colOff>101600</xdr:colOff>
      <xdr:row>95</xdr:row>
      <xdr:rowOff>129921</xdr:rowOff>
    </xdr:to>
    <xdr:sp macro="" textlink="">
      <xdr:nvSpPr>
        <xdr:cNvPr id="259" name="楕円 258"/>
        <xdr:cNvSpPr/>
      </xdr:nvSpPr>
      <xdr:spPr>
        <a:xfrm>
          <a:off x="2857500" y="163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121048</xdr:rowOff>
    </xdr:from>
    <xdr:ext cx="534377" cy="259045"/>
    <xdr:sp macro="" textlink="">
      <xdr:nvSpPr>
        <xdr:cNvPr id="260" name="テキスト ボックス 259"/>
        <xdr:cNvSpPr txBox="1"/>
      </xdr:nvSpPr>
      <xdr:spPr>
        <a:xfrm>
          <a:off x="2641111" y="164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70345</xdr:rowOff>
    </xdr:from>
    <xdr:to>
      <xdr:col>10</xdr:col>
      <xdr:colOff>165100</xdr:colOff>
      <xdr:row>96</xdr:row>
      <xdr:rowOff>495</xdr:rowOff>
    </xdr:to>
    <xdr:sp macro="" textlink="">
      <xdr:nvSpPr>
        <xdr:cNvPr id="261" name="楕円 260"/>
        <xdr:cNvSpPr/>
      </xdr:nvSpPr>
      <xdr:spPr>
        <a:xfrm>
          <a:off x="1968500" y="163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163072</xdr:rowOff>
    </xdr:from>
    <xdr:ext cx="534377" cy="259045"/>
    <xdr:sp macro="" textlink="">
      <xdr:nvSpPr>
        <xdr:cNvPr id="262" name="テキスト ボックス 261"/>
        <xdr:cNvSpPr txBox="1"/>
      </xdr:nvSpPr>
      <xdr:spPr>
        <a:xfrm>
          <a:off x="1752111" y="164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84976</xdr:rowOff>
    </xdr:from>
    <xdr:to>
      <xdr:col>6</xdr:col>
      <xdr:colOff>38100</xdr:colOff>
      <xdr:row>97</xdr:row>
      <xdr:rowOff>15126</xdr:rowOff>
    </xdr:to>
    <xdr:sp macro="" textlink="">
      <xdr:nvSpPr>
        <xdr:cNvPr id="263" name="楕円 262"/>
        <xdr:cNvSpPr/>
      </xdr:nvSpPr>
      <xdr:spPr>
        <a:xfrm>
          <a:off x="1079500" y="165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6253</xdr:rowOff>
    </xdr:from>
    <xdr:ext cx="534377" cy="259045"/>
    <xdr:sp macro="" textlink="">
      <xdr:nvSpPr>
        <xdr:cNvPr id="264" name="テキスト ボックス 263"/>
        <xdr:cNvSpPr txBox="1"/>
      </xdr:nvSpPr>
      <xdr:spPr>
        <a:xfrm>
          <a:off x="863111" y="166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97637</xdr:rowOff>
    </xdr:from>
    <xdr:to>
      <xdr:col>55</xdr:col>
      <xdr:colOff>0</xdr:colOff>
      <xdr:row>36</xdr:row>
      <xdr:rowOff>117852</xdr:rowOff>
    </xdr:to>
    <xdr:cxnSp macro="">
      <xdr:nvCxnSpPr>
        <xdr:cNvPr id="296" name="直線コネクタ 295"/>
        <xdr:cNvCxnSpPr/>
      </xdr:nvCxnSpPr>
      <xdr:spPr>
        <a:xfrm flipV="1">
          <a:off x="9639300" y="6269837"/>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7" name="補助費等平均値テキスト"/>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170038</xdr:rowOff>
    </xdr:from>
    <xdr:to>
      <xdr:col>50</xdr:col>
      <xdr:colOff>114300</xdr:colOff>
      <xdr:row>36</xdr:row>
      <xdr:rowOff>117852</xdr:rowOff>
    </xdr:to>
    <xdr:cxnSp macro="">
      <xdr:nvCxnSpPr>
        <xdr:cNvPr id="299" name="直線コネクタ 298"/>
        <xdr:cNvCxnSpPr/>
      </xdr:nvCxnSpPr>
      <xdr:spPr>
        <a:xfrm>
          <a:off x="8750300" y="5999338"/>
          <a:ext cx="889000" cy="29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1" name="テキスト ボックス 300"/>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170038</xdr:rowOff>
    </xdr:from>
    <xdr:to>
      <xdr:col>45</xdr:col>
      <xdr:colOff>177800</xdr:colOff>
      <xdr:row>36</xdr:row>
      <xdr:rowOff>99107</xdr:rowOff>
    </xdr:to>
    <xdr:cxnSp macro="">
      <xdr:nvCxnSpPr>
        <xdr:cNvPr id="302" name="直線コネクタ 301"/>
        <xdr:cNvCxnSpPr/>
      </xdr:nvCxnSpPr>
      <xdr:spPr>
        <a:xfrm flipV="1">
          <a:off x="7861300" y="5999338"/>
          <a:ext cx="889000" cy="2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145070</xdr:rowOff>
    </xdr:from>
    <xdr:to>
      <xdr:col>46</xdr:col>
      <xdr:colOff>38100</xdr:colOff>
      <xdr:row>35</xdr:row>
      <xdr:rowOff>75220</xdr:rowOff>
    </xdr:to>
    <xdr:sp macro="" textlink="">
      <xdr:nvSpPr>
        <xdr:cNvPr id="303" name="フローチャート: 判断 302"/>
        <xdr:cNvSpPr/>
      </xdr:nvSpPr>
      <xdr:spPr>
        <a:xfrm>
          <a:off x="86995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66347</xdr:rowOff>
    </xdr:from>
    <xdr:ext cx="534377" cy="259045"/>
    <xdr:sp macro="" textlink="">
      <xdr:nvSpPr>
        <xdr:cNvPr id="304" name="テキスト ボックス 303"/>
        <xdr:cNvSpPr txBox="1"/>
      </xdr:nvSpPr>
      <xdr:spPr>
        <a:xfrm>
          <a:off x="8483111" y="60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99107</xdr:rowOff>
    </xdr:from>
    <xdr:to>
      <xdr:col>41</xdr:col>
      <xdr:colOff>50800</xdr:colOff>
      <xdr:row>36</xdr:row>
      <xdr:rowOff>113933</xdr:rowOff>
    </xdr:to>
    <xdr:cxnSp macro="">
      <xdr:nvCxnSpPr>
        <xdr:cNvPr id="305" name="直線コネクタ 304"/>
        <xdr:cNvCxnSpPr/>
      </xdr:nvCxnSpPr>
      <xdr:spPr>
        <a:xfrm flipV="1">
          <a:off x="6972300" y="6271307"/>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121302</xdr:rowOff>
    </xdr:from>
    <xdr:ext cx="534377" cy="259045"/>
    <xdr:sp macro="" textlink="">
      <xdr:nvSpPr>
        <xdr:cNvPr id="307" name="テキスト ボックス 306"/>
        <xdr:cNvSpPr txBox="1"/>
      </xdr:nvSpPr>
      <xdr:spPr>
        <a:xfrm>
          <a:off x="7594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46837</xdr:rowOff>
    </xdr:from>
    <xdr:to>
      <xdr:col>55</xdr:col>
      <xdr:colOff>50800</xdr:colOff>
      <xdr:row>36</xdr:row>
      <xdr:rowOff>148437</xdr:rowOff>
    </xdr:to>
    <xdr:sp macro="" textlink="">
      <xdr:nvSpPr>
        <xdr:cNvPr id="315" name="楕円 314"/>
        <xdr:cNvSpPr/>
      </xdr:nvSpPr>
      <xdr:spPr>
        <a:xfrm>
          <a:off x="104267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25264</xdr:rowOff>
    </xdr:from>
    <xdr:ext cx="534377" cy="259045"/>
    <xdr:sp macro="" textlink="">
      <xdr:nvSpPr>
        <xdr:cNvPr id="316" name="補助費等該当値テキスト"/>
        <xdr:cNvSpPr txBox="1"/>
      </xdr:nvSpPr>
      <xdr:spPr>
        <a:xfrm>
          <a:off x="10528300" y="6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67052</xdr:rowOff>
    </xdr:from>
    <xdr:to>
      <xdr:col>50</xdr:col>
      <xdr:colOff>165100</xdr:colOff>
      <xdr:row>36</xdr:row>
      <xdr:rowOff>168652</xdr:rowOff>
    </xdr:to>
    <xdr:sp macro="" textlink="">
      <xdr:nvSpPr>
        <xdr:cNvPr id="317" name="楕円 316"/>
        <xdr:cNvSpPr/>
      </xdr:nvSpPr>
      <xdr:spPr>
        <a:xfrm>
          <a:off x="9588500" y="62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159779</xdr:rowOff>
    </xdr:from>
    <xdr:ext cx="534377" cy="259045"/>
    <xdr:sp macro="" textlink="">
      <xdr:nvSpPr>
        <xdr:cNvPr id="318" name="テキスト ボックス 317"/>
        <xdr:cNvSpPr txBox="1"/>
      </xdr:nvSpPr>
      <xdr:spPr>
        <a:xfrm>
          <a:off x="9372111" y="63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119238</xdr:rowOff>
    </xdr:from>
    <xdr:to>
      <xdr:col>46</xdr:col>
      <xdr:colOff>38100</xdr:colOff>
      <xdr:row>35</xdr:row>
      <xdr:rowOff>49388</xdr:rowOff>
    </xdr:to>
    <xdr:sp macro="" textlink="">
      <xdr:nvSpPr>
        <xdr:cNvPr id="319" name="楕円 318"/>
        <xdr:cNvSpPr/>
      </xdr:nvSpPr>
      <xdr:spPr>
        <a:xfrm>
          <a:off x="8699500" y="5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65915</xdr:rowOff>
    </xdr:from>
    <xdr:ext cx="534377" cy="259045"/>
    <xdr:sp macro="" textlink="">
      <xdr:nvSpPr>
        <xdr:cNvPr id="320" name="テキスト ボックス 319"/>
        <xdr:cNvSpPr txBox="1"/>
      </xdr:nvSpPr>
      <xdr:spPr>
        <a:xfrm>
          <a:off x="8483111" y="57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48307</xdr:rowOff>
    </xdr:from>
    <xdr:to>
      <xdr:col>41</xdr:col>
      <xdr:colOff>101600</xdr:colOff>
      <xdr:row>36</xdr:row>
      <xdr:rowOff>149907</xdr:rowOff>
    </xdr:to>
    <xdr:sp macro="" textlink="">
      <xdr:nvSpPr>
        <xdr:cNvPr id="321" name="楕円 320"/>
        <xdr:cNvSpPr/>
      </xdr:nvSpPr>
      <xdr:spPr>
        <a:xfrm>
          <a:off x="7810500" y="62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141034</xdr:rowOff>
    </xdr:from>
    <xdr:ext cx="534377" cy="259045"/>
    <xdr:sp macro="" textlink="">
      <xdr:nvSpPr>
        <xdr:cNvPr id="322" name="テキスト ボックス 321"/>
        <xdr:cNvSpPr txBox="1"/>
      </xdr:nvSpPr>
      <xdr:spPr>
        <a:xfrm>
          <a:off x="7594111" y="631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63133</xdr:rowOff>
    </xdr:from>
    <xdr:to>
      <xdr:col>36</xdr:col>
      <xdr:colOff>165100</xdr:colOff>
      <xdr:row>36</xdr:row>
      <xdr:rowOff>164733</xdr:rowOff>
    </xdr:to>
    <xdr:sp macro="" textlink="">
      <xdr:nvSpPr>
        <xdr:cNvPr id="323" name="楕円 322"/>
        <xdr:cNvSpPr/>
      </xdr:nvSpPr>
      <xdr:spPr>
        <a:xfrm>
          <a:off x="6921500" y="62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155860</xdr:rowOff>
    </xdr:from>
    <xdr:ext cx="534377" cy="259045"/>
    <xdr:sp macro="" textlink="">
      <xdr:nvSpPr>
        <xdr:cNvPr id="324" name="テキスト ボックス 323"/>
        <xdr:cNvSpPr txBox="1"/>
      </xdr:nvSpPr>
      <xdr:spPr>
        <a:xfrm>
          <a:off x="6705111" y="632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61519</xdr:rowOff>
    </xdr:from>
    <xdr:to>
      <xdr:col>55</xdr:col>
      <xdr:colOff>0</xdr:colOff>
      <xdr:row>59</xdr:row>
      <xdr:rowOff>101703</xdr:rowOff>
    </xdr:to>
    <xdr:cxnSp macro="">
      <xdr:nvCxnSpPr>
        <xdr:cNvPr id="356" name="直線コネクタ 355"/>
        <xdr:cNvCxnSpPr/>
      </xdr:nvCxnSpPr>
      <xdr:spPr>
        <a:xfrm flipV="1">
          <a:off x="9639300" y="10005619"/>
          <a:ext cx="838200" cy="2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170120</xdr:rowOff>
    </xdr:from>
    <xdr:to>
      <xdr:col>50</xdr:col>
      <xdr:colOff>114300</xdr:colOff>
      <xdr:row>59</xdr:row>
      <xdr:rowOff>101703</xdr:rowOff>
    </xdr:to>
    <xdr:cxnSp macro="">
      <xdr:nvCxnSpPr>
        <xdr:cNvPr id="359" name="直線コネクタ 358"/>
        <xdr:cNvCxnSpPr/>
      </xdr:nvCxnSpPr>
      <xdr:spPr>
        <a:xfrm>
          <a:off x="8750300" y="10114220"/>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5201</xdr:rowOff>
    </xdr:from>
    <xdr:to>
      <xdr:col>45</xdr:col>
      <xdr:colOff>177800</xdr:colOff>
      <xdr:row>58</xdr:row>
      <xdr:rowOff>170120</xdr:rowOff>
    </xdr:to>
    <xdr:cxnSp macro="">
      <xdr:nvCxnSpPr>
        <xdr:cNvPr id="362" name="直線コネクタ 361"/>
        <xdr:cNvCxnSpPr/>
      </xdr:nvCxnSpPr>
      <xdr:spPr>
        <a:xfrm>
          <a:off x="7861300" y="9777851"/>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6734</xdr:rowOff>
    </xdr:from>
    <xdr:to>
      <xdr:col>46</xdr:col>
      <xdr:colOff>38100</xdr:colOff>
      <xdr:row>57</xdr:row>
      <xdr:rowOff>108334</xdr:rowOff>
    </xdr:to>
    <xdr:sp macro="" textlink="">
      <xdr:nvSpPr>
        <xdr:cNvPr id="363" name="フローチャート: 判断 362"/>
        <xdr:cNvSpPr/>
      </xdr:nvSpPr>
      <xdr:spPr>
        <a:xfrm>
          <a:off x="8699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124861</xdr:rowOff>
    </xdr:from>
    <xdr:ext cx="534377" cy="259045"/>
    <xdr:sp macro="" textlink="">
      <xdr:nvSpPr>
        <xdr:cNvPr id="364" name="テキスト ボックス 363"/>
        <xdr:cNvSpPr txBox="1"/>
      </xdr:nvSpPr>
      <xdr:spPr>
        <a:xfrm>
          <a:off x="8483111" y="95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5201</xdr:rowOff>
    </xdr:from>
    <xdr:to>
      <xdr:col>41</xdr:col>
      <xdr:colOff>50800</xdr:colOff>
      <xdr:row>58</xdr:row>
      <xdr:rowOff>125249</xdr:rowOff>
    </xdr:to>
    <xdr:cxnSp macro="">
      <xdr:nvCxnSpPr>
        <xdr:cNvPr id="365" name="直線コネクタ 364"/>
        <xdr:cNvCxnSpPr/>
      </xdr:nvCxnSpPr>
      <xdr:spPr>
        <a:xfrm flipV="1">
          <a:off x="6972300" y="9777851"/>
          <a:ext cx="889000" cy="29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131246</xdr:rowOff>
    </xdr:from>
    <xdr:ext cx="534377" cy="259045"/>
    <xdr:sp macro="" textlink="">
      <xdr:nvSpPr>
        <xdr:cNvPr id="369" name="テキスト ボックス 368"/>
        <xdr:cNvSpPr txBox="1"/>
      </xdr:nvSpPr>
      <xdr:spPr>
        <a:xfrm>
          <a:off x="6705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10719</xdr:rowOff>
    </xdr:from>
    <xdr:to>
      <xdr:col>55</xdr:col>
      <xdr:colOff>50800</xdr:colOff>
      <xdr:row>58</xdr:row>
      <xdr:rowOff>112319</xdr:rowOff>
    </xdr:to>
    <xdr:sp macro="" textlink="">
      <xdr:nvSpPr>
        <xdr:cNvPr id="375" name="楕円 374"/>
        <xdr:cNvSpPr/>
      </xdr:nvSpPr>
      <xdr:spPr>
        <a:xfrm>
          <a:off x="104267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97096</xdr:rowOff>
    </xdr:from>
    <xdr:ext cx="534377" cy="259045"/>
    <xdr:sp macro="" textlink="">
      <xdr:nvSpPr>
        <xdr:cNvPr id="376" name="普通建設事業費該当値テキスト"/>
        <xdr:cNvSpPr txBox="1"/>
      </xdr:nvSpPr>
      <xdr:spPr>
        <a:xfrm>
          <a:off x="10528300" y="98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50903</xdr:rowOff>
    </xdr:from>
    <xdr:to>
      <xdr:col>50</xdr:col>
      <xdr:colOff>165100</xdr:colOff>
      <xdr:row>59</xdr:row>
      <xdr:rowOff>152503</xdr:rowOff>
    </xdr:to>
    <xdr:sp macro="" textlink="">
      <xdr:nvSpPr>
        <xdr:cNvPr id="377" name="楕円 376"/>
        <xdr:cNvSpPr/>
      </xdr:nvSpPr>
      <xdr:spPr>
        <a:xfrm>
          <a:off x="9588500" y="101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143630</xdr:rowOff>
    </xdr:from>
    <xdr:ext cx="534377" cy="259045"/>
    <xdr:sp macro="" textlink="">
      <xdr:nvSpPr>
        <xdr:cNvPr id="378" name="テキスト ボックス 377"/>
        <xdr:cNvSpPr txBox="1"/>
      </xdr:nvSpPr>
      <xdr:spPr>
        <a:xfrm>
          <a:off x="9372111" y="102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119320</xdr:rowOff>
    </xdr:from>
    <xdr:to>
      <xdr:col>46</xdr:col>
      <xdr:colOff>38100</xdr:colOff>
      <xdr:row>59</xdr:row>
      <xdr:rowOff>49470</xdr:rowOff>
    </xdr:to>
    <xdr:sp macro="" textlink="">
      <xdr:nvSpPr>
        <xdr:cNvPr id="379" name="楕円 378"/>
        <xdr:cNvSpPr/>
      </xdr:nvSpPr>
      <xdr:spPr>
        <a:xfrm>
          <a:off x="8699500" y="100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40597</xdr:rowOff>
    </xdr:from>
    <xdr:ext cx="534377" cy="259045"/>
    <xdr:sp macro="" textlink="">
      <xdr:nvSpPr>
        <xdr:cNvPr id="380" name="テキスト ボックス 379"/>
        <xdr:cNvSpPr txBox="1"/>
      </xdr:nvSpPr>
      <xdr:spPr>
        <a:xfrm>
          <a:off x="8483111" y="101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125851</xdr:rowOff>
    </xdr:from>
    <xdr:to>
      <xdr:col>41</xdr:col>
      <xdr:colOff>101600</xdr:colOff>
      <xdr:row>57</xdr:row>
      <xdr:rowOff>56001</xdr:rowOff>
    </xdr:to>
    <xdr:sp macro="" textlink="">
      <xdr:nvSpPr>
        <xdr:cNvPr id="381" name="楕円 380"/>
        <xdr:cNvSpPr/>
      </xdr:nvSpPr>
      <xdr:spPr>
        <a:xfrm>
          <a:off x="7810500" y="9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72528</xdr:rowOff>
    </xdr:from>
    <xdr:ext cx="534377" cy="259045"/>
    <xdr:sp macro="" textlink="">
      <xdr:nvSpPr>
        <xdr:cNvPr id="382" name="テキスト ボックス 381"/>
        <xdr:cNvSpPr txBox="1"/>
      </xdr:nvSpPr>
      <xdr:spPr>
        <a:xfrm>
          <a:off x="7594111" y="95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74449</xdr:rowOff>
    </xdr:from>
    <xdr:to>
      <xdr:col>36</xdr:col>
      <xdr:colOff>165100</xdr:colOff>
      <xdr:row>59</xdr:row>
      <xdr:rowOff>4599</xdr:rowOff>
    </xdr:to>
    <xdr:sp macro="" textlink="">
      <xdr:nvSpPr>
        <xdr:cNvPr id="383" name="楕円 382"/>
        <xdr:cNvSpPr/>
      </xdr:nvSpPr>
      <xdr:spPr>
        <a:xfrm>
          <a:off x="6921500" y="100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167176</xdr:rowOff>
    </xdr:from>
    <xdr:ext cx="534377" cy="259045"/>
    <xdr:sp macro="" textlink="">
      <xdr:nvSpPr>
        <xdr:cNvPr id="384" name="テキスト ボックス 383"/>
        <xdr:cNvSpPr txBox="1"/>
      </xdr:nvSpPr>
      <xdr:spPr>
        <a:xfrm>
          <a:off x="6705111" y="101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84104</xdr:rowOff>
    </xdr:from>
    <xdr:to>
      <xdr:col>55</xdr:col>
      <xdr:colOff>0</xdr:colOff>
      <xdr:row>75</xdr:row>
      <xdr:rowOff>134945</xdr:rowOff>
    </xdr:to>
    <xdr:cxnSp macro="">
      <xdr:nvCxnSpPr>
        <xdr:cNvPr id="411" name="直線コネクタ 410"/>
        <xdr:cNvCxnSpPr/>
      </xdr:nvCxnSpPr>
      <xdr:spPr>
        <a:xfrm flipV="1">
          <a:off x="9639300" y="12942854"/>
          <a:ext cx="8382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1946</xdr:rowOff>
    </xdr:from>
    <xdr:to>
      <xdr:col>50</xdr:col>
      <xdr:colOff>114300</xdr:colOff>
      <xdr:row>75</xdr:row>
      <xdr:rowOff>134945</xdr:rowOff>
    </xdr:to>
    <xdr:cxnSp macro="">
      <xdr:nvCxnSpPr>
        <xdr:cNvPr id="414" name="直線コネクタ 413"/>
        <xdr:cNvCxnSpPr/>
      </xdr:nvCxnSpPr>
      <xdr:spPr>
        <a:xfrm>
          <a:off x="8750300" y="12689246"/>
          <a:ext cx="889000" cy="30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6" name="テキスト ボックス 415"/>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88631</xdr:rowOff>
    </xdr:from>
    <xdr:to>
      <xdr:col>45</xdr:col>
      <xdr:colOff>177800</xdr:colOff>
      <xdr:row>74</xdr:row>
      <xdr:rowOff>1946</xdr:rowOff>
    </xdr:to>
    <xdr:cxnSp macro="">
      <xdr:nvCxnSpPr>
        <xdr:cNvPr id="417" name="直線コネクタ 416"/>
        <xdr:cNvCxnSpPr/>
      </xdr:nvCxnSpPr>
      <xdr:spPr>
        <a:xfrm>
          <a:off x="7861300" y="12090131"/>
          <a:ext cx="889000" cy="5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29967</xdr:rowOff>
    </xdr:from>
    <xdr:to>
      <xdr:col>46</xdr:col>
      <xdr:colOff>38100</xdr:colOff>
      <xdr:row>75</xdr:row>
      <xdr:rowOff>131567</xdr:rowOff>
    </xdr:to>
    <xdr:sp macro="" textlink="">
      <xdr:nvSpPr>
        <xdr:cNvPr id="418" name="フローチャート: 判断 417"/>
        <xdr:cNvSpPr/>
      </xdr:nvSpPr>
      <xdr:spPr>
        <a:xfrm>
          <a:off x="8699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122694</xdr:rowOff>
    </xdr:from>
    <xdr:ext cx="534377" cy="259045"/>
    <xdr:sp macro="" textlink="">
      <xdr:nvSpPr>
        <xdr:cNvPr id="419" name="テキスト ボックス 418"/>
        <xdr:cNvSpPr txBox="1"/>
      </xdr:nvSpPr>
      <xdr:spPr>
        <a:xfrm>
          <a:off x="8483111" y="129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20" name="フローチャート: 判断 419"/>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421" name="テキスト ボックス 420"/>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33304</xdr:rowOff>
    </xdr:from>
    <xdr:to>
      <xdr:col>55</xdr:col>
      <xdr:colOff>50800</xdr:colOff>
      <xdr:row>75</xdr:row>
      <xdr:rowOff>134904</xdr:rowOff>
    </xdr:to>
    <xdr:sp macro="" textlink="">
      <xdr:nvSpPr>
        <xdr:cNvPr id="427" name="楕円 426"/>
        <xdr:cNvSpPr/>
      </xdr:nvSpPr>
      <xdr:spPr>
        <a:xfrm>
          <a:off x="10426700" y="12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11731</xdr:rowOff>
    </xdr:from>
    <xdr:ext cx="534377" cy="259045"/>
    <xdr:sp macro="" textlink="">
      <xdr:nvSpPr>
        <xdr:cNvPr id="428" name="普通建設事業費 （ うち新規整備　）該当値テキスト"/>
        <xdr:cNvSpPr txBox="1"/>
      </xdr:nvSpPr>
      <xdr:spPr>
        <a:xfrm>
          <a:off x="10528300" y="1287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84145</xdr:rowOff>
    </xdr:from>
    <xdr:to>
      <xdr:col>50</xdr:col>
      <xdr:colOff>165100</xdr:colOff>
      <xdr:row>76</xdr:row>
      <xdr:rowOff>14295</xdr:rowOff>
    </xdr:to>
    <xdr:sp macro="" textlink="">
      <xdr:nvSpPr>
        <xdr:cNvPr id="429" name="楕円 428"/>
        <xdr:cNvSpPr/>
      </xdr:nvSpPr>
      <xdr:spPr>
        <a:xfrm>
          <a:off x="9588500" y="129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5422</xdr:rowOff>
    </xdr:from>
    <xdr:ext cx="534377" cy="259045"/>
    <xdr:sp macro="" textlink="">
      <xdr:nvSpPr>
        <xdr:cNvPr id="430" name="テキスト ボックス 429"/>
        <xdr:cNvSpPr txBox="1"/>
      </xdr:nvSpPr>
      <xdr:spPr>
        <a:xfrm>
          <a:off x="9372111" y="1303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122596</xdr:rowOff>
    </xdr:from>
    <xdr:to>
      <xdr:col>46</xdr:col>
      <xdr:colOff>38100</xdr:colOff>
      <xdr:row>74</xdr:row>
      <xdr:rowOff>52746</xdr:rowOff>
    </xdr:to>
    <xdr:sp macro="" textlink="">
      <xdr:nvSpPr>
        <xdr:cNvPr id="431" name="楕円 430"/>
        <xdr:cNvSpPr/>
      </xdr:nvSpPr>
      <xdr:spPr>
        <a:xfrm>
          <a:off x="8699500" y="126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69273</xdr:rowOff>
    </xdr:from>
    <xdr:ext cx="534377" cy="259045"/>
    <xdr:sp macro="" textlink="">
      <xdr:nvSpPr>
        <xdr:cNvPr id="432" name="テキスト ボックス 431"/>
        <xdr:cNvSpPr txBox="1"/>
      </xdr:nvSpPr>
      <xdr:spPr>
        <a:xfrm>
          <a:off x="8483111" y="124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37831</xdr:rowOff>
    </xdr:from>
    <xdr:to>
      <xdr:col>41</xdr:col>
      <xdr:colOff>101600</xdr:colOff>
      <xdr:row>70</xdr:row>
      <xdr:rowOff>139431</xdr:rowOff>
    </xdr:to>
    <xdr:sp macro="" textlink="">
      <xdr:nvSpPr>
        <xdr:cNvPr id="433" name="楕円 432"/>
        <xdr:cNvSpPr/>
      </xdr:nvSpPr>
      <xdr:spPr>
        <a:xfrm>
          <a:off x="7810500" y="120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155958</xdr:rowOff>
    </xdr:from>
    <xdr:ext cx="534377" cy="259045"/>
    <xdr:sp macro="" textlink="">
      <xdr:nvSpPr>
        <xdr:cNvPr id="434" name="テキスト ボックス 433"/>
        <xdr:cNvSpPr txBox="1"/>
      </xdr:nvSpPr>
      <xdr:spPr>
        <a:xfrm>
          <a:off x="7594111" y="118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99067</xdr:rowOff>
    </xdr:from>
    <xdr:to>
      <xdr:col>55</xdr:col>
      <xdr:colOff>0</xdr:colOff>
      <xdr:row>98</xdr:row>
      <xdr:rowOff>167608</xdr:rowOff>
    </xdr:to>
    <xdr:cxnSp macro="">
      <xdr:nvCxnSpPr>
        <xdr:cNvPr id="463" name="直線コネクタ 462"/>
        <xdr:cNvCxnSpPr/>
      </xdr:nvCxnSpPr>
      <xdr:spPr>
        <a:xfrm flipV="1">
          <a:off x="9639300" y="16729717"/>
          <a:ext cx="838200" cy="2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4"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166122</xdr:rowOff>
    </xdr:from>
    <xdr:to>
      <xdr:col>50</xdr:col>
      <xdr:colOff>114300</xdr:colOff>
      <xdr:row>98</xdr:row>
      <xdr:rowOff>167608</xdr:rowOff>
    </xdr:to>
    <xdr:cxnSp macro="">
      <xdr:nvCxnSpPr>
        <xdr:cNvPr id="466" name="直線コネクタ 465"/>
        <xdr:cNvCxnSpPr/>
      </xdr:nvCxnSpPr>
      <xdr:spPr>
        <a:xfrm>
          <a:off x="8750300" y="1696822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68" name="テキスト ボックス 467"/>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166122</xdr:rowOff>
    </xdr:from>
    <xdr:to>
      <xdr:col>45</xdr:col>
      <xdr:colOff>177800</xdr:colOff>
      <xdr:row>98</xdr:row>
      <xdr:rowOff>168884</xdr:rowOff>
    </xdr:to>
    <xdr:cxnSp macro="">
      <xdr:nvCxnSpPr>
        <xdr:cNvPr id="469" name="直線コネクタ 468"/>
        <xdr:cNvCxnSpPr/>
      </xdr:nvCxnSpPr>
      <xdr:spPr>
        <a:xfrm flipV="1">
          <a:off x="7861300" y="16968222"/>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15615</xdr:rowOff>
    </xdr:from>
    <xdr:to>
      <xdr:col>46</xdr:col>
      <xdr:colOff>38100</xdr:colOff>
      <xdr:row>97</xdr:row>
      <xdr:rowOff>117215</xdr:rowOff>
    </xdr:to>
    <xdr:sp macro="" textlink="">
      <xdr:nvSpPr>
        <xdr:cNvPr id="470" name="フローチャート: 判断 469"/>
        <xdr:cNvSpPr/>
      </xdr:nvSpPr>
      <xdr:spPr>
        <a:xfrm>
          <a:off x="8699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133742</xdr:rowOff>
    </xdr:from>
    <xdr:ext cx="534377" cy="259045"/>
    <xdr:sp macro="" textlink="">
      <xdr:nvSpPr>
        <xdr:cNvPr id="471" name="テキスト ボックス 470"/>
        <xdr:cNvSpPr txBox="1"/>
      </xdr:nvSpPr>
      <xdr:spPr>
        <a:xfrm>
          <a:off x="8483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2" name="フローチャート: 判断 471"/>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3" name="テキスト ボックス 472"/>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48267</xdr:rowOff>
    </xdr:from>
    <xdr:to>
      <xdr:col>55</xdr:col>
      <xdr:colOff>50800</xdr:colOff>
      <xdr:row>97</xdr:row>
      <xdr:rowOff>149867</xdr:rowOff>
    </xdr:to>
    <xdr:sp macro="" textlink="">
      <xdr:nvSpPr>
        <xdr:cNvPr id="479" name="楕円 478"/>
        <xdr:cNvSpPr/>
      </xdr:nvSpPr>
      <xdr:spPr>
        <a:xfrm>
          <a:off x="10426700" y="166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134644</xdr:rowOff>
    </xdr:from>
    <xdr:ext cx="534377" cy="259045"/>
    <xdr:sp macro="" textlink="">
      <xdr:nvSpPr>
        <xdr:cNvPr id="480" name="普通建設事業費 （ うち更新整備　）該当値テキスト"/>
        <xdr:cNvSpPr txBox="1"/>
      </xdr:nvSpPr>
      <xdr:spPr>
        <a:xfrm>
          <a:off x="10528300" y="165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116808</xdr:rowOff>
    </xdr:from>
    <xdr:to>
      <xdr:col>50</xdr:col>
      <xdr:colOff>165100</xdr:colOff>
      <xdr:row>99</xdr:row>
      <xdr:rowOff>46958</xdr:rowOff>
    </xdr:to>
    <xdr:sp macro="" textlink="">
      <xdr:nvSpPr>
        <xdr:cNvPr id="481" name="楕円 480"/>
        <xdr:cNvSpPr/>
      </xdr:nvSpPr>
      <xdr:spPr>
        <a:xfrm>
          <a:off x="9588500" y="169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38085</xdr:rowOff>
    </xdr:from>
    <xdr:ext cx="469744" cy="259045"/>
    <xdr:sp macro="" textlink="">
      <xdr:nvSpPr>
        <xdr:cNvPr id="482" name="テキスト ボックス 481"/>
        <xdr:cNvSpPr txBox="1"/>
      </xdr:nvSpPr>
      <xdr:spPr>
        <a:xfrm>
          <a:off x="9404428" y="170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115322</xdr:rowOff>
    </xdr:from>
    <xdr:to>
      <xdr:col>46</xdr:col>
      <xdr:colOff>38100</xdr:colOff>
      <xdr:row>99</xdr:row>
      <xdr:rowOff>45472</xdr:rowOff>
    </xdr:to>
    <xdr:sp macro="" textlink="">
      <xdr:nvSpPr>
        <xdr:cNvPr id="483" name="楕円 482"/>
        <xdr:cNvSpPr/>
      </xdr:nvSpPr>
      <xdr:spPr>
        <a:xfrm>
          <a:off x="8699500" y="169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36599</xdr:rowOff>
    </xdr:from>
    <xdr:ext cx="469744" cy="259045"/>
    <xdr:sp macro="" textlink="">
      <xdr:nvSpPr>
        <xdr:cNvPr id="484" name="テキスト ボックス 483"/>
        <xdr:cNvSpPr txBox="1"/>
      </xdr:nvSpPr>
      <xdr:spPr>
        <a:xfrm>
          <a:off x="8515428"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118084</xdr:rowOff>
    </xdr:from>
    <xdr:to>
      <xdr:col>41</xdr:col>
      <xdr:colOff>101600</xdr:colOff>
      <xdr:row>99</xdr:row>
      <xdr:rowOff>48234</xdr:rowOff>
    </xdr:to>
    <xdr:sp macro="" textlink="">
      <xdr:nvSpPr>
        <xdr:cNvPr id="485" name="楕円 484"/>
        <xdr:cNvSpPr/>
      </xdr:nvSpPr>
      <xdr:spPr>
        <a:xfrm>
          <a:off x="7810500" y="169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39361</xdr:rowOff>
    </xdr:from>
    <xdr:ext cx="469744" cy="259045"/>
    <xdr:sp macro="" textlink="">
      <xdr:nvSpPr>
        <xdr:cNvPr id="486" name="テキスト ボックス 485"/>
        <xdr:cNvSpPr txBox="1"/>
      </xdr:nvSpPr>
      <xdr:spPr>
        <a:xfrm>
          <a:off x="7626428" y="1701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119583</xdr:rowOff>
    </xdr:from>
    <xdr:to>
      <xdr:col>85</xdr:col>
      <xdr:colOff>127000</xdr:colOff>
      <xdr:row>37</xdr:row>
      <xdr:rowOff>139700</xdr:rowOff>
    </xdr:to>
    <xdr:cxnSp macro="">
      <xdr:nvCxnSpPr>
        <xdr:cNvPr id="513" name="直線コネクタ 512"/>
        <xdr:cNvCxnSpPr/>
      </xdr:nvCxnSpPr>
      <xdr:spPr>
        <a:xfrm flipV="1">
          <a:off x="15481300" y="6463233"/>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4"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139700</xdr:rowOff>
    </xdr:from>
    <xdr:to>
      <xdr:col>81</xdr:col>
      <xdr:colOff>50800</xdr:colOff>
      <xdr:row>38</xdr:row>
      <xdr:rowOff>90322</xdr:rowOff>
    </xdr:to>
    <xdr:cxnSp macro="">
      <xdr:nvCxnSpPr>
        <xdr:cNvPr id="516" name="直線コネクタ 515"/>
        <xdr:cNvCxnSpPr/>
      </xdr:nvCxnSpPr>
      <xdr:spPr>
        <a:xfrm flipV="1">
          <a:off x="14592300" y="6483350"/>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18" name="テキスト ボックス 517"/>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43688</xdr:rowOff>
    </xdr:from>
    <xdr:to>
      <xdr:col>76</xdr:col>
      <xdr:colOff>114300</xdr:colOff>
      <xdr:row>38</xdr:row>
      <xdr:rowOff>90322</xdr:rowOff>
    </xdr:to>
    <xdr:cxnSp macro="">
      <xdr:nvCxnSpPr>
        <xdr:cNvPr id="519" name="直線コネクタ 518"/>
        <xdr:cNvCxnSpPr/>
      </xdr:nvCxnSpPr>
      <xdr:spPr>
        <a:xfrm>
          <a:off x="13703300" y="6558788"/>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125476</xdr:rowOff>
    </xdr:from>
    <xdr:to>
      <xdr:col>76</xdr:col>
      <xdr:colOff>165100</xdr:colOff>
      <xdr:row>38</xdr:row>
      <xdr:rowOff>55626</xdr:rowOff>
    </xdr:to>
    <xdr:sp macro="" textlink="">
      <xdr:nvSpPr>
        <xdr:cNvPr id="520" name="フローチャート: 判断 519"/>
        <xdr:cNvSpPr/>
      </xdr:nvSpPr>
      <xdr:spPr>
        <a:xfrm>
          <a:off x="14541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72153</xdr:rowOff>
    </xdr:from>
    <xdr:ext cx="378565" cy="259045"/>
    <xdr:sp macro="" textlink="">
      <xdr:nvSpPr>
        <xdr:cNvPr id="521" name="テキスト ボックス 520"/>
        <xdr:cNvSpPr txBox="1"/>
      </xdr:nvSpPr>
      <xdr:spPr>
        <a:xfrm>
          <a:off x="14403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155702</xdr:rowOff>
    </xdr:from>
    <xdr:to>
      <xdr:col>71</xdr:col>
      <xdr:colOff>177800</xdr:colOff>
      <xdr:row>38</xdr:row>
      <xdr:rowOff>43688</xdr:rowOff>
    </xdr:to>
    <xdr:cxnSp macro="">
      <xdr:nvCxnSpPr>
        <xdr:cNvPr id="522" name="直線コネクタ 521"/>
        <xdr:cNvCxnSpPr/>
      </xdr:nvCxnSpPr>
      <xdr:spPr>
        <a:xfrm>
          <a:off x="12814300" y="6499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3" name="フローチャート: 判断 522"/>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4" name="テキスト ボックス 523"/>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5" name="フローチャート: 判断 524"/>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6" name="テキスト ボックス 525"/>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68783</xdr:rowOff>
    </xdr:from>
    <xdr:to>
      <xdr:col>85</xdr:col>
      <xdr:colOff>177800</xdr:colOff>
      <xdr:row>37</xdr:row>
      <xdr:rowOff>170383</xdr:rowOff>
    </xdr:to>
    <xdr:sp macro="" textlink="">
      <xdr:nvSpPr>
        <xdr:cNvPr id="532" name="楕円 531"/>
        <xdr:cNvSpPr/>
      </xdr:nvSpPr>
      <xdr:spPr>
        <a:xfrm>
          <a:off x="16268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47210</xdr:rowOff>
    </xdr:from>
    <xdr:ext cx="378565" cy="259045"/>
    <xdr:sp macro="" textlink="">
      <xdr:nvSpPr>
        <xdr:cNvPr id="533" name="災害復旧事業費該当値テキスト"/>
        <xdr:cNvSpPr txBox="1"/>
      </xdr:nvSpPr>
      <xdr:spPr>
        <a:xfrm>
          <a:off x="16370300" y="639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88900</xdr:rowOff>
    </xdr:from>
    <xdr:to>
      <xdr:col>81</xdr:col>
      <xdr:colOff>101600</xdr:colOff>
      <xdr:row>38</xdr:row>
      <xdr:rowOff>19050</xdr:rowOff>
    </xdr:to>
    <xdr:sp macro="" textlink="">
      <xdr:nvSpPr>
        <xdr:cNvPr id="534" name="楕円 533"/>
        <xdr:cNvSpPr/>
      </xdr:nvSpPr>
      <xdr:spPr>
        <a:xfrm>
          <a:off x="15430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10177</xdr:rowOff>
    </xdr:from>
    <xdr:ext cx="378565" cy="259045"/>
    <xdr:sp macro="" textlink="">
      <xdr:nvSpPr>
        <xdr:cNvPr id="535" name="テキスト ボックス 534"/>
        <xdr:cNvSpPr txBox="1"/>
      </xdr:nvSpPr>
      <xdr:spPr>
        <a:xfrm>
          <a:off x="15292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39522</xdr:rowOff>
    </xdr:from>
    <xdr:to>
      <xdr:col>76</xdr:col>
      <xdr:colOff>165100</xdr:colOff>
      <xdr:row>38</xdr:row>
      <xdr:rowOff>141122</xdr:rowOff>
    </xdr:to>
    <xdr:sp macro="" textlink="">
      <xdr:nvSpPr>
        <xdr:cNvPr id="536" name="楕円 535"/>
        <xdr:cNvSpPr/>
      </xdr:nvSpPr>
      <xdr:spPr>
        <a:xfrm>
          <a:off x="1454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132249</xdr:rowOff>
    </xdr:from>
    <xdr:ext cx="378565" cy="259045"/>
    <xdr:sp macro="" textlink="">
      <xdr:nvSpPr>
        <xdr:cNvPr id="537" name="テキスト ボックス 536"/>
        <xdr:cNvSpPr txBox="1"/>
      </xdr:nvSpPr>
      <xdr:spPr>
        <a:xfrm>
          <a:off x="14403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164338</xdr:rowOff>
    </xdr:from>
    <xdr:to>
      <xdr:col>72</xdr:col>
      <xdr:colOff>38100</xdr:colOff>
      <xdr:row>38</xdr:row>
      <xdr:rowOff>94488</xdr:rowOff>
    </xdr:to>
    <xdr:sp macro="" textlink="">
      <xdr:nvSpPr>
        <xdr:cNvPr id="538" name="楕円 537"/>
        <xdr:cNvSpPr/>
      </xdr:nvSpPr>
      <xdr:spPr>
        <a:xfrm>
          <a:off x="13652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85615</xdr:rowOff>
    </xdr:from>
    <xdr:ext cx="378565" cy="259045"/>
    <xdr:sp macro="" textlink="">
      <xdr:nvSpPr>
        <xdr:cNvPr id="539" name="テキスト ボックス 538"/>
        <xdr:cNvSpPr txBox="1"/>
      </xdr:nvSpPr>
      <xdr:spPr>
        <a:xfrm>
          <a:off x="13514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104902</xdr:rowOff>
    </xdr:from>
    <xdr:to>
      <xdr:col>67</xdr:col>
      <xdr:colOff>101600</xdr:colOff>
      <xdr:row>38</xdr:row>
      <xdr:rowOff>35052</xdr:rowOff>
    </xdr:to>
    <xdr:sp macro="" textlink="">
      <xdr:nvSpPr>
        <xdr:cNvPr id="540" name="楕円 539"/>
        <xdr:cNvSpPr/>
      </xdr:nvSpPr>
      <xdr:spPr>
        <a:xfrm>
          <a:off x="12763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26179</xdr:rowOff>
    </xdr:from>
    <xdr:ext cx="378565" cy="259045"/>
    <xdr:sp macro="" textlink="">
      <xdr:nvSpPr>
        <xdr:cNvPr id="541" name="テキスト ボックス 540"/>
        <xdr:cNvSpPr txBox="1"/>
      </xdr:nvSpPr>
      <xdr:spPr>
        <a:xfrm>
          <a:off x="12625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4" name="直線コネクタ 613"/>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5"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6" name="直線コネクタ 615"/>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7"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18" name="直線コネクタ 617"/>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129184</xdr:rowOff>
    </xdr:from>
    <xdr:to>
      <xdr:col>85</xdr:col>
      <xdr:colOff>127000</xdr:colOff>
      <xdr:row>76</xdr:row>
      <xdr:rowOff>131527</xdr:rowOff>
    </xdr:to>
    <xdr:cxnSp macro="">
      <xdr:nvCxnSpPr>
        <xdr:cNvPr id="619" name="直線コネクタ 618"/>
        <xdr:cNvCxnSpPr/>
      </xdr:nvCxnSpPr>
      <xdr:spPr>
        <a:xfrm flipV="1">
          <a:off x="15481300" y="13159384"/>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0"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1" name="フローチャート: 判断 620"/>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83655</xdr:rowOff>
    </xdr:from>
    <xdr:to>
      <xdr:col>81</xdr:col>
      <xdr:colOff>50800</xdr:colOff>
      <xdr:row>76</xdr:row>
      <xdr:rowOff>131527</xdr:rowOff>
    </xdr:to>
    <xdr:cxnSp macro="">
      <xdr:nvCxnSpPr>
        <xdr:cNvPr id="622" name="直線コネクタ 621"/>
        <xdr:cNvCxnSpPr/>
      </xdr:nvCxnSpPr>
      <xdr:spPr>
        <a:xfrm>
          <a:off x="14592300" y="13113855"/>
          <a:ext cx="889000" cy="4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3" name="フローチャート: 判断 622"/>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4" name="テキスト ボックス 623"/>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79084</xdr:rowOff>
    </xdr:from>
    <xdr:to>
      <xdr:col>76</xdr:col>
      <xdr:colOff>114300</xdr:colOff>
      <xdr:row>76</xdr:row>
      <xdr:rowOff>83655</xdr:rowOff>
    </xdr:to>
    <xdr:cxnSp macro="">
      <xdr:nvCxnSpPr>
        <xdr:cNvPr id="625" name="直線コネクタ 624"/>
        <xdr:cNvCxnSpPr/>
      </xdr:nvCxnSpPr>
      <xdr:spPr>
        <a:xfrm>
          <a:off x="13703300" y="1310928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80251</xdr:rowOff>
    </xdr:from>
    <xdr:to>
      <xdr:col>76</xdr:col>
      <xdr:colOff>165100</xdr:colOff>
      <xdr:row>76</xdr:row>
      <xdr:rowOff>10401</xdr:rowOff>
    </xdr:to>
    <xdr:sp macro="" textlink="">
      <xdr:nvSpPr>
        <xdr:cNvPr id="626" name="フローチャート: 判断 625"/>
        <xdr:cNvSpPr/>
      </xdr:nvSpPr>
      <xdr:spPr>
        <a:xfrm>
          <a:off x="14541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26928</xdr:rowOff>
    </xdr:from>
    <xdr:ext cx="534377" cy="259045"/>
    <xdr:sp macro="" textlink="">
      <xdr:nvSpPr>
        <xdr:cNvPr id="627" name="テキスト ボックス 626"/>
        <xdr:cNvSpPr txBox="1"/>
      </xdr:nvSpPr>
      <xdr:spPr>
        <a:xfrm>
          <a:off x="14325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50946</xdr:rowOff>
    </xdr:from>
    <xdr:to>
      <xdr:col>71</xdr:col>
      <xdr:colOff>177800</xdr:colOff>
      <xdr:row>76</xdr:row>
      <xdr:rowOff>79084</xdr:rowOff>
    </xdr:to>
    <xdr:cxnSp macro="">
      <xdr:nvCxnSpPr>
        <xdr:cNvPr id="628" name="直線コネクタ 627"/>
        <xdr:cNvCxnSpPr/>
      </xdr:nvCxnSpPr>
      <xdr:spPr>
        <a:xfrm>
          <a:off x="12814300" y="13081146"/>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9" name="フローチャート: 判断 628"/>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30" name="テキスト ボックス 629"/>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1" name="フローチャート: 判断 630"/>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165898</xdr:rowOff>
    </xdr:from>
    <xdr:ext cx="534377" cy="259045"/>
    <xdr:sp macro="" textlink="">
      <xdr:nvSpPr>
        <xdr:cNvPr id="632" name="テキスト ボックス 631"/>
        <xdr:cNvSpPr txBox="1"/>
      </xdr:nvSpPr>
      <xdr:spPr>
        <a:xfrm>
          <a:off x="12547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78384</xdr:rowOff>
    </xdr:from>
    <xdr:to>
      <xdr:col>85</xdr:col>
      <xdr:colOff>177800</xdr:colOff>
      <xdr:row>77</xdr:row>
      <xdr:rowOff>8534</xdr:rowOff>
    </xdr:to>
    <xdr:sp macro="" textlink="">
      <xdr:nvSpPr>
        <xdr:cNvPr id="638" name="楕円 637"/>
        <xdr:cNvSpPr/>
      </xdr:nvSpPr>
      <xdr:spPr>
        <a:xfrm>
          <a:off x="162687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56811</xdr:rowOff>
    </xdr:from>
    <xdr:ext cx="534377" cy="259045"/>
    <xdr:sp macro="" textlink="">
      <xdr:nvSpPr>
        <xdr:cNvPr id="639" name="公債費該当値テキスト"/>
        <xdr:cNvSpPr txBox="1"/>
      </xdr:nvSpPr>
      <xdr:spPr>
        <a:xfrm>
          <a:off x="16370300"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80727</xdr:rowOff>
    </xdr:from>
    <xdr:to>
      <xdr:col>81</xdr:col>
      <xdr:colOff>101600</xdr:colOff>
      <xdr:row>77</xdr:row>
      <xdr:rowOff>10877</xdr:rowOff>
    </xdr:to>
    <xdr:sp macro="" textlink="">
      <xdr:nvSpPr>
        <xdr:cNvPr id="640" name="楕円 639"/>
        <xdr:cNvSpPr/>
      </xdr:nvSpPr>
      <xdr:spPr>
        <a:xfrm>
          <a:off x="15430500" y="131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2004</xdr:rowOff>
    </xdr:from>
    <xdr:ext cx="534377" cy="259045"/>
    <xdr:sp macro="" textlink="">
      <xdr:nvSpPr>
        <xdr:cNvPr id="641" name="テキスト ボックス 640"/>
        <xdr:cNvSpPr txBox="1"/>
      </xdr:nvSpPr>
      <xdr:spPr>
        <a:xfrm>
          <a:off x="15214111" y="132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32855</xdr:rowOff>
    </xdr:from>
    <xdr:to>
      <xdr:col>76</xdr:col>
      <xdr:colOff>165100</xdr:colOff>
      <xdr:row>76</xdr:row>
      <xdr:rowOff>134455</xdr:rowOff>
    </xdr:to>
    <xdr:sp macro="" textlink="">
      <xdr:nvSpPr>
        <xdr:cNvPr id="642" name="楕円 641"/>
        <xdr:cNvSpPr/>
      </xdr:nvSpPr>
      <xdr:spPr>
        <a:xfrm>
          <a:off x="14541500" y="130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125582</xdr:rowOff>
    </xdr:from>
    <xdr:ext cx="534377" cy="259045"/>
    <xdr:sp macro="" textlink="">
      <xdr:nvSpPr>
        <xdr:cNvPr id="643" name="テキスト ボックス 642"/>
        <xdr:cNvSpPr txBox="1"/>
      </xdr:nvSpPr>
      <xdr:spPr>
        <a:xfrm>
          <a:off x="14325111" y="131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28284</xdr:rowOff>
    </xdr:from>
    <xdr:to>
      <xdr:col>72</xdr:col>
      <xdr:colOff>38100</xdr:colOff>
      <xdr:row>76</xdr:row>
      <xdr:rowOff>129884</xdr:rowOff>
    </xdr:to>
    <xdr:sp macro="" textlink="">
      <xdr:nvSpPr>
        <xdr:cNvPr id="644" name="楕円 643"/>
        <xdr:cNvSpPr/>
      </xdr:nvSpPr>
      <xdr:spPr>
        <a:xfrm>
          <a:off x="13652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121011</xdr:rowOff>
    </xdr:from>
    <xdr:ext cx="534377" cy="259045"/>
    <xdr:sp macro="" textlink="">
      <xdr:nvSpPr>
        <xdr:cNvPr id="645" name="テキスト ボックス 644"/>
        <xdr:cNvSpPr txBox="1"/>
      </xdr:nvSpPr>
      <xdr:spPr>
        <a:xfrm>
          <a:off x="13436111" y="131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xdr:rowOff>
    </xdr:from>
    <xdr:to>
      <xdr:col>67</xdr:col>
      <xdr:colOff>101600</xdr:colOff>
      <xdr:row>76</xdr:row>
      <xdr:rowOff>101746</xdr:rowOff>
    </xdr:to>
    <xdr:sp macro="" textlink="">
      <xdr:nvSpPr>
        <xdr:cNvPr id="646" name="楕円 645"/>
        <xdr:cNvSpPr/>
      </xdr:nvSpPr>
      <xdr:spPr>
        <a:xfrm>
          <a:off x="12763500" y="130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92873</xdr:rowOff>
    </xdr:from>
    <xdr:ext cx="534377" cy="259045"/>
    <xdr:sp macro="" textlink="">
      <xdr:nvSpPr>
        <xdr:cNvPr id="647" name="テキスト ボックス 646"/>
        <xdr:cNvSpPr txBox="1"/>
      </xdr:nvSpPr>
      <xdr:spPr>
        <a:xfrm>
          <a:off x="12547111" y="131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1" name="テキスト ボックス 660"/>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3" name="テキスト ボックス 66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5" name="テキスト ボックス 66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69" name="直線コネクタ 668"/>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0" name="積立金最小値テキスト"/>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1" name="直線コネクタ 670"/>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2" name="積立金最大値テキスト"/>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3" name="直線コネクタ 672"/>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36007</xdr:rowOff>
    </xdr:from>
    <xdr:to>
      <xdr:col>85</xdr:col>
      <xdr:colOff>127000</xdr:colOff>
      <xdr:row>98</xdr:row>
      <xdr:rowOff>53381</xdr:rowOff>
    </xdr:to>
    <xdr:cxnSp macro="">
      <xdr:nvCxnSpPr>
        <xdr:cNvPr id="674" name="直線コネクタ 673"/>
        <xdr:cNvCxnSpPr/>
      </xdr:nvCxnSpPr>
      <xdr:spPr>
        <a:xfrm flipV="1">
          <a:off x="15481300" y="16666657"/>
          <a:ext cx="8382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85991</xdr:rowOff>
    </xdr:from>
    <xdr:ext cx="469744" cy="259045"/>
    <xdr:sp macro="" textlink="">
      <xdr:nvSpPr>
        <xdr:cNvPr id="675" name="積立金平均値テキスト"/>
        <xdr:cNvSpPr txBox="1"/>
      </xdr:nvSpPr>
      <xdr:spPr>
        <a:xfrm>
          <a:off x="16370300" y="162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6" name="フローチャート: 判断 675"/>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53381</xdr:rowOff>
    </xdr:from>
    <xdr:to>
      <xdr:col>81</xdr:col>
      <xdr:colOff>50800</xdr:colOff>
      <xdr:row>98</xdr:row>
      <xdr:rowOff>131745</xdr:rowOff>
    </xdr:to>
    <xdr:cxnSp macro="">
      <xdr:nvCxnSpPr>
        <xdr:cNvPr id="677" name="直線コネクタ 676"/>
        <xdr:cNvCxnSpPr/>
      </xdr:nvCxnSpPr>
      <xdr:spPr>
        <a:xfrm flipV="1">
          <a:off x="14592300" y="16855481"/>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78" name="フローチャート: 判断 677"/>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169994</xdr:rowOff>
    </xdr:from>
    <xdr:ext cx="469744" cy="259045"/>
    <xdr:sp macro="" textlink="">
      <xdr:nvSpPr>
        <xdr:cNvPr id="679" name="テキスト ボックス 678"/>
        <xdr:cNvSpPr txBox="1"/>
      </xdr:nvSpPr>
      <xdr:spPr>
        <a:xfrm>
          <a:off x="15246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128453</xdr:rowOff>
    </xdr:from>
    <xdr:to>
      <xdr:col>76</xdr:col>
      <xdr:colOff>114300</xdr:colOff>
      <xdr:row>98</xdr:row>
      <xdr:rowOff>131745</xdr:rowOff>
    </xdr:to>
    <xdr:cxnSp macro="">
      <xdr:nvCxnSpPr>
        <xdr:cNvPr id="680" name="直線コネクタ 679"/>
        <xdr:cNvCxnSpPr/>
      </xdr:nvCxnSpPr>
      <xdr:spPr>
        <a:xfrm>
          <a:off x="13703300" y="1693055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78659</xdr:rowOff>
    </xdr:from>
    <xdr:to>
      <xdr:col>76</xdr:col>
      <xdr:colOff>165100</xdr:colOff>
      <xdr:row>93</xdr:row>
      <xdr:rowOff>8809</xdr:rowOff>
    </xdr:to>
    <xdr:sp macro="" textlink="">
      <xdr:nvSpPr>
        <xdr:cNvPr id="681" name="フローチャート: 判断 680"/>
        <xdr:cNvSpPr/>
      </xdr:nvSpPr>
      <xdr:spPr>
        <a:xfrm>
          <a:off x="14541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25336</xdr:rowOff>
    </xdr:from>
    <xdr:ext cx="534377" cy="259045"/>
    <xdr:sp macro="" textlink="">
      <xdr:nvSpPr>
        <xdr:cNvPr id="682" name="テキスト ボックス 681"/>
        <xdr:cNvSpPr txBox="1"/>
      </xdr:nvSpPr>
      <xdr:spPr>
        <a:xfrm>
          <a:off x="14325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126076</xdr:rowOff>
    </xdr:from>
    <xdr:to>
      <xdr:col>71</xdr:col>
      <xdr:colOff>177800</xdr:colOff>
      <xdr:row>98</xdr:row>
      <xdr:rowOff>128453</xdr:rowOff>
    </xdr:to>
    <xdr:cxnSp macro="">
      <xdr:nvCxnSpPr>
        <xdr:cNvPr id="683" name="直線コネクタ 682"/>
        <xdr:cNvCxnSpPr/>
      </xdr:nvCxnSpPr>
      <xdr:spPr>
        <a:xfrm>
          <a:off x="12814300" y="1692817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4" name="フローチャート: 判断 683"/>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5" name="テキスト ボックス 684"/>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6" name="フローチャート: 判断 685"/>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7" name="テキスト ボックス 686"/>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156657</xdr:rowOff>
    </xdr:from>
    <xdr:to>
      <xdr:col>85</xdr:col>
      <xdr:colOff>177800</xdr:colOff>
      <xdr:row>97</xdr:row>
      <xdr:rowOff>86807</xdr:rowOff>
    </xdr:to>
    <xdr:sp macro="" textlink="">
      <xdr:nvSpPr>
        <xdr:cNvPr id="693" name="楕円 692"/>
        <xdr:cNvSpPr/>
      </xdr:nvSpPr>
      <xdr:spPr>
        <a:xfrm>
          <a:off x="16268700" y="166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135084</xdr:rowOff>
    </xdr:from>
    <xdr:ext cx="469744" cy="259045"/>
    <xdr:sp macro="" textlink="">
      <xdr:nvSpPr>
        <xdr:cNvPr id="694" name="積立金該当値テキスト"/>
        <xdr:cNvSpPr txBox="1"/>
      </xdr:nvSpPr>
      <xdr:spPr>
        <a:xfrm>
          <a:off x="16370300" y="1659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2581</xdr:rowOff>
    </xdr:from>
    <xdr:to>
      <xdr:col>81</xdr:col>
      <xdr:colOff>101600</xdr:colOff>
      <xdr:row>98</xdr:row>
      <xdr:rowOff>104181</xdr:rowOff>
    </xdr:to>
    <xdr:sp macro="" textlink="">
      <xdr:nvSpPr>
        <xdr:cNvPr id="695" name="楕円 694"/>
        <xdr:cNvSpPr/>
      </xdr:nvSpPr>
      <xdr:spPr>
        <a:xfrm>
          <a:off x="15430500" y="168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95308</xdr:rowOff>
    </xdr:from>
    <xdr:ext cx="378565" cy="259045"/>
    <xdr:sp macro="" textlink="">
      <xdr:nvSpPr>
        <xdr:cNvPr id="696" name="テキスト ボックス 695"/>
        <xdr:cNvSpPr txBox="1"/>
      </xdr:nvSpPr>
      <xdr:spPr>
        <a:xfrm>
          <a:off x="15292017" y="1689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80945</xdr:rowOff>
    </xdr:from>
    <xdr:to>
      <xdr:col>76</xdr:col>
      <xdr:colOff>165100</xdr:colOff>
      <xdr:row>99</xdr:row>
      <xdr:rowOff>11095</xdr:rowOff>
    </xdr:to>
    <xdr:sp macro="" textlink="">
      <xdr:nvSpPr>
        <xdr:cNvPr id="697" name="楕円 696"/>
        <xdr:cNvSpPr/>
      </xdr:nvSpPr>
      <xdr:spPr>
        <a:xfrm>
          <a:off x="14541500" y="168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2222</xdr:rowOff>
    </xdr:from>
    <xdr:ext cx="313932" cy="259045"/>
    <xdr:sp macro="" textlink="">
      <xdr:nvSpPr>
        <xdr:cNvPr id="698" name="テキスト ボックス 697"/>
        <xdr:cNvSpPr txBox="1"/>
      </xdr:nvSpPr>
      <xdr:spPr>
        <a:xfrm>
          <a:off x="14435333" y="1697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77653</xdr:rowOff>
    </xdr:from>
    <xdr:to>
      <xdr:col>72</xdr:col>
      <xdr:colOff>38100</xdr:colOff>
      <xdr:row>99</xdr:row>
      <xdr:rowOff>7803</xdr:rowOff>
    </xdr:to>
    <xdr:sp macro="" textlink="">
      <xdr:nvSpPr>
        <xdr:cNvPr id="699" name="楕円 698"/>
        <xdr:cNvSpPr/>
      </xdr:nvSpPr>
      <xdr:spPr>
        <a:xfrm>
          <a:off x="13652500" y="168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170380</xdr:rowOff>
    </xdr:from>
    <xdr:ext cx="378565" cy="259045"/>
    <xdr:sp macro="" textlink="">
      <xdr:nvSpPr>
        <xdr:cNvPr id="700" name="テキスト ボックス 699"/>
        <xdr:cNvSpPr txBox="1"/>
      </xdr:nvSpPr>
      <xdr:spPr>
        <a:xfrm>
          <a:off x="13514017" y="1697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75276</xdr:rowOff>
    </xdr:from>
    <xdr:to>
      <xdr:col>67</xdr:col>
      <xdr:colOff>101600</xdr:colOff>
      <xdr:row>99</xdr:row>
      <xdr:rowOff>5426</xdr:rowOff>
    </xdr:to>
    <xdr:sp macro="" textlink="">
      <xdr:nvSpPr>
        <xdr:cNvPr id="701" name="楕円 700"/>
        <xdr:cNvSpPr/>
      </xdr:nvSpPr>
      <xdr:spPr>
        <a:xfrm>
          <a:off x="12763500" y="168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168003</xdr:rowOff>
    </xdr:from>
    <xdr:ext cx="378565" cy="259045"/>
    <xdr:sp macro="" textlink="">
      <xdr:nvSpPr>
        <xdr:cNvPr id="702" name="テキスト ボックス 701"/>
        <xdr:cNvSpPr txBox="1"/>
      </xdr:nvSpPr>
      <xdr:spPr>
        <a:xfrm>
          <a:off x="12625017" y="1697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4" name="直線コネクタ 723"/>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7"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28" name="直線コネクタ 727"/>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139700</xdr:rowOff>
    </xdr:to>
    <xdr:cxnSp macro="">
      <xdr:nvCxnSpPr>
        <xdr:cNvPr id="729" name="直線コネクタ 728"/>
        <xdr:cNvCxnSpPr/>
      </xdr:nvCxnSpPr>
      <xdr:spPr>
        <a:xfrm>
          <a:off x="21323300" y="6645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0"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1" name="フローチャート: 判断 730"/>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130556</xdr:rowOff>
    </xdr:from>
    <xdr:to>
      <xdr:col>111</xdr:col>
      <xdr:colOff>177800</xdr:colOff>
      <xdr:row>38</xdr:row>
      <xdr:rowOff>130784</xdr:rowOff>
    </xdr:to>
    <xdr:cxnSp macro="">
      <xdr:nvCxnSpPr>
        <xdr:cNvPr id="732" name="直線コネクタ 731"/>
        <xdr:cNvCxnSpPr/>
      </xdr:nvCxnSpPr>
      <xdr:spPr>
        <a:xfrm flipV="1">
          <a:off x="20434300" y="66456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3" name="フローチャート: 判断 732"/>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4" name="テキスト ボックス 733"/>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130784</xdr:rowOff>
    </xdr:from>
    <xdr:to>
      <xdr:col>107</xdr:col>
      <xdr:colOff>50800</xdr:colOff>
      <xdr:row>38</xdr:row>
      <xdr:rowOff>131013</xdr:rowOff>
    </xdr:to>
    <xdr:cxnSp macro="">
      <xdr:nvCxnSpPr>
        <xdr:cNvPr id="735" name="直線コネクタ 734"/>
        <xdr:cNvCxnSpPr/>
      </xdr:nvCxnSpPr>
      <xdr:spPr>
        <a:xfrm flipV="1">
          <a:off x="19545300" y="664588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6" name="フローチャート: 判断 735"/>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37" name="テキスト ボックス 736"/>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131013</xdr:rowOff>
    </xdr:from>
    <xdr:to>
      <xdr:col>102</xdr:col>
      <xdr:colOff>114300</xdr:colOff>
      <xdr:row>38</xdr:row>
      <xdr:rowOff>131242</xdr:rowOff>
    </xdr:to>
    <xdr:cxnSp macro="">
      <xdr:nvCxnSpPr>
        <xdr:cNvPr id="738" name="直線コネクタ 737"/>
        <xdr:cNvCxnSpPr/>
      </xdr:nvCxnSpPr>
      <xdr:spPr>
        <a:xfrm flipV="1">
          <a:off x="18656300" y="6646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9" name="フローチャート: 判断 738"/>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0" name="テキスト ボックス 739"/>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1" name="フローチャート: 判断 74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2" name="テキスト ボックス 741"/>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79756</xdr:rowOff>
    </xdr:from>
    <xdr:to>
      <xdr:col>112</xdr:col>
      <xdr:colOff>38100</xdr:colOff>
      <xdr:row>39</xdr:row>
      <xdr:rowOff>9906</xdr:rowOff>
    </xdr:to>
    <xdr:sp macro="" textlink="">
      <xdr:nvSpPr>
        <xdr:cNvPr id="750" name="楕円 749"/>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1033</xdr:rowOff>
    </xdr:from>
    <xdr:ext cx="313932" cy="259045"/>
    <xdr:sp macro="" textlink="">
      <xdr:nvSpPr>
        <xdr:cNvPr id="751" name="テキスト ボックス 750"/>
        <xdr:cNvSpPr txBox="1"/>
      </xdr:nvSpPr>
      <xdr:spPr>
        <a:xfrm>
          <a:off x="21166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79984</xdr:rowOff>
    </xdr:from>
    <xdr:to>
      <xdr:col>107</xdr:col>
      <xdr:colOff>101600</xdr:colOff>
      <xdr:row>39</xdr:row>
      <xdr:rowOff>10134</xdr:rowOff>
    </xdr:to>
    <xdr:sp macro="" textlink="">
      <xdr:nvSpPr>
        <xdr:cNvPr id="752" name="楕円 751"/>
        <xdr:cNvSpPr/>
      </xdr:nvSpPr>
      <xdr:spPr>
        <a:xfrm>
          <a:off x="20383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1261</xdr:rowOff>
    </xdr:from>
    <xdr:ext cx="313932" cy="259045"/>
    <xdr:sp macro="" textlink="">
      <xdr:nvSpPr>
        <xdr:cNvPr id="753" name="テキスト ボックス 752"/>
        <xdr:cNvSpPr txBox="1"/>
      </xdr:nvSpPr>
      <xdr:spPr>
        <a:xfrm>
          <a:off x="20277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80213</xdr:rowOff>
    </xdr:from>
    <xdr:to>
      <xdr:col>102</xdr:col>
      <xdr:colOff>165100</xdr:colOff>
      <xdr:row>39</xdr:row>
      <xdr:rowOff>10363</xdr:rowOff>
    </xdr:to>
    <xdr:sp macro="" textlink="">
      <xdr:nvSpPr>
        <xdr:cNvPr id="754" name="楕円 753"/>
        <xdr:cNvSpPr/>
      </xdr:nvSpPr>
      <xdr:spPr>
        <a:xfrm>
          <a:off x="19494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1490</xdr:rowOff>
    </xdr:from>
    <xdr:ext cx="313932" cy="259045"/>
    <xdr:sp macro="" textlink="">
      <xdr:nvSpPr>
        <xdr:cNvPr id="755" name="テキスト ボックス 754"/>
        <xdr:cNvSpPr txBox="1"/>
      </xdr:nvSpPr>
      <xdr:spPr>
        <a:xfrm>
          <a:off x="19388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80442</xdr:rowOff>
    </xdr:from>
    <xdr:to>
      <xdr:col>98</xdr:col>
      <xdr:colOff>38100</xdr:colOff>
      <xdr:row>39</xdr:row>
      <xdr:rowOff>10592</xdr:rowOff>
    </xdr:to>
    <xdr:sp macro="" textlink="">
      <xdr:nvSpPr>
        <xdr:cNvPr id="756" name="楕円 755"/>
        <xdr:cNvSpPr/>
      </xdr:nvSpPr>
      <xdr:spPr>
        <a:xfrm>
          <a:off x="18605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1719</xdr:rowOff>
    </xdr:from>
    <xdr:ext cx="313932" cy="259045"/>
    <xdr:sp macro="" textlink="">
      <xdr:nvSpPr>
        <xdr:cNvPr id="757" name="テキスト ボックス 756"/>
        <xdr:cNvSpPr txBox="1"/>
      </xdr:nvSpPr>
      <xdr:spPr>
        <a:xfrm>
          <a:off x="18499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1" name="直線コネクタ 780"/>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2"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3" name="直線コネクタ 782"/>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4"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5" name="直線コネクタ 784"/>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42469</xdr:rowOff>
    </xdr:from>
    <xdr:to>
      <xdr:col>116</xdr:col>
      <xdr:colOff>63500</xdr:colOff>
      <xdr:row>57</xdr:row>
      <xdr:rowOff>43612</xdr:rowOff>
    </xdr:to>
    <xdr:cxnSp macro="">
      <xdr:nvCxnSpPr>
        <xdr:cNvPr id="786" name="直線コネクタ 785"/>
        <xdr:cNvCxnSpPr/>
      </xdr:nvCxnSpPr>
      <xdr:spPr>
        <a:xfrm>
          <a:off x="21323300" y="981511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7"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88" name="フローチャート: 判断 787"/>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42469</xdr:rowOff>
    </xdr:from>
    <xdr:to>
      <xdr:col>111</xdr:col>
      <xdr:colOff>177800</xdr:colOff>
      <xdr:row>57</xdr:row>
      <xdr:rowOff>42545</xdr:rowOff>
    </xdr:to>
    <xdr:cxnSp macro="">
      <xdr:nvCxnSpPr>
        <xdr:cNvPr id="789" name="直線コネクタ 788"/>
        <xdr:cNvCxnSpPr/>
      </xdr:nvCxnSpPr>
      <xdr:spPr>
        <a:xfrm flipV="1">
          <a:off x="20434300" y="98151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0" name="フローチャート: 判断 789"/>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1" name="テキスト ボックス 790"/>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42545</xdr:rowOff>
    </xdr:from>
    <xdr:to>
      <xdr:col>107</xdr:col>
      <xdr:colOff>50800</xdr:colOff>
      <xdr:row>57</xdr:row>
      <xdr:rowOff>43383</xdr:rowOff>
    </xdr:to>
    <xdr:cxnSp macro="">
      <xdr:nvCxnSpPr>
        <xdr:cNvPr id="792" name="直線コネクタ 791"/>
        <xdr:cNvCxnSpPr/>
      </xdr:nvCxnSpPr>
      <xdr:spPr>
        <a:xfrm flipV="1">
          <a:off x="19545300" y="98151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69964</xdr:rowOff>
    </xdr:from>
    <xdr:to>
      <xdr:col>107</xdr:col>
      <xdr:colOff>101600</xdr:colOff>
      <xdr:row>58</xdr:row>
      <xdr:rowOff>114</xdr:rowOff>
    </xdr:to>
    <xdr:sp macro="" textlink="">
      <xdr:nvSpPr>
        <xdr:cNvPr id="793" name="フローチャート: 判断 792"/>
        <xdr:cNvSpPr/>
      </xdr:nvSpPr>
      <xdr:spPr>
        <a:xfrm>
          <a:off x="20383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162691</xdr:rowOff>
    </xdr:from>
    <xdr:ext cx="469744" cy="259045"/>
    <xdr:sp macro="" textlink="">
      <xdr:nvSpPr>
        <xdr:cNvPr id="794" name="テキスト ボックス 793"/>
        <xdr:cNvSpPr txBox="1"/>
      </xdr:nvSpPr>
      <xdr:spPr>
        <a:xfrm>
          <a:off x="20199428"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160083</xdr:rowOff>
    </xdr:from>
    <xdr:to>
      <xdr:col>102</xdr:col>
      <xdr:colOff>114300</xdr:colOff>
      <xdr:row>57</xdr:row>
      <xdr:rowOff>43383</xdr:rowOff>
    </xdr:to>
    <xdr:cxnSp macro="">
      <xdr:nvCxnSpPr>
        <xdr:cNvPr id="795" name="直線コネクタ 794"/>
        <xdr:cNvCxnSpPr/>
      </xdr:nvCxnSpPr>
      <xdr:spPr>
        <a:xfrm>
          <a:off x="18656300" y="9589833"/>
          <a:ext cx="889000" cy="2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6" name="フローチャート: 判断 795"/>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797" name="テキスト ボックス 796"/>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798" name="フローチャート: 判断 797"/>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31513</xdr:rowOff>
    </xdr:from>
    <xdr:ext cx="469744" cy="259045"/>
    <xdr:sp macro="" textlink="">
      <xdr:nvSpPr>
        <xdr:cNvPr id="799" name="テキスト ボックス 798"/>
        <xdr:cNvSpPr txBox="1"/>
      </xdr:nvSpPr>
      <xdr:spPr>
        <a:xfrm>
          <a:off x="18421428"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164262</xdr:rowOff>
    </xdr:from>
    <xdr:to>
      <xdr:col>116</xdr:col>
      <xdr:colOff>114300</xdr:colOff>
      <xdr:row>57</xdr:row>
      <xdr:rowOff>94412</xdr:rowOff>
    </xdr:to>
    <xdr:sp macro="" textlink="">
      <xdr:nvSpPr>
        <xdr:cNvPr id="805" name="楕円 804"/>
        <xdr:cNvSpPr/>
      </xdr:nvSpPr>
      <xdr:spPr>
        <a:xfrm>
          <a:off x="221107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142689</xdr:rowOff>
    </xdr:from>
    <xdr:ext cx="469744" cy="259045"/>
    <xdr:sp macro="" textlink="">
      <xdr:nvSpPr>
        <xdr:cNvPr id="806" name="貸付金該当値テキスト"/>
        <xdr:cNvSpPr txBox="1"/>
      </xdr:nvSpPr>
      <xdr:spPr>
        <a:xfrm>
          <a:off x="22212300" y="97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163119</xdr:rowOff>
    </xdr:from>
    <xdr:to>
      <xdr:col>112</xdr:col>
      <xdr:colOff>38100</xdr:colOff>
      <xdr:row>57</xdr:row>
      <xdr:rowOff>93269</xdr:rowOff>
    </xdr:to>
    <xdr:sp macro="" textlink="">
      <xdr:nvSpPr>
        <xdr:cNvPr id="807" name="楕円 806"/>
        <xdr:cNvSpPr/>
      </xdr:nvSpPr>
      <xdr:spPr>
        <a:xfrm>
          <a:off x="21272500" y="97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84396</xdr:rowOff>
    </xdr:from>
    <xdr:ext cx="469744" cy="259045"/>
    <xdr:sp macro="" textlink="">
      <xdr:nvSpPr>
        <xdr:cNvPr id="808" name="テキスト ボックス 807"/>
        <xdr:cNvSpPr txBox="1"/>
      </xdr:nvSpPr>
      <xdr:spPr>
        <a:xfrm>
          <a:off x="21088428" y="985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163195</xdr:rowOff>
    </xdr:from>
    <xdr:to>
      <xdr:col>107</xdr:col>
      <xdr:colOff>101600</xdr:colOff>
      <xdr:row>57</xdr:row>
      <xdr:rowOff>93345</xdr:rowOff>
    </xdr:to>
    <xdr:sp macro="" textlink="">
      <xdr:nvSpPr>
        <xdr:cNvPr id="809" name="楕円 808"/>
        <xdr:cNvSpPr/>
      </xdr:nvSpPr>
      <xdr:spPr>
        <a:xfrm>
          <a:off x="20383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109872</xdr:rowOff>
    </xdr:from>
    <xdr:ext cx="469744" cy="259045"/>
    <xdr:sp macro="" textlink="">
      <xdr:nvSpPr>
        <xdr:cNvPr id="810" name="テキスト ボックス 809"/>
        <xdr:cNvSpPr txBox="1"/>
      </xdr:nvSpPr>
      <xdr:spPr>
        <a:xfrm>
          <a:off x="20199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164033</xdr:rowOff>
    </xdr:from>
    <xdr:to>
      <xdr:col>102</xdr:col>
      <xdr:colOff>165100</xdr:colOff>
      <xdr:row>57</xdr:row>
      <xdr:rowOff>94183</xdr:rowOff>
    </xdr:to>
    <xdr:sp macro="" textlink="">
      <xdr:nvSpPr>
        <xdr:cNvPr id="811" name="楕円 810"/>
        <xdr:cNvSpPr/>
      </xdr:nvSpPr>
      <xdr:spPr>
        <a:xfrm>
          <a:off x="19494500" y="97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110710</xdr:rowOff>
    </xdr:from>
    <xdr:ext cx="469744" cy="259045"/>
    <xdr:sp macro="" textlink="">
      <xdr:nvSpPr>
        <xdr:cNvPr id="812" name="テキスト ボックス 811"/>
        <xdr:cNvSpPr txBox="1"/>
      </xdr:nvSpPr>
      <xdr:spPr>
        <a:xfrm>
          <a:off x="19310428" y="954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109283</xdr:rowOff>
    </xdr:from>
    <xdr:to>
      <xdr:col>98</xdr:col>
      <xdr:colOff>38100</xdr:colOff>
      <xdr:row>56</xdr:row>
      <xdr:rowOff>39433</xdr:rowOff>
    </xdr:to>
    <xdr:sp macro="" textlink="">
      <xdr:nvSpPr>
        <xdr:cNvPr id="813" name="楕円 812"/>
        <xdr:cNvSpPr/>
      </xdr:nvSpPr>
      <xdr:spPr>
        <a:xfrm>
          <a:off x="18605500" y="95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55960</xdr:rowOff>
    </xdr:from>
    <xdr:ext cx="534377" cy="259045"/>
    <xdr:sp macro="" textlink="">
      <xdr:nvSpPr>
        <xdr:cNvPr id="814" name="テキスト ボックス 813"/>
        <xdr:cNvSpPr txBox="1"/>
      </xdr:nvSpPr>
      <xdr:spPr>
        <a:xfrm>
          <a:off x="18389111" y="93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39" name="直線コネクタ 838"/>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0"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1" name="直線コネクタ 840"/>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2"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3" name="直線コネクタ 842"/>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9703</xdr:rowOff>
    </xdr:from>
    <xdr:to>
      <xdr:col>116</xdr:col>
      <xdr:colOff>63500</xdr:colOff>
      <xdr:row>78</xdr:row>
      <xdr:rowOff>31420</xdr:rowOff>
    </xdr:to>
    <xdr:cxnSp macro="">
      <xdr:nvCxnSpPr>
        <xdr:cNvPr id="844" name="直線コネクタ 843"/>
        <xdr:cNvCxnSpPr/>
      </xdr:nvCxnSpPr>
      <xdr:spPr>
        <a:xfrm flipV="1">
          <a:off x="21323300" y="1338280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5" name="繰出金平均値テキスト"/>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6" name="フローチャート: 判断 845"/>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31420</xdr:rowOff>
    </xdr:from>
    <xdr:to>
      <xdr:col>111</xdr:col>
      <xdr:colOff>177800</xdr:colOff>
      <xdr:row>78</xdr:row>
      <xdr:rowOff>34430</xdr:rowOff>
    </xdr:to>
    <xdr:cxnSp macro="">
      <xdr:nvCxnSpPr>
        <xdr:cNvPr id="847" name="直線コネクタ 846"/>
        <xdr:cNvCxnSpPr/>
      </xdr:nvCxnSpPr>
      <xdr:spPr>
        <a:xfrm flipV="1">
          <a:off x="20434300" y="1340452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48" name="フローチャート: 判断 847"/>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49" name="テキスト ボックス 848"/>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34430</xdr:rowOff>
    </xdr:from>
    <xdr:to>
      <xdr:col>107</xdr:col>
      <xdr:colOff>50800</xdr:colOff>
      <xdr:row>78</xdr:row>
      <xdr:rowOff>169418</xdr:rowOff>
    </xdr:to>
    <xdr:cxnSp macro="">
      <xdr:nvCxnSpPr>
        <xdr:cNvPr id="850" name="直線コネクタ 849"/>
        <xdr:cNvCxnSpPr/>
      </xdr:nvCxnSpPr>
      <xdr:spPr>
        <a:xfrm flipV="1">
          <a:off x="19545300" y="13407530"/>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135115</xdr:rowOff>
    </xdr:from>
    <xdr:to>
      <xdr:col>107</xdr:col>
      <xdr:colOff>101600</xdr:colOff>
      <xdr:row>75</xdr:row>
      <xdr:rowOff>65265</xdr:rowOff>
    </xdr:to>
    <xdr:sp macro="" textlink="">
      <xdr:nvSpPr>
        <xdr:cNvPr id="851" name="フローチャート: 判断 850"/>
        <xdr:cNvSpPr/>
      </xdr:nvSpPr>
      <xdr:spPr>
        <a:xfrm>
          <a:off x="20383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81792</xdr:rowOff>
    </xdr:from>
    <xdr:ext cx="534377" cy="259045"/>
    <xdr:sp macro="" textlink="">
      <xdr:nvSpPr>
        <xdr:cNvPr id="852" name="テキスト ボックス 851"/>
        <xdr:cNvSpPr txBox="1"/>
      </xdr:nvSpPr>
      <xdr:spPr>
        <a:xfrm>
          <a:off x="20167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169418</xdr:rowOff>
    </xdr:from>
    <xdr:to>
      <xdr:col>102</xdr:col>
      <xdr:colOff>114300</xdr:colOff>
      <xdr:row>79</xdr:row>
      <xdr:rowOff>28029</xdr:rowOff>
    </xdr:to>
    <xdr:cxnSp macro="">
      <xdr:nvCxnSpPr>
        <xdr:cNvPr id="853" name="直線コネクタ 852"/>
        <xdr:cNvCxnSpPr/>
      </xdr:nvCxnSpPr>
      <xdr:spPr>
        <a:xfrm flipV="1">
          <a:off x="18656300" y="135425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4" name="フローチャート: 判断 853"/>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27423</xdr:rowOff>
    </xdr:from>
    <xdr:ext cx="534377" cy="259045"/>
    <xdr:sp macro="" textlink="">
      <xdr:nvSpPr>
        <xdr:cNvPr id="855" name="テキスト ボックス 854"/>
        <xdr:cNvSpPr txBox="1"/>
      </xdr:nvSpPr>
      <xdr:spPr>
        <a:xfrm>
          <a:off x="19278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6" name="フローチャート: 判断 855"/>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63199</xdr:rowOff>
    </xdr:from>
    <xdr:ext cx="534377" cy="259045"/>
    <xdr:sp macro="" textlink="">
      <xdr:nvSpPr>
        <xdr:cNvPr id="857" name="テキスト ボックス 856"/>
        <xdr:cNvSpPr txBox="1"/>
      </xdr:nvSpPr>
      <xdr:spPr>
        <a:xfrm>
          <a:off x="18389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130353</xdr:rowOff>
    </xdr:from>
    <xdr:to>
      <xdr:col>116</xdr:col>
      <xdr:colOff>114300</xdr:colOff>
      <xdr:row>78</xdr:row>
      <xdr:rowOff>60503</xdr:rowOff>
    </xdr:to>
    <xdr:sp macro="" textlink="">
      <xdr:nvSpPr>
        <xdr:cNvPr id="863" name="楕円 862"/>
        <xdr:cNvSpPr/>
      </xdr:nvSpPr>
      <xdr:spPr>
        <a:xfrm>
          <a:off x="22110700" y="133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45280</xdr:rowOff>
    </xdr:from>
    <xdr:ext cx="534377" cy="259045"/>
    <xdr:sp macro="" textlink="">
      <xdr:nvSpPr>
        <xdr:cNvPr id="864" name="繰出金該当値テキスト"/>
        <xdr:cNvSpPr txBox="1"/>
      </xdr:nvSpPr>
      <xdr:spPr>
        <a:xfrm>
          <a:off x="22212300" y="132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152070</xdr:rowOff>
    </xdr:from>
    <xdr:to>
      <xdr:col>112</xdr:col>
      <xdr:colOff>38100</xdr:colOff>
      <xdr:row>78</xdr:row>
      <xdr:rowOff>82220</xdr:rowOff>
    </xdr:to>
    <xdr:sp macro="" textlink="">
      <xdr:nvSpPr>
        <xdr:cNvPr id="865" name="楕円 864"/>
        <xdr:cNvSpPr/>
      </xdr:nvSpPr>
      <xdr:spPr>
        <a:xfrm>
          <a:off x="21272500" y="133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73347</xdr:rowOff>
    </xdr:from>
    <xdr:ext cx="534377" cy="259045"/>
    <xdr:sp macro="" textlink="">
      <xdr:nvSpPr>
        <xdr:cNvPr id="866" name="テキスト ボックス 865"/>
        <xdr:cNvSpPr txBox="1"/>
      </xdr:nvSpPr>
      <xdr:spPr>
        <a:xfrm>
          <a:off x="21056111" y="1344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155080</xdr:rowOff>
    </xdr:from>
    <xdr:to>
      <xdr:col>107</xdr:col>
      <xdr:colOff>101600</xdr:colOff>
      <xdr:row>78</xdr:row>
      <xdr:rowOff>85230</xdr:rowOff>
    </xdr:to>
    <xdr:sp macro="" textlink="">
      <xdr:nvSpPr>
        <xdr:cNvPr id="867" name="楕円 866"/>
        <xdr:cNvSpPr/>
      </xdr:nvSpPr>
      <xdr:spPr>
        <a:xfrm>
          <a:off x="203835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76357</xdr:rowOff>
    </xdr:from>
    <xdr:ext cx="534377" cy="259045"/>
    <xdr:sp macro="" textlink="">
      <xdr:nvSpPr>
        <xdr:cNvPr id="868" name="テキスト ボックス 867"/>
        <xdr:cNvSpPr txBox="1"/>
      </xdr:nvSpPr>
      <xdr:spPr>
        <a:xfrm>
          <a:off x="20167111" y="134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118618</xdr:rowOff>
    </xdr:from>
    <xdr:to>
      <xdr:col>102</xdr:col>
      <xdr:colOff>165100</xdr:colOff>
      <xdr:row>79</xdr:row>
      <xdr:rowOff>48768</xdr:rowOff>
    </xdr:to>
    <xdr:sp macro="" textlink="">
      <xdr:nvSpPr>
        <xdr:cNvPr id="869" name="楕円 868"/>
        <xdr:cNvSpPr/>
      </xdr:nvSpPr>
      <xdr:spPr>
        <a:xfrm>
          <a:off x="19494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39895</xdr:rowOff>
    </xdr:from>
    <xdr:ext cx="534377" cy="259045"/>
    <xdr:sp macro="" textlink="">
      <xdr:nvSpPr>
        <xdr:cNvPr id="870" name="テキスト ボックス 869"/>
        <xdr:cNvSpPr txBox="1"/>
      </xdr:nvSpPr>
      <xdr:spPr>
        <a:xfrm>
          <a:off x="19278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148679</xdr:rowOff>
    </xdr:from>
    <xdr:to>
      <xdr:col>98</xdr:col>
      <xdr:colOff>38100</xdr:colOff>
      <xdr:row>79</xdr:row>
      <xdr:rowOff>78829</xdr:rowOff>
    </xdr:to>
    <xdr:sp macro="" textlink="">
      <xdr:nvSpPr>
        <xdr:cNvPr id="871" name="楕円 870"/>
        <xdr:cNvSpPr/>
      </xdr:nvSpPr>
      <xdr:spPr>
        <a:xfrm>
          <a:off x="18605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69956</xdr:rowOff>
    </xdr:from>
    <xdr:ext cx="534377" cy="259045"/>
    <xdr:sp macro="" textlink="">
      <xdr:nvSpPr>
        <xdr:cNvPr id="872" name="テキスト ボックス 871"/>
        <xdr:cNvSpPr txBox="1"/>
      </xdr:nvSpPr>
      <xdr:spPr>
        <a:xfrm>
          <a:off x="18389111" y="136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61,264</a:t>
          </a:r>
          <a:r>
            <a:rPr kumimoji="1" lang="ja-JP" altLang="en-US" sz="1300">
              <a:latin typeface="ＭＳ Ｐゴシック" panose="020B0600070205080204" pitchFamily="50" charset="-128"/>
              <a:ea typeface="ＭＳ Ｐゴシック" panose="020B0600070205080204" pitchFamily="50" charset="-128"/>
            </a:rPr>
            <a:t>円となり，ここ数年増加傾向であったが前年度より減少となった。しかし，ラスパイレス指数が高いことからも分かるように，類似団体を上回っている状況である。今後も引き続き，給料の適正水準化や人員の適正化に努める。</a:t>
          </a:r>
        </a:p>
        <a:p>
          <a:r>
            <a:rPr kumimoji="1" lang="ja-JP" altLang="en-US" sz="1300">
              <a:latin typeface="ＭＳ Ｐゴシック" panose="020B0600070205080204" pitchFamily="50" charset="-128"/>
              <a:ea typeface="ＭＳ Ｐゴシック" panose="020B0600070205080204" pitchFamily="50" charset="-128"/>
            </a:rPr>
            <a:t>　維持補修費は，ここ数年減少傾向にあるが，類似団体や三重県平均と比較するとわずかに高い数値である。今後は，公共施設の老朽化対策等による維持補修費の増加が見込まれる。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扶助費は年々増加傾向にあり，平成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年度から類似団体と比較して高い数値となった。前年度からの増加要因は，子ども子育て関連経費・障がい者への自立支援経費の増額によるものである。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更新整備において，清掃センター改修対策事業の本格実施や市民会館耐震整備費により大きく増加となった。今後も公共施設の老朽化対策等による経費の増加が見込まれるが，行財政改革や公共施設等総合管理計画等により，効率的な施設更新や維持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前年度と比較すると大きく増加している。主な要因は，公共施設整備基金積立金の増によるものである。上記で記載した公共施設の老朽化対策等に備えるためにも，今後も当該基金への計画的な積み立て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201,173
192,710
194.46
63,724,488
62,632,532
940,525
37,270,784
44,502,388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76019</xdr:rowOff>
    </xdr:from>
    <xdr:to>
      <xdr:col>24</xdr:col>
      <xdr:colOff>63500</xdr:colOff>
      <xdr:row>34</xdr:row>
      <xdr:rowOff>93980</xdr:rowOff>
    </xdr:to>
    <xdr:cxnSp macro="">
      <xdr:nvCxnSpPr>
        <xdr:cNvPr id="63" name="直線コネクタ 62"/>
        <xdr:cNvCxnSpPr/>
      </xdr:nvCxnSpPr>
      <xdr:spPr>
        <a:xfrm>
          <a:off x="3797300" y="5733869"/>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96719</xdr:rowOff>
    </xdr:from>
    <xdr:ext cx="469744" cy="259045"/>
    <xdr:sp macro="" textlink="">
      <xdr:nvSpPr>
        <xdr:cNvPr id="64" name="議会費平均値テキスト"/>
        <xdr:cNvSpPr txBox="1"/>
      </xdr:nvSpPr>
      <xdr:spPr>
        <a:xfrm>
          <a:off x="4686300" y="59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9072</xdr:rowOff>
    </xdr:from>
    <xdr:to>
      <xdr:col>19</xdr:col>
      <xdr:colOff>177800</xdr:colOff>
      <xdr:row>33</xdr:row>
      <xdr:rowOff>76019</xdr:rowOff>
    </xdr:to>
    <xdr:cxnSp macro="">
      <xdr:nvCxnSpPr>
        <xdr:cNvPr id="66" name="直線コネクタ 65"/>
        <xdr:cNvCxnSpPr/>
      </xdr:nvCxnSpPr>
      <xdr:spPr>
        <a:xfrm>
          <a:off x="2908300" y="566692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8544</xdr:rowOff>
    </xdr:from>
    <xdr:ext cx="469744" cy="259045"/>
    <xdr:sp macro="" textlink="">
      <xdr:nvSpPr>
        <xdr:cNvPr id="68" name="テキスト ボックス 67"/>
        <xdr:cNvSpPr txBox="1"/>
      </xdr:nvSpPr>
      <xdr:spPr>
        <a:xfrm>
          <a:off x="3562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9072</xdr:rowOff>
    </xdr:from>
    <xdr:to>
      <xdr:col>15</xdr:col>
      <xdr:colOff>50800</xdr:colOff>
      <xdr:row>33</xdr:row>
      <xdr:rowOff>40096</xdr:rowOff>
    </xdr:to>
    <xdr:cxnSp macro="">
      <xdr:nvCxnSpPr>
        <xdr:cNvPr id="69" name="直線コネクタ 68"/>
        <xdr:cNvCxnSpPr/>
      </xdr:nvCxnSpPr>
      <xdr:spPr>
        <a:xfrm flipV="1">
          <a:off x="2019300" y="56669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93799</xdr:rowOff>
    </xdr:from>
    <xdr:to>
      <xdr:col>15</xdr:col>
      <xdr:colOff>101600</xdr:colOff>
      <xdr:row>34</xdr:row>
      <xdr:rowOff>23949</xdr:rowOff>
    </xdr:to>
    <xdr:sp macro="" textlink="">
      <xdr:nvSpPr>
        <xdr:cNvPr id="70" name="フローチャート: 判断 69"/>
        <xdr:cNvSpPr/>
      </xdr:nvSpPr>
      <xdr:spPr>
        <a:xfrm>
          <a:off x="2857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15076</xdr:rowOff>
    </xdr:from>
    <xdr:ext cx="469744" cy="259045"/>
    <xdr:sp macro="" textlink="">
      <xdr:nvSpPr>
        <xdr:cNvPr id="71" name="テキスト ボックス 70"/>
        <xdr:cNvSpPr txBox="1"/>
      </xdr:nvSpPr>
      <xdr:spPr>
        <a:xfrm>
          <a:off x="2673428"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40096</xdr:rowOff>
    </xdr:from>
    <xdr:to>
      <xdr:col>10</xdr:col>
      <xdr:colOff>114300</xdr:colOff>
      <xdr:row>34</xdr:row>
      <xdr:rowOff>22134</xdr:rowOff>
    </xdr:to>
    <xdr:cxnSp macro="">
      <xdr:nvCxnSpPr>
        <xdr:cNvPr id="72" name="直線コネクタ 71"/>
        <xdr:cNvCxnSpPr/>
      </xdr:nvCxnSpPr>
      <xdr:spPr>
        <a:xfrm flipV="1">
          <a:off x="1130300" y="569794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82" name="楕円 81"/>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83" name="議会費該当値テキスト"/>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25219</xdr:rowOff>
    </xdr:from>
    <xdr:to>
      <xdr:col>20</xdr:col>
      <xdr:colOff>38100</xdr:colOff>
      <xdr:row>33</xdr:row>
      <xdr:rowOff>126819</xdr:rowOff>
    </xdr:to>
    <xdr:sp macro="" textlink="">
      <xdr:nvSpPr>
        <xdr:cNvPr id="84" name="楕円 83"/>
        <xdr:cNvSpPr/>
      </xdr:nvSpPr>
      <xdr:spPr>
        <a:xfrm>
          <a:off x="3746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143346</xdr:rowOff>
    </xdr:from>
    <xdr:ext cx="469744" cy="259045"/>
    <xdr:sp macro="" textlink="">
      <xdr:nvSpPr>
        <xdr:cNvPr id="85" name="テキスト ボックス 84"/>
        <xdr:cNvSpPr txBox="1"/>
      </xdr:nvSpPr>
      <xdr:spPr>
        <a:xfrm>
          <a:off x="3562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129722</xdr:rowOff>
    </xdr:from>
    <xdr:to>
      <xdr:col>15</xdr:col>
      <xdr:colOff>101600</xdr:colOff>
      <xdr:row>33</xdr:row>
      <xdr:rowOff>59872</xdr:rowOff>
    </xdr:to>
    <xdr:sp macro="" textlink="">
      <xdr:nvSpPr>
        <xdr:cNvPr id="86" name="楕円 85"/>
        <xdr:cNvSpPr/>
      </xdr:nvSpPr>
      <xdr:spPr>
        <a:xfrm>
          <a:off x="2857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76399</xdr:rowOff>
    </xdr:from>
    <xdr:ext cx="469744" cy="259045"/>
    <xdr:sp macro="" textlink="">
      <xdr:nvSpPr>
        <xdr:cNvPr id="87" name="テキスト ボックス 86"/>
        <xdr:cNvSpPr txBox="1"/>
      </xdr:nvSpPr>
      <xdr:spPr>
        <a:xfrm>
          <a:off x="2673428" y="539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160746</xdr:rowOff>
    </xdr:from>
    <xdr:to>
      <xdr:col>10</xdr:col>
      <xdr:colOff>165100</xdr:colOff>
      <xdr:row>33</xdr:row>
      <xdr:rowOff>90896</xdr:rowOff>
    </xdr:to>
    <xdr:sp macro="" textlink="">
      <xdr:nvSpPr>
        <xdr:cNvPr id="88" name="楕円 87"/>
        <xdr:cNvSpPr/>
      </xdr:nvSpPr>
      <xdr:spPr>
        <a:xfrm>
          <a:off x="1968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107423</xdr:rowOff>
    </xdr:from>
    <xdr:ext cx="469744" cy="259045"/>
    <xdr:sp macro="" textlink="">
      <xdr:nvSpPr>
        <xdr:cNvPr id="89" name="テキスト ボックス 88"/>
        <xdr:cNvSpPr txBox="1"/>
      </xdr:nvSpPr>
      <xdr:spPr>
        <a:xfrm>
          <a:off x="1784428"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142784</xdr:rowOff>
    </xdr:from>
    <xdr:to>
      <xdr:col>6</xdr:col>
      <xdr:colOff>38100</xdr:colOff>
      <xdr:row>34</xdr:row>
      <xdr:rowOff>72934</xdr:rowOff>
    </xdr:to>
    <xdr:sp macro="" textlink="">
      <xdr:nvSpPr>
        <xdr:cNvPr id="90" name="楕円 89"/>
        <xdr:cNvSpPr/>
      </xdr:nvSpPr>
      <xdr:spPr>
        <a:xfrm>
          <a:off x="1079500" y="58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89461</xdr:rowOff>
    </xdr:from>
    <xdr:ext cx="469744" cy="259045"/>
    <xdr:sp macro="" textlink="">
      <xdr:nvSpPr>
        <xdr:cNvPr id="91" name="テキスト ボックス 90"/>
        <xdr:cNvSpPr txBox="1"/>
      </xdr:nvSpPr>
      <xdr:spPr>
        <a:xfrm>
          <a:off x="895428"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130022</xdr:rowOff>
    </xdr:from>
    <xdr:to>
      <xdr:col>24</xdr:col>
      <xdr:colOff>62865</xdr:colOff>
      <xdr:row>56</xdr:row>
      <xdr:rowOff>167551</xdr:rowOff>
    </xdr:to>
    <xdr:cxnSp macro="">
      <xdr:nvCxnSpPr>
        <xdr:cNvPr id="116" name="直線コネクタ 115"/>
        <xdr:cNvCxnSpPr/>
      </xdr:nvCxnSpPr>
      <xdr:spPr>
        <a:xfrm flipV="1">
          <a:off x="4633595" y="8873972"/>
          <a:ext cx="1270" cy="8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171378</xdr:rowOff>
    </xdr:from>
    <xdr:ext cx="534377" cy="259045"/>
    <xdr:sp macro="" textlink="">
      <xdr:nvSpPr>
        <xdr:cNvPr id="117" name="総務費最小値テキスト"/>
        <xdr:cNvSpPr txBox="1"/>
      </xdr:nvSpPr>
      <xdr:spPr>
        <a:xfrm>
          <a:off x="4686300" y="97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167551</xdr:rowOff>
    </xdr:from>
    <xdr:to>
      <xdr:col>24</xdr:col>
      <xdr:colOff>152400</xdr:colOff>
      <xdr:row>56</xdr:row>
      <xdr:rowOff>167551</xdr:rowOff>
    </xdr:to>
    <xdr:cxnSp macro="">
      <xdr:nvCxnSpPr>
        <xdr:cNvPr id="118" name="直線コネクタ 117"/>
        <xdr:cNvCxnSpPr/>
      </xdr:nvCxnSpPr>
      <xdr:spPr>
        <a:xfrm>
          <a:off x="4546600" y="976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76699</xdr:rowOff>
    </xdr:from>
    <xdr:ext cx="534377" cy="259045"/>
    <xdr:sp macro="" textlink="">
      <xdr:nvSpPr>
        <xdr:cNvPr id="119" name="総務費最大値テキスト"/>
        <xdr:cNvSpPr txBox="1"/>
      </xdr:nvSpPr>
      <xdr:spPr>
        <a:xfrm>
          <a:off x="4686300" y="864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130022</xdr:rowOff>
    </xdr:from>
    <xdr:to>
      <xdr:col>24</xdr:col>
      <xdr:colOff>152400</xdr:colOff>
      <xdr:row>51</xdr:row>
      <xdr:rowOff>130022</xdr:rowOff>
    </xdr:to>
    <xdr:cxnSp macro="">
      <xdr:nvCxnSpPr>
        <xdr:cNvPr id="120" name="直線コネクタ 119"/>
        <xdr:cNvCxnSpPr/>
      </xdr:nvCxnSpPr>
      <xdr:spPr>
        <a:xfrm>
          <a:off x="4546600" y="887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21475</xdr:rowOff>
    </xdr:from>
    <xdr:to>
      <xdr:col>24</xdr:col>
      <xdr:colOff>63500</xdr:colOff>
      <xdr:row>56</xdr:row>
      <xdr:rowOff>100609</xdr:rowOff>
    </xdr:to>
    <xdr:cxnSp macro="">
      <xdr:nvCxnSpPr>
        <xdr:cNvPr id="121" name="直線コネクタ 120"/>
        <xdr:cNvCxnSpPr/>
      </xdr:nvCxnSpPr>
      <xdr:spPr>
        <a:xfrm flipV="1">
          <a:off x="3797300" y="9622675"/>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92003</xdr:rowOff>
    </xdr:from>
    <xdr:ext cx="534377" cy="259045"/>
    <xdr:sp macro="" textlink="">
      <xdr:nvSpPr>
        <xdr:cNvPr id="122" name="総務費平均値テキスト"/>
        <xdr:cNvSpPr txBox="1"/>
      </xdr:nvSpPr>
      <xdr:spPr>
        <a:xfrm>
          <a:off x="4686300" y="9178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69126</xdr:rowOff>
    </xdr:from>
    <xdr:to>
      <xdr:col>24</xdr:col>
      <xdr:colOff>114300</xdr:colOff>
      <xdr:row>54</xdr:row>
      <xdr:rowOff>170726</xdr:rowOff>
    </xdr:to>
    <xdr:sp macro="" textlink="">
      <xdr:nvSpPr>
        <xdr:cNvPr id="123" name="フローチャート: 判断 122"/>
        <xdr:cNvSpPr/>
      </xdr:nvSpPr>
      <xdr:spPr>
        <a:xfrm>
          <a:off x="4584700" y="932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10237</xdr:rowOff>
    </xdr:from>
    <xdr:to>
      <xdr:col>19</xdr:col>
      <xdr:colOff>177800</xdr:colOff>
      <xdr:row>56</xdr:row>
      <xdr:rowOff>100609</xdr:rowOff>
    </xdr:to>
    <xdr:cxnSp macro="">
      <xdr:nvCxnSpPr>
        <xdr:cNvPr id="124" name="直線コネクタ 123"/>
        <xdr:cNvCxnSpPr/>
      </xdr:nvCxnSpPr>
      <xdr:spPr>
        <a:xfrm>
          <a:off x="2908300" y="9611437"/>
          <a:ext cx="889000" cy="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144373</xdr:rowOff>
    </xdr:from>
    <xdr:to>
      <xdr:col>20</xdr:col>
      <xdr:colOff>38100</xdr:colOff>
      <xdr:row>54</xdr:row>
      <xdr:rowOff>74523</xdr:rowOff>
    </xdr:to>
    <xdr:sp macro="" textlink="">
      <xdr:nvSpPr>
        <xdr:cNvPr id="125" name="フローチャート: 判断 124"/>
        <xdr:cNvSpPr/>
      </xdr:nvSpPr>
      <xdr:spPr>
        <a:xfrm>
          <a:off x="3746500" y="9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91050</xdr:rowOff>
    </xdr:from>
    <xdr:ext cx="534377" cy="259045"/>
    <xdr:sp macro="" textlink="">
      <xdr:nvSpPr>
        <xdr:cNvPr id="126" name="テキスト ボックス 125"/>
        <xdr:cNvSpPr txBox="1"/>
      </xdr:nvSpPr>
      <xdr:spPr>
        <a:xfrm>
          <a:off x="3530111" y="90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10237</xdr:rowOff>
    </xdr:from>
    <xdr:to>
      <xdr:col>15</xdr:col>
      <xdr:colOff>50800</xdr:colOff>
      <xdr:row>57</xdr:row>
      <xdr:rowOff>110630</xdr:rowOff>
    </xdr:to>
    <xdr:cxnSp macro="">
      <xdr:nvCxnSpPr>
        <xdr:cNvPr id="127" name="直線コネクタ 126"/>
        <xdr:cNvCxnSpPr/>
      </xdr:nvCxnSpPr>
      <xdr:spPr>
        <a:xfrm flipV="1">
          <a:off x="2019300" y="9611437"/>
          <a:ext cx="889000" cy="27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73584</xdr:rowOff>
    </xdr:from>
    <xdr:to>
      <xdr:col>15</xdr:col>
      <xdr:colOff>101600</xdr:colOff>
      <xdr:row>54</xdr:row>
      <xdr:rowOff>3734</xdr:rowOff>
    </xdr:to>
    <xdr:sp macro="" textlink="">
      <xdr:nvSpPr>
        <xdr:cNvPr id="128" name="フローチャート: 判断 127"/>
        <xdr:cNvSpPr/>
      </xdr:nvSpPr>
      <xdr:spPr>
        <a:xfrm>
          <a:off x="2857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20261</xdr:rowOff>
    </xdr:from>
    <xdr:ext cx="534377" cy="259045"/>
    <xdr:sp macro="" textlink="">
      <xdr:nvSpPr>
        <xdr:cNvPr id="129" name="テキスト ボックス 128"/>
        <xdr:cNvSpPr txBox="1"/>
      </xdr:nvSpPr>
      <xdr:spPr>
        <a:xfrm>
          <a:off x="2641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110630</xdr:rowOff>
    </xdr:from>
    <xdr:to>
      <xdr:col>10</xdr:col>
      <xdr:colOff>114300</xdr:colOff>
      <xdr:row>57</xdr:row>
      <xdr:rowOff>138100</xdr:rowOff>
    </xdr:to>
    <xdr:cxnSp macro="">
      <xdr:nvCxnSpPr>
        <xdr:cNvPr id="130" name="直線コネクタ 129"/>
        <xdr:cNvCxnSpPr/>
      </xdr:nvCxnSpPr>
      <xdr:spPr>
        <a:xfrm flipV="1">
          <a:off x="1130300" y="9883280"/>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128029</xdr:rowOff>
    </xdr:from>
    <xdr:to>
      <xdr:col>10</xdr:col>
      <xdr:colOff>165100</xdr:colOff>
      <xdr:row>55</xdr:row>
      <xdr:rowOff>58179</xdr:rowOff>
    </xdr:to>
    <xdr:sp macro="" textlink="">
      <xdr:nvSpPr>
        <xdr:cNvPr id="131" name="フローチャート: 判断 130"/>
        <xdr:cNvSpPr/>
      </xdr:nvSpPr>
      <xdr:spPr>
        <a:xfrm>
          <a:off x="1968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74706</xdr:rowOff>
    </xdr:from>
    <xdr:ext cx="534377" cy="259045"/>
    <xdr:sp macro="" textlink="">
      <xdr:nvSpPr>
        <xdr:cNvPr id="132" name="テキスト ボックス 131"/>
        <xdr:cNvSpPr txBox="1"/>
      </xdr:nvSpPr>
      <xdr:spPr>
        <a:xfrm>
          <a:off x="1752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116522</xdr:rowOff>
    </xdr:from>
    <xdr:to>
      <xdr:col>6</xdr:col>
      <xdr:colOff>38100</xdr:colOff>
      <xdr:row>53</xdr:row>
      <xdr:rowOff>46672</xdr:rowOff>
    </xdr:to>
    <xdr:sp macro="" textlink="">
      <xdr:nvSpPr>
        <xdr:cNvPr id="133" name="フローチャート: 判断 132"/>
        <xdr:cNvSpPr/>
      </xdr:nvSpPr>
      <xdr:spPr>
        <a:xfrm>
          <a:off x="1079500" y="903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63199</xdr:rowOff>
    </xdr:from>
    <xdr:ext cx="534377" cy="259045"/>
    <xdr:sp macro="" textlink="">
      <xdr:nvSpPr>
        <xdr:cNvPr id="134" name="テキスト ボックス 133"/>
        <xdr:cNvSpPr txBox="1"/>
      </xdr:nvSpPr>
      <xdr:spPr>
        <a:xfrm>
          <a:off x="863111" y="88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142125</xdr:rowOff>
    </xdr:from>
    <xdr:to>
      <xdr:col>24</xdr:col>
      <xdr:colOff>114300</xdr:colOff>
      <xdr:row>56</xdr:row>
      <xdr:rowOff>72275</xdr:rowOff>
    </xdr:to>
    <xdr:sp macro="" textlink="">
      <xdr:nvSpPr>
        <xdr:cNvPr id="140" name="楕円 139"/>
        <xdr:cNvSpPr/>
      </xdr:nvSpPr>
      <xdr:spPr>
        <a:xfrm>
          <a:off x="4584700" y="95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120552</xdr:rowOff>
    </xdr:from>
    <xdr:ext cx="534377" cy="259045"/>
    <xdr:sp macro="" textlink="">
      <xdr:nvSpPr>
        <xdr:cNvPr id="141" name="総務費該当値テキスト"/>
        <xdr:cNvSpPr txBox="1"/>
      </xdr:nvSpPr>
      <xdr:spPr>
        <a:xfrm>
          <a:off x="4686300" y="95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49809</xdr:rowOff>
    </xdr:from>
    <xdr:to>
      <xdr:col>20</xdr:col>
      <xdr:colOff>38100</xdr:colOff>
      <xdr:row>56</xdr:row>
      <xdr:rowOff>151409</xdr:rowOff>
    </xdr:to>
    <xdr:sp macro="" textlink="">
      <xdr:nvSpPr>
        <xdr:cNvPr id="142" name="楕円 141"/>
        <xdr:cNvSpPr/>
      </xdr:nvSpPr>
      <xdr:spPr>
        <a:xfrm>
          <a:off x="3746500" y="96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142536</xdr:rowOff>
    </xdr:from>
    <xdr:ext cx="534377" cy="259045"/>
    <xdr:sp macro="" textlink="">
      <xdr:nvSpPr>
        <xdr:cNvPr id="143" name="テキスト ボックス 142"/>
        <xdr:cNvSpPr txBox="1"/>
      </xdr:nvSpPr>
      <xdr:spPr>
        <a:xfrm>
          <a:off x="3530111" y="97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130887</xdr:rowOff>
    </xdr:from>
    <xdr:to>
      <xdr:col>15</xdr:col>
      <xdr:colOff>101600</xdr:colOff>
      <xdr:row>56</xdr:row>
      <xdr:rowOff>61037</xdr:rowOff>
    </xdr:to>
    <xdr:sp macro="" textlink="">
      <xdr:nvSpPr>
        <xdr:cNvPr id="144" name="楕円 143"/>
        <xdr:cNvSpPr/>
      </xdr:nvSpPr>
      <xdr:spPr>
        <a:xfrm>
          <a:off x="2857500" y="95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52164</xdr:rowOff>
    </xdr:from>
    <xdr:ext cx="534377" cy="259045"/>
    <xdr:sp macro="" textlink="">
      <xdr:nvSpPr>
        <xdr:cNvPr id="145" name="テキスト ボックス 144"/>
        <xdr:cNvSpPr txBox="1"/>
      </xdr:nvSpPr>
      <xdr:spPr>
        <a:xfrm>
          <a:off x="2641111" y="96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59830</xdr:rowOff>
    </xdr:from>
    <xdr:to>
      <xdr:col>10</xdr:col>
      <xdr:colOff>165100</xdr:colOff>
      <xdr:row>57</xdr:row>
      <xdr:rowOff>161430</xdr:rowOff>
    </xdr:to>
    <xdr:sp macro="" textlink="">
      <xdr:nvSpPr>
        <xdr:cNvPr id="146" name="楕円 145"/>
        <xdr:cNvSpPr/>
      </xdr:nvSpPr>
      <xdr:spPr>
        <a:xfrm>
          <a:off x="19685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152557</xdr:rowOff>
    </xdr:from>
    <xdr:ext cx="534377" cy="259045"/>
    <xdr:sp macro="" textlink="">
      <xdr:nvSpPr>
        <xdr:cNvPr id="147" name="テキスト ボックス 146"/>
        <xdr:cNvSpPr txBox="1"/>
      </xdr:nvSpPr>
      <xdr:spPr>
        <a:xfrm>
          <a:off x="1752111" y="99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87300</xdr:rowOff>
    </xdr:from>
    <xdr:to>
      <xdr:col>6</xdr:col>
      <xdr:colOff>38100</xdr:colOff>
      <xdr:row>58</xdr:row>
      <xdr:rowOff>17450</xdr:rowOff>
    </xdr:to>
    <xdr:sp macro="" textlink="">
      <xdr:nvSpPr>
        <xdr:cNvPr id="148" name="楕円 147"/>
        <xdr:cNvSpPr/>
      </xdr:nvSpPr>
      <xdr:spPr>
        <a:xfrm>
          <a:off x="1079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8577</xdr:rowOff>
    </xdr:from>
    <xdr:ext cx="534377" cy="259045"/>
    <xdr:sp macro="" textlink="">
      <xdr:nvSpPr>
        <xdr:cNvPr id="149" name="テキスト ボックス 148"/>
        <xdr:cNvSpPr txBox="1"/>
      </xdr:nvSpPr>
      <xdr:spPr>
        <a:xfrm>
          <a:off x="863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153164</xdr:rowOff>
    </xdr:from>
    <xdr:to>
      <xdr:col>24</xdr:col>
      <xdr:colOff>62865</xdr:colOff>
      <xdr:row>77</xdr:row>
      <xdr:rowOff>39756</xdr:rowOff>
    </xdr:to>
    <xdr:cxnSp macro="">
      <xdr:nvCxnSpPr>
        <xdr:cNvPr id="172" name="直線コネクタ 171"/>
        <xdr:cNvCxnSpPr/>
      </xdr:nvCxnSpPr>
      <xdr:spPr>
        <a:xfrm flipV="1">
          <a:off x="4633595" y="12154664"/>
          <a:ext cx="1270" cy="1086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43583</xdr:rowOff>
    </xdr:from>
    <xdr:ext cx="599010" cy="259045"/>
    <xdr:sp macro="" textlink="">
      <xdr:nvSpPr>
        <xdr:cNvPr id="173" name="民生費最小値テキスト"/>
        <xdr:cNvSpPr txBox="1"/>
      </xdr:nvSpPr>
      <xdr:spPr>
        <a:xfrm>
          <a:off x="4686300" y="132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39756</xdr:rowOff>
    </xdr:from>
    <xdr:to>
      <xdr:col>24</xdr:col>
      <xdr:colOff>152400</xdr:colOff>
      <xdr:row>77</xdr:row>
      <xdr:rowOff>39756</xdr:rowOff>
    </xdr:to>
    <xdr:cxnSp macro="">
      <xdr:nvCxnSpPr>
        <xdr:cNvPr id="174" name="直線コネクタ 173"/>
        <xdr:cNvCxnSpPr/>
      </xdr:nvCxnSpPr>
      <xdr:spPr>
        <a:xfrm>
          <a:off x="4546600" y="1324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99841</xdr:rowOff>
    </xdr:from>
    <xdr:ext cx="599010" cy="259045"/>
    <xdr:sp macro="" textlink="">
      <xdr:nvSpPr>
        <xdr:cNvPr id="175" name="民生費最大値テキスト"/>
        <xdr:cNvSpPr txBox="1"/>
      </xdr:nvSpPr>
      <xdr:spPr>
        <a:xfrm>
          <a:off x="4686300" y="119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153164</xdr:rowOff>
    </xdr:from>
    <xdr:to>
      <xdr:col>24</xdr:col>
      <xdr:colOff>152400</xdr:colOff>
      <xdr:row>70</xdr:row>
      <xdr:rowOff>153164</xdr:rowOff>
    </xdr:to>
    <xdr:cxnSp macro="">
      <xdr:nvCxnSpPr>
        <xdr:cNvPr id="176" name="直線コネクタ 175"/>
        <xdr:cNvCxnSpPr/>
      </xdr:nvCxnSpPr>
      <xdr:spPr>
        <a:xfrm>
          <a:off x="4546600" y="1215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98529</xdr:rowOff>
    </xdr:from>
    <xdr:to>
      <xdr:col>24</xdr:col>
      <xdr:colOff>63500</xdr:colOff>
      <xdr:row>75</xdr:row>
      <xdr:rowOff>155290</xdr:rowOff>
    </xdr:to>
    <xdr:cxnSp macro="">
      <xdr:nvCxnSpPr>
        <xdr:cNvPr id="177" name="直線コネクタ 176"/>
        <xdr:cNvCxnSpPr/>
      </xdr:nvCxnSpPr>
      <xdr:spPr>
        <a:xfrm flipV="1">
          <a:off x="3797300" y="12957279"/>
          <a:ext cx="8382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54353</xdr:rowOff>
    </xdr:from>
    <xdr:ext cx="599010" cy="259045"/>
    <xdr:sp macro="" textlink="">
      <xdr:nvSpPr>
        <xdr:cNvPr id="178" name="民生費平均値テキスト"/>
        <xdr:cNvSpPr txBox="1"/>
      </xdr:nvSpPr>
      <xdr:spPr>
        <a:xfrm>
          <a:off x="4686300" y="12570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31476</xdr:rowOff>
    </xdr:from>
    <xdr:to>
      <xdr:col>24</xdr:col>
      <xdr:colOff>114300</xdr:colOff>
      <xdr:row>74</xdr:row>
      <xdr:rowOff>133076</xdr:rowOff>
    </xdr:to>
    <xdr:sp macro="" textlink="">
      <xdr:nvSpPr>
        <xdr:cNvPr id="179" name="フローチャート: 判断 178"/>
        <xdr:cNvSpPr/>
      </xdr:nvSpPr>
      <xdr:spPr>
        <a:xfrm>
          <a:off x="45847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155290</xdr:rowOff>
    </xdr:from>
    <xdr:to>
      <xdr:col>19</xdr:col>
      <xdr:colOff>177800</xdr:colOff>
      <xdr:row>76</xdr:row>
      <xdr:rowOff>67943</xdr:rowOff>
    </xdr:to>
    <xdr:cxnSp macro="">
      <xdr:nvCxnSpPr>
        <xdr:cNvPr id="180" name="直線コネクタ 179"/>
        <xdr:cNvCxnSpPr/>
      </xdr:nvCxnSpPr>
      <xdr:spPr>
        <a:xfrm flipV="1">
          <a:off x="2908300" y="13014040"/>
          <a:ext cx="8890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70841</xdr:rowOff>
    </xdr:from>
    <xdr:to>
      <xdr:col>20</xdr:col>
      <xdr:colOff>38100</xdr:colOff>
      <xdr:row>75</xdr:row>
      <xdr:rowOff>991</xdr:rowOff>
    </xdr:to>
    <xdr:sp macro="" textlink="">
      <xdr:nvSpPr>
        <xdr:cNvPr id="181" name="フローチャート: 判断 180"/>
        <xdr:cNvSpPr/>
      </xdr:nvSpPr>
      <xdr:spPr>
        <a:xfrm>
          <a:off x="3746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17518</xdr:rowOff>
    </xdr:from>
    <xdr:ext cx="599010" cy="259045"/>
    <xdr:sp macro="" textlink="">
      <xdr:nvSpPr>
        <xdr:cNvPr id="182" name="テキスト ボックス 181"/>
        <xdr:cNvSpPr txBox="1"/>
      </xdr:nvSpPr>
      <xdr:spPr>
        <a:xfrm>
          <a:off x="3497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67943</xdr:rowOff>
    </xdr:from>
    <xdr:to>
      <xdr:col>15</xdr:col>
      <xdr:colOff>50800</xdr:colOff>
      <xdr:row>76</xdr:row>
      <xdr:rowOff>147427</xdr:rowOff>
    </xdr:to>
    <xdr:cxnSp macro="">
      <xdr:nvCxnSpPr>
        <xdr:cNvPr id="183" name="直線コネクタ 182"/>
        <xdr:cNvCxnSpPr/>
      </xdr:nvCxnSpPr>
      <xdr:spPr>
        <a:xfrm flipV="1">
          <a:off x="2019300" y="13098143"/>
          <a:ext cx="889000" cy="7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70</xdr:row>
      <xdr:rowOff>92649</xdr:rowOff>
    </xdr:from>
    <xdr:to>
      <xdr:col>15</xdr:col>
      <xdr:colOff>101600</xdr:colOff>
      <xdr:row>71</xdr:row>
      <xdr:rowOff>22799</xdr:rowOff>
    </xdr:to>
    <xdr:sp macro="" textlink="">
      <xdr:nvSpPr>
        <xdr:cNvPr id="184" name="フローチャート: 判断 183"/>
        <xdr:cNvSpPr/>
      </xdr:nvSpPr>
      <xdr:spPr>
        <a:xfrm>
          <a:off x="2857500" y="1209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39326</xdr:rowOff>
    </xdr:from>
    <xdr:ext cx="599010" cy="259045"/>
    <xdr:sp macro="" textlink="">
      <xdr:nvSpPr>
        <xdr:cNvPr id="185" name="テキスト ボックス 184"/>
        <xdr:cNvSpPr txBox="1"/>
      </xdr:nvSpPr>
      <xdr:spPr>
        <a:xfrm>
          <a:off x="2608795" y="118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147427</xdr:rowOff>
    </xdr:from>
    <xdr:to>
      <xdr:col>10</xdr:col>
      <xdr:colOff>114300</xdr:colOff>
      <xdr:row>77</xdr:row>
      <xdr:rowOff>145095</xdr:rowOff>
    </xdr:to>
    <xdr:cxnSp macro="">
      <xdr:nvCxnSpPr>
        <xdr:cNvPr id="186" name="直線コネクタ 185"/>
        <xdr:cNvCxnSpPr/>
      </xdr:nvCxnSpPr>
      <xdr:spPr>
        <a:xfrm flipV="1">
          <a:off x="1130300" y="13177627"/>
          <a:ext cx="889000" cy="1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165984</xdr:rowOff>
    </xdr:from>
    <xdr:to>
      <xdr:col>10</xdr:col>
      <xdr:colOff>165100</xdr:colOff>
      <xdr:row>72</xdr:row>
      <xdr:rowOff>96134</xdr:rowOff>
    </xdr:to>
    <xdr:sp macro="" textlink="">
      <xdr:nvSpPr>
        <xdr:cNvPr id="187" name="フローチャート: 判断 186"/>
        <xdr:cNvSpPr/>
      </xdr:nvSpPr>
      <xdr:spPr>
        <a:xfrm>
          <a:off x="1968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112661</xdr:rowOff>
    </xdr:from>
    <xdr:ext cx="599010" cy="259045"/>
    <xdr:sp macro="" textlink="">
      <xdr:nvSpPr>
        <xdr:cNvPr id="188" name="テキスト ボックス 187"/>
        <xdr:cNvSpPr txBox="1"/>
      </xdr:nvSpPr>
      <xdr:spPr>
        <a:xfrm>
          <a:off x="1719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123739</xdr:rowOff>
    </xdr:from>
    <xdr:to>
      <xdr:col>6</xdr:col>
      <xdr:colOff>38100</xdr:colOff>
      <xdr:row>73</xdr:row>
      <xdr:rowOff>53889</xdr:rowOff>
    </xdr:to>
    <xdr:sp macro="" textlink="">
      <xdr:nvSpPr>
        <xdr:cNvPr id="189" name="フローチャート: 判断 188"/>
        <xdr:cNvSpPr/>
      </xdr:nvSpPr>
      <xdr:spPr>
        <a:xfrm>
          <a:off x="1079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70416</xdr:rowOff>
    </xdr:from>
    <xdr:ext cx="599010" cy="259045"/>
    <xdr:sp macro="" textlink="">
      <xdr:nvSpPr>
        <xdr:cNvPr id="190" name="テキスト ボックス 189"/>
        <xdr:cNvSpPr txBox="1"/>
      </xdr:nvSpPr>
      <xdr:spPr>
        <a:xfrm>
          <a:off x="830795"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47729</xdr:rowOff>
    </xdr:from>
    <xdr:to>
      <xdr:col>24</xdr:col>
      <xdr:colOff>114300</xdr:colOff>
      <xdr:row>75</xdr:row>
      <xdr:rowOff>149329</xdr:rowOff>
    </xdr:to>
    <xdr:sp macro="" textlink="">
      <xdr:nvSpPr>
        <xdr:cNvPr id="196" name="楕円 195"/>
        <xdr:cNvSpPr/>
      </xdr:nvSpPr>
      <xdr:spPr>
        <a:xfrm>
          <a:off x="4584700" y="129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26156</xdr:rowOff>
    </xdr:from>
    <xdr:ext cx="599010" cy="259045"/>
    <xdr:sp macro="" textlink="">
      <xdr:nvSpPr>
        <xdr:cNvPr id="197" name="民生費該当値テキスト"/>
        <xdr:cNvSpPr txBox="1"/>
      </xdr:nvSpPr>
      <xdr:spPr>
        <a:xfrm>
          <a:off x="4686300" y="1288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104491</xdr:rowOff>
    </xdr:from>
    <xdr:to>
      <xdr:col>20</xdr:col>
      <xdr:colOff>38100</xdr:colOff>
      <xdr:row>76</xdr:row>
      <xdr:rowOff>34640</xdr:rowOff>
    </xdr:to>
    <xdr:sp macro="" textlink="">
      <xdr:nvSpPr>
        <xdr:cNvPr id="198" name="楕円 197"/>
        <xdr:cNvSpPr/>
      </xdr:nvSpPr>
      <xdr:spPr>
        <a:xfrm>
          <a:off x="3746500" y="129632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25767</xdr:rowOff>
    </xdr:from>
    <xdr:ext cx="599010" cy="259045"/>
    <xdr:sp macro="" textlink="">
      <xdr:nvSpPr>
        <xdr:cNvPr id="199" name="テキスト ボックス 198"/>
        <xdr:cNvSpPr txBox="1"/>
      </xdr:nvSpPr>
      <xdr:spPr>
        <a:xfrm>
          <a:off x="3497795" y="1305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17143</xdr:rowOff>
    </xdr:from>
    <xdr:to>
      <xdr:col>15</xdr:col>
      <xdr:colOff>101600</xdr:colOff>
      <xdr:row>76</xdr:row>
      <xdr:rowOff>118743</xdr:rowOff>
    </xdr:to>
    <xdr:sp macro="" textlink="">
      <xdr:nvSpPr>
        <xdr:cNvPr id="200" name="楕円 199"/>
        <xdr:cNvSpPr/>
      </xdr:nvSpPr>
      <xdr:spPr>
        <a:xfrm>
          <a:off x="2857500" y="130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109870</xdr:rowOff>
    </xdr:from>
    <xdr:ext cx="599010" cy="259045"/>
    <xdr:sp macro="" textlink="">
      <xdr:nvSpPr>
        <xdr:cNvPr id="201" name="テキスト ボックス 200"/>
        <xdr:cNvSpPr txBox="1"/>
      </xdr:nvSpPr>
      <xdr:spPr>
        <a:xfrm>
          <a:off x="2608795" y="1314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96627</xdr:rowOff>
    </xdr:from>
    <xdr:to>
      <xdr:col>10</xdr:col>
      <xdr:colOff>165100</xdr:colOff>
      <xdr:row>77</xdr:row>
      <xdr:rowOff>26777</xdr:rowOff>
    </xdr:to>
    <xdr:sp macro="" textlink="">
      <xdr:nvSpPr>
        <xdr:cNvPr id="202" name="楕円 201"/>
        <xdr:cNvSpPr/>
      </xdr:nvSpPr>
      <xdr:spPr>
        <a:xfrm>
          <a:off x="1968500" y="131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17904</xdr:rowOff>
    </xdr:from>
    <xdr:ext cx="599010" cy="259045"/>
    <xdr:sp macro="" textlink="">
      <xdr:nvSpPr>
        <xdr:cNvPr id="203" name="テキスト ボックス 202"/>
        <xdr:cNvSpPr txBox="1"/>
      </xdr:nvSpPr>
      <xdr:spPr>
        <a:xfrm>
          <a:off x="1719795" y="132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94295</xdr:rowOff>
    </xdr:from>
    <xdr:to>
      <xdr:col>6</xdr:col>
      <xdr:colOff>38100</xdr:colOff>
      <xdr:row>78</xdr:row>
      <xdr:rowOff>24445</xdr:rowOff>
    </xdr:to>
    <xdr:sp macro="" textlink="">
      <xdr:nvSpPr>
        <xdr:cNvPr id="204" name="楕円 203"/>
        <xdr:cNvSpPr/>
      </xdr:nvSpPr>
      <xdr:spPr>
        <a:xfrm>
          <a:off x="1079500" y="132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15572</xdr:rowOff>
    </xdr:from>
    <xdr:ext cx="599010" cy="259045"/>
    <xdr:sp macro="" textlink="">
      <xdr:nvSpPr>
        <xdr:cNvPr id="205" name="テキスト ボックス 204"/>
        <xdr:cNvSpPr txBox="1"/>
      </xdr:nvSpPr>
      <xdr:spPr>
        <a:xfrm>
          <a:off x="830795" y="1338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8" name="直線コネクタ 227"/>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9"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0" name="直線コネクタ 229"/>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1"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2" name="直線コネクタ 231"/>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130876</xdr:rowOff>
    </xdr:from>
    <xdr:to>
      <xdr:col>24</xdr:col>
      <xdr:colOff>63500</xdr:colOff>
      <xdr:row>98</xdr:row>
      <xdr:rowOff>9923</xdr:rowOff>
    </xdr:to>
    <xdr:cxnSp macro="">
      <xdr:nvCxnSpPr>
        <xdr:cNvPr id="233" name="直線コネクタ 232"/>
        <xdr:cNvCxnSpPr/>
      </xdr:nvCxnSpPr>
      <xdr:spPr>
        <a:xfrm flipV="1">
          <a:off x="3797300" y="16590076"/>
          <a:ext cx="838200" cy="2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4" name="衛生費平均値テキスト"/>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5" name="フローチャート: 判断 234"/>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170790</xdr:rowOff>
    </xdr:from>
    <xdr:to>
      <xdr:col>19</xdr:col>
      <xdr:colOff>177800</xdr:colOff>
      <xdr:row>98</xdr:row>
      <xdr:rowOff>9923</xdr:rowOff>
    </xdr:to>
    <xdr:cxnSp macro="">
      <xdr:nvCxnSpPr>
        <xdr:cNvPr id="236" name="直線コネクタ 235"/>
        <xdr:cNvCxnSpPr/>
      </xdr:nvCxnSpPr>
      <xdr:spPr>
        <a:xfrm>
          <a:off x="2908300" y="16801440"/>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7" name="フローチャート: 判断 236"/>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38" name="テキスト ボックス 237"/>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170790</xdr:rowOff>
    </xdr:from>
    <xdr:to>
      <xdr:col>15</xdr:col>
      <xdr:colOff>50800</xdr:colOff>
      <xdr:row>98</xdr:row>
      <xdr:rowOff>12872</xdr:rowOff>
    </xdr:to>
    <xdr:cxnSp macro="">
      <xdr:nvCxnSpPr>
        <xdr:cNvPr id="239" name="直線コネクタ 238"/>
        <xdr:cNvCxnSpPr/>
      </xdr:nvCxnSpPr>
      <xdr:spPr>
        <a:xfrm flipV="1">
          <a:off x="2019300" y="16801440"/>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63595</xdr:rowOff>
    </xdr:from>
    <xdr:to>
      <xdr:col>15</xdr:col>
      <xdr:colOff>101600</xdr:colOff>
      <xdr:row>97</xdr:row>
      <xdr:rowOff>165195</xdr:rowOff>
    </xdr:to>
    <xdr:sp macro="" textlink="">
      <xdr:nvSpPr>
        <xdr:cNvPr id="240" name="フローチャート: 判断 239"/>
        <xdr:cNvSpPr/>
      </xdr:nvSpPr>
      <xdr:spPr>
        <a:xfrm>
          <a:off x="2857500" y="1669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10272</xdr:rowOff>
    </xdr:from>
    <xdr:ext cx="534377" cy="259045"/>
    <xdr:sp macro="" textlink="">
      <xdr:nvSpPr>
        <xdr:cNvPr id="241" name="テキスト ボックス 240"/>
        <xdr:cNvSpPr txBox="1"/>
      </xdr:nvSpPr>
      <xdr:spPr>
        <a:xfrm>
          <a:off x="2641111" y="16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12872</xdr:rowOff>
    </xdr:from>
    <xdr:to>
      <xdr:col>10</xdr:col>
      <xdr:colOff>114300</xdr:colOff>
      <xdr:row>98</xdr:row>
      <xdr:rowOff>26702</xdr:rowOff>
    </xdr:to>
    <xdr:cxnSp macro="">
      <xdr:nvCxnSpPr>
        <xdr:cNvPr id="242" name="直線コネクタ 241"/>
        <xdr:cNvCxnSpPr/>
      </xdr:nvCxnSpPr>
      <xdr:spPr>
        <a:xfrm flipV="1">
          <a:off x="1130300" y="16814972"/>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3" name="フローチャート: 判断 242"/>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4" name="テキスト ボックス 243"/>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5" name="フローチャート: 判断 244"/>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167136</xdr:rowOff>
    </xdr:from>
    <xdr:ext cx="534377" cy="259045"/>
    <xdr:sp macro="" textlink="">
      <xdr:nvSpPr>
        <xdr:cNvPr id="246" name="テキスト ボックス 245"/>
        <xdr:cNvSpPr txBox="1"/>
      </xdr:nvSpPr>
      <xdr:spPr>
        <a:xfrm>
          <a:off x="863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80076</xdr:rowOff>
    </xdr:from>
    <xdr:to>
      <xdr:col>24</xdr:col>
      <xdr:colOff>114300</xdr:colOff>
      <xdr:row>97</xdr:row>
      <xdr:rowOff>10226</xdr:rowOff>
    </xdr:to>
    <xdr:sp macro="" textlink="">
      <xdr:nvSpPr>
        <xdr:cNvPr id="252" name="楕円 251"/>
        <xdr:cNvSpPr/>
      </xdr:nvSpPr>
      <xdr:spPr>
        <a:xfrm>
          <a:off x="4584700" y="165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102953</xdr:rowOff>
    </xdr:from>
    <xdr:ext cx="534377" cy="259045"/>
    <xdr:sp macro="" textlink="">
      <xdr:nvSpPr>
        <xdr:cNvPr id="253" name="衛生費該当値テキスト"/>
        <xdr:cNvSpPr txBox="1"/>
      </xdr:nvSpPr>
      <xdr:spPr>
        <a:xfrm>
          <a:off x="4686300" y="163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130573</xdr:rowOff>
    </xdr:from>
    <xdr:to>
      <xdr:col>20</xdr:col>
      <xdr:colOff>38100</xdr:colOff>
      <xdr:row>98</xdr:row>
      <xdr:rowOff>60723</xdr:rowOff>
    </xdr:to>
    <xdr:sp macro="" textlink="">
      <xdr:nvSpPr>
        <xdr:cNvPr id="254" name="楕円 253"/>
        <xdr:cNvSpPr/>
      </xdr:nvSpPr>
      <xdr:spPr>
        <a:xfrm>
          <a:off x="3746500" y="167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51850</xdr:rowOff>
    </xdr:from>
    <xdr:ext cx="534377" cy="259045"/>
    <xdr:sp macro="" textlink="">
      <xdr:nvSpPr>
        <xdr:cNvPr id="255" name="テキスト ボックス 254"/>
        <xdr:cNvSpPr txBox="1"/>
      </xdr:nvSpPr>
      <xdr:spPr>
        <a:xfrm>
          <a:off x="3530111" y="1685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119990</xdr:rowOff>
    </xdr:from>
    <xdr:to>
      <xdr:col>15</xdr:col>
      <xdr:colOff>101600</xdr:colOff>
      <xdr:row>98</xdr:row>
      <xdr:rowOff>50140</xdr:rowOff>
    </xdr:to>
    <xdr:sp macro="" textlink="">
      <xdr:nvSpPr>
        <xdr:cNvPr id="256" name="楕円 255"/>
        <xdr:cNvSpPr/>
      </xdr:nvSpPr>
      <xdr:spPr>
        <a:xfrm>
          <a:off x="2857500" y="167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41267</xdr:rowOff>
    </xdr:from>
    <xdr:ext cx="534377" cy="259045"/>
    <xdr:sp macro="" textlink="">
      <xdr:nvSpPr>
        <xdr:cNvPr id="257" name="テキスト ボックス 256"/>
        <xdr:cNvSpPr txBox="1"/>
      </xdr:nvSpPr>
      <xdr:spPr>
        <a:xfrm>
          <a:off x="2641111" y="1684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133522</xdr:rowOff>
    </xdr:from>
    <xdr:to>
      <xdr:col>10</xdr:col>
      <xdr:colOff>165100</xdr:colOff>
      <xdr:row>98</xdr:row>
      <xdr:rowOff>63672</xdr:rowOff>
    </xdr:to>
    <xdr:sp macro="" textlink="">
      <xdr:nvSpPr>
        <xdr:cNvPr id="258" name="楕円 257"/>
        <xdr:cNvSpPr/>
      </xdr:nvSpPr>
      <xdr:spPr>
        <a:xfrm>
          <a:off x="1968500" y="167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54799</xdr:rowOff>
    </xdr:from>
    <xdr:ext cx="534377" cy="259045"/>
    <xdr:sp macro="" textlink="">
      <xdr:nvSpPr>
        <xdr:cNvPr id="259" name="テキスト ボックス 258"/>
        <xdr:cNvSpPr txBox="1"/>
      </xdr:nvSpPr>
      <xdr:spPr>
        <a:xfrm>
          <a:off x="1752111" y="168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147352</xdr:rowOff>
    </xdr:from>
    <xdr:to>
      <xdr:col>6</xdr:col>
      <xdr:colOff>38100</xdr:colOff>
      <xdr:row>98</xdr:row>
      <xdr:rowOff>77502</xdr:rowOff>
    </xdr:to>
    <xdr:sp macro="" textlink="">
      <xdr:nvSpPr>
        <xdr:cNvPr id="260" name="楕円 259"/>
        <xdr:cNvSpPr/>
      </xdr:nvSpPr>
      <xdr:spPr>
        <a:xfrm>
          <a:off x="1079500" y="16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68629</xdr:rowOff>
    </xdr:from>
    <xdr:ext cx="534377" cy="259045"/>
    <xdr:sp macro="" textlink="">
      <xdr:nvSpPr>
        <xdr:cNvPr id="261" name="テキスト ボックス 260"/>
        <xdr:cNvSpPr txBox="1"/>
      </xdr:nvSpPr>
      <xdr:spPr>
        <a:xfrm>
          <a:off x="863111" y="168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5" name="直線コネクタ 284"/>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6"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7" name="直線コネクタ 286"/>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8"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9" name="直線コネクタ 288"/>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164719</xdr:rowOff>
    </xdr:from>
    <xdr:to>
      <xdr:col>55</xdr:col>
      <xdr:colOff>0</xdr:colOff>
      <xdr:row>38</xdr:row>
      <xdr:rowOff>171323</xdr:rowOff>
    </xdr:to>
    <xdr:cxnSp macro="">
      <xdr:nvCxnSpPr>
        <xdr:cNvPr id="290" name="直線コネクタ 289"/>
        <xdr:cNvCxnSpPr/>
      </xdr:nvCxnSpPr>
      <xdr:spPr>
        <a:xfrm flipV="1">
          <a:off x="9639300" y="6679819"/>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1"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2" name="フローチャート: 判断 291"/>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161290</xdr:rowOff>
    </xdr:from>
    <xdr:to>
      <xdr:col>50</xdr:col>
      <xdr:colOff>114300</xdr:colOff>
      <xdr:row>38</xdr:row>
      <xdr:rowOff>171323</xdr:rowOff>
    </xdr:to>
    <xdr:cxnSp macro="">
      <xdr:nvCxnSpPr>
        <xdr:cNvPr id="293" name="直線コネクタ 292"/>
        <xdr:cNvCxnSpPr/>
      </xdr:nvCxnSpPr>
      <xdr:spPr>
        <a:xfrm>
          <a:off x="8750300" y="667639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4" name="フローチャート: 判断 293"/>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5" name="テキスト ボックス 294"/>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155321</xdr:rowOff>
    </xdr:from>
    <xdr:to>
      <xdr:col>45</xdr:col>
      <xdr:colOff>177800</xdr:colOff>
      <xdr:row>38</xdr:row>
      <xdr:rowOff>161290</xdr:rowOff>
    </xdr:to>
    <xdr:cxnSp macro="">
      <xdr:nvCxnSpPr>
        <xdr:cNvPr id="296" name="直線コネクタ 295"/>
        <xdr:cNvCxnSpPr/>
      </xdr:nvCxnSpPr>
      <xdr:spPr>
        <a:xfrm>
          <a:off x="7861300" y="667042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43434</xdr:rowOff>
    </xdr:from>
    <xdr:to>
      <xdr:col>46</xdr:col>
      <xdr:colOff>38100</xdr:colOff>
      <xdr:row>38</xdr:row>
      <xdr:rowOff>145034</xdr:rowOff>
    </xdr:to>
    <xdr:sp macro="" textlink="">
      <xdr:nvSpPr>
        <xdr:cNvPr id="297" name="フローチャート: 判断 296"/>
        <xdr:cNvSpPr/>
      </xdr:nvSpPr>
      <xdr:spPr>
        <a:xfrm>
          <a:off x="8699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161561</xdr:rowOff>
    </xdr:from>
    <xdr:ext cx="378565" cy="259045"/>
    <xdr:sp macro="" textlink="">
      <xdr:nvSpPr>
        <xdr:cNvPr id="298" name="テキスト ボックス 297"/>
        <xdr:cNvSpPr txBox="1"/>
      </xdr:nvSpPr>
      <xdr:spPr>
        <a:xfrm>
          <a:off x="8561017" y="633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150749</xdr:rowOff>
    </xdr:from>
    <xdr:to>
      <xdr:col>41</xdr:col>
      <xdr:colOff>50800</xdr:colOff>
      <xdr:row>38</xdr:row>
      <xdr:rowOff>155321</xdr:rowOff>
    </xdr:to>
    <xdr:cxnSp macro="">
      <xdr:nvCxnSpPr>
        <xdr:cNvPr id="299" name="直線コネクタ 298"/>
        <xdr:cNvCxnSpPr/>
      </xdr:nvCxnSpPr>
      <xdr:spPr>
        <a:xfrm>
          <a:off x="6972300" y="66658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0" name="フローチャート: 判断 299"/>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301" name="テキスト ボックス 300"/>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2" name="フローチャート: 判断 301"/>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111904</xdr:rowOff>
    </xdr:from>
    <xdr:ext cx="469744" cy="259045"/>
    <xdr:sp macro="" textlink="">
      <xdr:nvSpPr>
        <xdr:cNvPr id="303" name="テキスト ボックス 302"/>
        <xdr:cNvSpPr txBox="1"/>
      </xdr:nvSpPr>
      <xdr:spPr>
        <a:xfrm>
          <a:off x="6737428"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113919</xdr:rowOff>
    </xdr:from>
    <xdr:to>
      <xdr:col>55</xdr:col>
      <xdr:colOff>50800</xdr:colOff>
      <xdr:row>39</xdr:row>
      <xdr:rowOff>44069</xdr:rowOff>
    </xdr:to>
    <xdr:sp macro="" textlink="">
      <xdr:nvSpPr>
        <xdr:cNvPr id="309" name="楕円 308"/>
        <xdr:cNvSpPr/>
      </xdr:nvSpPr>
      <xdr:spPr>
        <a:xfrm>
          <a:off x="10426700" y="66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28846</xdr:rowOff>
    </xdr:from>
    <xdr:ext cx="378565" cy="259045"/>
    <xdr:sp macro="" textlink="">
      <xdr:nvSpPr>
        <xdr:cNvPr id="310" name="労働費該当値テキスト"/>
        <xdr:cNvSpPr txBox="1"/>
      </xdr:nvSpPr>
      <xdr:spPr>
        <a:xfrm>
          <a:off x="10528300"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120523</xdr:rowOff>
    </xdr:from>
    <xdr:to>
      <xdr:col>50</xdr:col>
      <xdr:colOff>165100</xdr:colOff>
      <xdr:row>39</xdr:row>
      <xdr:rowOff>50673</xdr:rowOff>
    </xdr:to>
    <xdr:sp macro="" textlink="">
      <xdr:nvSpPr>
        <xdr:cNvPr id="311" name="楕円 310"/>
        <xdr:cNvSpPr/>
      </xdr:nvSpPr>
      <xdr:spPr>
        <a:xfrm>
          <a:off x="95885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41800</xdr:rowOff>
    </xdr:from>
    <xdr:ext cx="378565" cy="259045"/>
    <xdr:sp macro="" textlink="">
      <xdr:nvSpPr>
        <xdr:cNvPr id="312" name="テキスト ボックス 311"/>
        <xdr:cNvSpPr txBox="1"/>
      </xdr:nvSpPr>
      <xdr:spPr>
        <a:xfrm>
          <a:off x="9450017" y="672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110490</xdr:rowOff>
    </xdr:from>
    <xdr:to>
      <xdr:col>46</xdr:col>
      <xdr:colOff>38100</xdr:colOff>
      <xdr:row>39</xdr:row>
      <xdr:rowOff>40640</xdr:rowOff>
    </xdr:to>
    <xdr:sp macro="" textlink="">
      <xdr:nvSpPr>
        <xdr:cNvPr id="313" name="楕円 312"/>
        <xdr:cNvSpPr/>
      </xdr:nvSpPr>
      <xdr:spPr>
        <a:xfrm>
          <a:off x="8699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31767</xdr:rowOff>
    </xdr:from>
    <xdr:ext cx="378565" cy="259045"/>
    <xdr:sp macro="" textlink="">
      <xdr:nvSpPr>
        <xdr:cNvPr id="314" name="テキスト ボックス 313"/>
        <xdr:cNvSpPr txBox="1"/>
      </xdr:nvSpPr>
      <xdr:spPr>
        <a:xfrm>
          <a:off x="8561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104521</xdr:rowOff>
    </xdr:from>
    <xdr:to>
      <xdr:col>41</xdr:col>
      <xdr:colOff>101600</xdr:colOff>
      <xdr:row>39</xdr:row>
      <xdr:rowOff>34671</xdr:rowOff>
    </xdr:to>
    <xdr:sp macro="" textlink="">
      <xdr:nvSpPr>
        <xdr:cNvPr id="315" name="楕円 314"/>
        <xdr:cNvSpPr/>
      </xdr:nvSpPr>
      <xdr:spPr>
        <a:xfrm>
          <a:off x="7810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25798</xdr:rowOff>
    </xdr:from>
    <xdr:ext cx="378565" cy="259045"/>
    <xdr:sp macro="" textlink="">
      <xdr:nvSpPr>
        <xdr:cNvPr id="316" name="テキスト ボックス 315"/>
        <xdr:cNvSpPr txBox="1"/>
      </xdr:nvSpPr>
      <xdr:spPr>
        <a:xfrm>
          <a:off x="7672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99949</xdr:rowOff>
    </xdr:from>
    <xdr:to>
      <xdr:col>36</xdr:col>
      <xdr:colOff>165100</xdr:colOff>
      <xdr:row>39</xdr:row>
      <xdr:rowOff>30099</xdr:rowOff>
    </xdr:to>
    <xdr:sp macro="" textlink="">
      <xdr:nvSpPr>
        <xdr:cNvPr id="317" name="楕円 316"/>
        <xdr:cNvSpPr/>
      </xdr:nvSpPr>
      <xdr:spPr>
        <a:xfrm>
          <a:off x="6921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21226</xdr:rowOff>
    </xdr:from>
    <xdr:ext cx="378565" cy="259045"/>
    <xdr:sp macro="" textlink="">
      <xdr:nvSpPr>
        <xdr:cNvPr id="318" name="テキスト ボックス 317"/>
        <xdr:cNvSpPr txBox="1"/>
      </xdr:nvSpPr>
      <xdr:spPr>
        <a:xfrm>
          <a:off x="6783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0" name="直線コネクタ 339"/>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1"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2" name="直線コネクタ 341"/>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3"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4" name="直線コネクタ 343"/>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140798</xdr:rowOff>
    </xdr:from>
    <xdr:to>
      <xdr:col>55</xdr:col>
      <xdr:colOff>0</xdr:colOff>
      <xdr:row>56</xdr:row>
      <xdr:rowOff>148798</xdr:rowOff>
    </xdr:to>
    <xdr:cxnSp macro="">
      <xdr:nvCxnSpPr>
        <xdr:cNvPr id="345" name="直線コネクタ 344"/>
        <xdr:cNvCxnSpPr/>
      </xdr:nvCxnSpPr>
      <xdr:spPr>
        <a:xfrm>
          <a:off x="9639300" y="9741998"/>
          <a:ext cx="8382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6"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7" name="フローチャート: 判断 346"/>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140798</xdr:rowOff>
    </xdr:from>
    <xdr:to>
      <xdr:col>50</xdr:col>
      <xdr:colOff>114300</xdr:colOff>
      <xdr:row>56</xdr:row>
      <xdr:rowOff>150261</xdr:rowOff>
    </xdr:to>
    <xdr:cxnSp macro="">
      <xdr:nvCxnSpPr>
        <xdr:cNvPr id="348" name="直線コネクタ 347"/>
        <xdr:cNvCxnSpPr/>
      </xdr:nvCxnSpPr>
      <xdr:spPr>
        <a:xfrm flipV="1">
          <a:off x="8750300" y="9741998"/>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9" name="フローチャート: 判断 348"/>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50" name="テキスト ボックス 349"/>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131104</xdr:rowOff>
    </xdr:from>
    <xdr:to>
      <xdr:col>45</xdr:col>
      <xdr:colOff>177800</xdr:colOff>
      <xdr:row>56</xdr:row>
      <xdr:rowOff>150261</xdr:rowOff>
    </xdr:to>
    <xdr:cxnSp macro="">
      <xdr:nvCxnSpPr>
        <xdr:cNvPr id="351" name="直線コネクタ 350"/>
        <xdr:cNvCxnSpPr/>
      </xdr:nvCxnSpPr>
      <xdr:spPr>
        <a:xfrm>
          <a:off x="7861300" y="9732304"/>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52" name="フローチャート: 判断 351"/>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74413</xdr:rowOff>
    </xdr:from>
    <xdr:ext cx="469744" cy="259045"/>
    <xdr:sp macro="" textlink="">
      <xdr:nvSpPr>
        <xdr:cNvPr id="353" name="テキスト ボックス 352"/>
        <xdr:cNvSpPr txBox="1"/>
      </xdr:nvSpPr>
      <xdr:spPr>
        <a:xfrm>
          <a:off x="8515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126441</xdr:rowOff>
    </xdr:from>
    <xdr:to>
      <xdr:col>41</xdr:col>
      <xdr:colOff>50800</xdr:colOff>
      <xdr:row>56</xdr:row>
      <xdr:rowOff>131104</xdr:rowOff>
    </xdr:to>
    <xdr:cxnSp macro="">
      <xdr:nvCxnSpPr>
        <xdr:cNvPr id="354" name="直線コネクタ 353"/>
        <xdr:cNvCxnSpPr/>
      </xdr:nvCxnSpPr>
      <xdr:spPr>
        <a:xfrm>
          <a:off x="6972300" y="972764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5" name="フローチャート: 判断 354"/>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6" name="テキスト ボックス 355"/>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7" name="フローチャート: 判断 356"/>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58" name="テキスト ボックス 357"/>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97998</xdr:rowOff>
    </xdr:from>
    <xdr:to>
      <xdr:col>55</xdr:col>
      <xdr:colOff>50800</xdr:colOff>
      <xdr:row>57</xdr:row>
      <xdr:rowOff>28148</xdr:rowOff>
    </xdr:to>
    <xdr:sp macro="" textlink="">
      <xdr:nvSpPr>
        <xdr:cNvPr id="364" name="楕円 363"/>
        <xdr:cNvSpPr/>
      </xdr:nvSpPr>
      <xdr:spPr>
        <a:xfrm>
          <a:off x="10426700" y="96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76425</xdr:rowOff>
    </xdr:from>
    <xdr:ext cx="469744" cy="259045"/>
    <xdr:sp macro="" textlink="">
      <xdr:nvSpPr>
        <xdr:cNvPr id="365" name="農林水産業費該当値テキスト"/>
        <xdr:cNvSpPr txBox="1"/>
      </xdr:nvSpPr>
      <xdr:spPr>
        <a:xfrm>
          <a:off x="10528300" y="96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89998</xdr:rowOff>
    </xdr:from>
    <xdr:to>
      <xdr:col>50</xdr:col>
      <xdr:colOff>165100</xdr:colOff>
      <xdr:row>57</xdr:row>
      <xdr:rowOff>20148</xdr:rowOff>
    </xdr:to>
    <xdr:sp macro="" textlink="">
      <xdr:nvSpPr>
        <xdr:cNvPr id="366" name="楕円 365"/>
        <xdr:cNvSpPr/>
      </xdr:nvSpPr>
      <xdr:spPr>
        <a:xfrm>
          <a:off x="9588500" y="9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11275</xdr:rowOff>
    </xdr:from>
    <xdr:ext cx="469744" cy="259045"/>
    <xdr:sp macro="" textlink="">
      <xdr:nvSpPr>
        <xdr:cNvPr id="367" name="テキスト ボックス 366"/>
        <xdr:cNvSpPr txBox="1"/>
      </xdr:nvSpPr>
      <xdr:spPr>
        <a:xfrm>
          <a:off x="9404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99461</xdr:rowOff>
    </xdr:from>
    <xdr:to>
      <xdr:col>46</xdr:col>
      <xdr:colOff>38100</xdr:colOff>
      <xdr:row>57</xdr:row>
      <xdr:rowOff>29611</xdr:rowOff>
    </xdr:to>
    <xdr:sp macro="" textlink="">
      <xdr:nvSpPr>
        <xdr:cNvPr id="368" name="楕円 367"/>
        <xdr:cNvSpPr/>
      </xdr:nvSpPr>
      <xdr:spPr>
        <a:xfrm>
          <a:off x="8699500" y="97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46138</xdr:rowOff>
    </xdr:from>
    <xdr:ext cx="469744" cy="259045"/>
    <xdr:sp macro="" textlink="">
      <xdr:nvSpPr>
        <xdr:cNvPr id="369" name="テキスト ボックス 368"/>
        <xdr:cNvSpPr txBox="1"/>
      </xdr:nvSpPr>
      <xdr:spPr>
        <a:xfrm>
          <a:off x="8515428" y="94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80304</xdr:rowOff>
    </xdr:from>
    <xdr:to>
      <xdr:col>41</xdr:col>
      <xdr:colOff>101600</xdr:colOff>
      <xdr:row>57</xdr:row>
      <xdr:rowOff>10454</xdr:rowOff>
    </xdr:to>
    <xdr:sp macro="" textlink="">
      <xdr:nvSpPr>
        <xdr:cNvPr id="370" name="楕円 369"/>
        <xdr:cNvSpPr/>
      </xdr:nvSpPr>
      <xdr:spPr>
        <a:xfrm>
          <a:off x="7810500" y="96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26981</xdr:rowOff>
    </xdr:from>
    <xdr:ext cx="469744" cy="259045"/>
    <xdr:sp macro="" textlink="">
      <xdr:nvSpPr>
        <xdr:cNvPr id="371" name="テキスト ボックス 370"/>
        <xdr:cNvSpPr txBox="1"/>
      </xdr:nvSpPr>
      <xdr:spPr>
        <a:xfrm>
          <a:off x="7626428" y="94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75641</xdr:rowOff>
    </xdr:from>
    <xdr:to>
      <xdr:col>36</xdr:col>
      <xdr:colOff>165100</xdr:colOff>
      <xdr:row>57</xdr:row>
      <xdr:rowOff>5791</xdr:rowOff>
    </xdr:to>
    <xdr:sp macro="" textlink="">
      <xdr:nvSpPr>
        <xdr:cNvPr id="372" name="楕円 371"/>
        <xdr:cNvSpPr/>
      </xdr:nvSpPr>
      <xdr:spPr>
        <a:xfrm>
          <a:off x="6921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22318</xdr:rowOff>
    </xdr:from>
    <xdr:ext cx="469744" cy="259045"/>
    <xdr:sp macro="" textlink="">
      <xdr:nvSpPr>
        <xdr:cNvPr id="373" name="テキスト ボックス 372"/>
        <xdr:cNvSpPr txBox="1"/>
      </xdr:nvSpPr>
      <xdr:spPr>
        <a:xfrm>
          <a:off x="6737428" y="945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7" name="直線コネクタ 396"/>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8"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9" name="直線コネクタ 398"/>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0"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1" name="直線コネクタ 400"/>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42241</xdr:rowOff>
    </xdr:from>
    <xdr:to>
      <xdr:col>55</xdr:col>
      <xdr:colOff>0</xdr:colOff>
      <xdr:row>78</xdr:row>
      <xdr:rowOff>59767</xdr:rowOff>
    </xdr:to>
    <xdr:cxnSp macro="">
      <xdr:nvCxnSpPr>
        <xdr:cNvPr id="402" name="直線コネクタ 401"/>
        <xdr:cNvCxnSpPr/>
      </xdr:nvCxnSpPr>
      <xdr:spPr>
        <a:xfrm flipV="1">
          <a:off x="9639300" y="13415341"/>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3"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4" name="フローチャート: 判断 403"/>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43307</xdr:rowOff>
    </xdr:from>
    <xdr:to>
      <xdr:col>50</xdr:col>
      <xdr:colOff>114300</xdr:colOff>
      <xdr:row>78</xdr:row>
      <xdr:rowOff>59767</xdr:rowOff>
    </xdr:to>
    <xdr:cxnSp macro="">
      <xdr:nvCxnSpPr>
        <xdr:cNvPr id="405" name="直線コネクタ 404"/>
        <xdr:cNvCxnSpPr/>
      </xdr:nvCxnSpPr>
      <xdr:spPr>
        <a:xfrm>
          <a:off x="8750300" y="1341640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6" name="フローチャート: 判断 405"/>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7" name="テキスト ボックス 406"/>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43307</xdr:rowOff>
    </xdr:from>
    <xdr:to>
      <xdr:col>45</xdr:col>
      <xdr:colOff>177800</xdr:colOff>
      <xdr:row>78</xdr:row>
      <xdr:rowOff>80226</xdr:rowOff>
    </xdr:to>
    <xdr:cxnSp macro="">
      <xdr:nvCxnSpPr>
        <xdr:cNvPr id="408" name="直線コネクタ 407"/>
        <xdr:cNvCxnSpPr/>
      </xdr:nvCxnSpPr>
      <xdr:spPr>
        <a:xfrm flipV="1">
          <a:off x="7861300" y="1341640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131914</xdr:rowOff>
    </xdr:from>
    <xdr:to>
      <xdr:col>46</xdr:col>
      <xdr:colOff>38100</xdr:colOff>
      <xdr:row>77</xdr:row>
      <xdr:rowOff>62064</xdr:rowOff>
    </xdr:to>
    <xdr:sp macro="" textlink="">
      <xdr:nvSpPr>
        <xdr:cNvPr id="409" name="フローチャート: 判断 408"/>
        <xdr:cNvSpPr/>
      </xdr:nvSpPr>
      <xdr:spPr>
        <a:xfrm>
          <a:off x="8699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78592</xdr:rowOff>
    </xdr:from>
    <xdr:ext cx="469744" cy="259045"/>
    <xdr:sp macro="" textlink="">
      <xdr:nvSpPr>
        <xdr:cNvPr id="410" name="テキスト ボックス 409"/>
        <xdr:cNvSpPr txBox="1"/>
      </xdr:nvSpPr>
      <xdr:spPr>
        <a:xfrm>
          <a:off x="8515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78473</xdr:rowOff>
    </xdr:from>
    <xdr:to>
      <xdr:col>41</xdr:col>
      <xdr:colOff>50800</xdr:colOff>
      <xdr:row>78</xdr:row>
      <xdr:rowOff>80226</xdr:rowOff>
    </xdr:to>
    <xdr:cxnSp macro="">
      <xdr:nvCxnSpPr>
        <xdr:cNvPr id="411" name="直線コネクタ 410"/>
        <xdr:cNvCxnSpPr/>
      </xdr:nvCxnSpPr>
      <xdr:spPr>
        <a:xfrm>
          <a:off x="6972300" y="1345157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2" name="フローチャート: 判断 411"/>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137304</xdr:rowOff>
    </xdr:from>
    <xdr:ext cx="469744" cy="259045"/>
    <xdr:sp macro="" textlink="">
      <xdr:nvSpPr>
        <xdr:cNvPr id="413" name="テキスト ボックス 412"/>
        <xdr:cNvSpPr txBox="1"/>
      </xdr:nvSpPr>
      <xdr:spPr>
        <a:xfrm>
          <a:off x="7626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4" name="フローチャート: 判断 413"/>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149344</xdr:rowOff>
    </xdr:from>
    <xdr:ext cx="469744" cy="259045"/>
    <xdr:sp macro="" textlink="">
      <xdr:nvSpPr>
        <xdr:cNvPr id="415" name="テキスト ボックス 414"/>
        <xdr:cNvSpPr txBox="1"/>
      </xdr:nvSpPr>
      <xdr:spPr>
        <a:xfrm>
          <a:off x="6737428"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162891</xdr:rowOff>
    </xdr:from>
    <xdr:to>
      <xdr:col>55</xdr:col>
      <xdr:colOff>50800</xdr:colOff>
      <xdr:row>78</xdr:row>
      <xdr:rowOff>93041</xdr:rowOff>
    </xdr:to>
    <xdr:sp macro="" textlink="">
      <xdr:nvSpPr>
        <xdr:cNvPr id="421" name="楕円 420"/>
        <xdr:cNvSpPr/>
      </xdr:nvSpPr>
      <xdr:spPr>
        <a:xfrm>
          <a:off x="10426700" y="13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77818</xdr:rowOff>
    </xdr:from>
    <xdr:ext cx="469744" cy="259045"/>
    <xdr:sp macro="" textlink="">
      <xdr:nvSpPr>
        <xdr:cNvPr id="422" name="商工費該当値テキスト"/>
        <xdr:cNvSpPr txBox="1"/>
      </xdr:nvSpPr>
      <xdr:spPr>
        <a:xfrm>
          <a:off x="10528300" y="132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8967</xdr:rowOff>
    </xdr:from>
    <xdr:to>
      <xdr:col>50</xdr:col>
      <xdr:colOff>165100</xdr:colOff>
      <xdr:row>78</xdr:row>
      <xdr:rowOff>110567</xdr:rowOff>
    </xdr:to>
    <xdr:sp macro="" textlink="">
      <xdr:nvSpPr>
        <xdr:cNvPr id="423" name="楕円 422"/>
        <xdr:cNvSpPr/>
      </xdr:nvSpPr>
      <xdr:spPr>
        <a:xfrm>
          <a:off x="9588500" y="13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101694</xdr:rowOff>
    </xdr:from>
    <xdr:ext cx="469744" cy="259045"/>
    <xdr:sp macro="" textlink="">
      <xdr:nvSpPr>
        <xdr:cNvPr id="424" name="テキスト ボックス 423"/>
        <xdr:cNvSpPr txBox="1"/>
      </xdr:nvSpPr>
      <xdr:spPr>
        <a:xfrm>
          <a:off x="9404428"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163957</xdr:rowOff>
    </xdr:from>
    <xdr:to>
      <xdr:col>46</xdr:col>
      <xdr:colOff>38100</xdr:colOff>
      <xdr:row>78</xdr:row>
      <xdr:rowOff>94107</xdr:rowOff>
    </xdr:to>
    <xdr:sp macro="" textlink="">
      <xdr:nvSpPr>
        <xdr:cNvPr id="425" name="楕円 424"/>
        <xdr:cNvSpPr/>
      </xdr:nvSpPr>
      <xdr:spPr>
        <a:xfrm>
          <a:off x="8699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85234</xdr:rowOff>
    </xdr:from>
    <xdr:ext cx="469744" cy="259045"/>
    <xdr:sp macro="" textlink="">
      <xdr:nvSpPr>
        <xdr:cNvPr id="426" name="テキスト ボックス 425"/>
        <xdr:cNvSpPr txBox="1"/>
      </xdr:nvSpPr>
      <xdr:spPr>
        <a:xfrm>
          <a:off x="8515428" y="134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29426</xdr:rowOff>
    </xdr:from>
    <xdr:to>
      <xdr:col>41</xdr:col>
      <xdr:colOff>101600</xdr:colOff>
      <xdr:row>78</xdr:row>
      <xdr:rowOff>131026</xdr:rowOff>
    </xdr:to>
    <xdr:sp macro="" textlink="">
      <xdr:nvSpPr>
        <xdr:cNvPr id="427" name="楕円 426"/>
        <xdr:cNvSpPr/>
      </xdr:nvSpPr>
      <xdr:spPr>
        <a:xfrm>
          <a:off x="78105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122153</xdr:rowOff>
    </xdr:from>
    <xdr:ext cx="469744" cy="259045"/>
    <xdr:sp macro="" textlink="">
      <xdr:nvSpPr>
        <xdr:cNvPr id="428" name="テキスト ボックス 427"/>
        <xdr:cNvSpPr txBox="1"/>
      </xdr:nvSpPr>
      <xdr:spPr>
        <a:xfrm>
          <a:off x="7626428" y="13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27673</xdr:rowOff>
    </xdr:from>
    <xdr:to>
      <xdr:col>36</xdr:col>
      <xdr:colOff>165100</xdr:colOff>
      <xdr:row>78</xdr:row>
      <xdr:rowOff>129273</xdr:rowOff>
    </xdr:to>
    <xdr:sp macro="" textlink="">
      <xdr:nvSpPr>
        <xdr:cNvPr id="429" name="楕円 428"/>
        <xdr:cNvSpPr/>
      </xdr:nvSpPr>
      <xdr:spPr>
        <a:xfrm>
          <a:off x="6921500" y="134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120400</xdr:rowOff>
    </xdr:from>
    <xdr:ext cx="469744" cy="259045"/>
    <xdr:sp macro="" textlink="">
      <xdr:nvSpPr>
        <xdr:cNvPr id="430" name="テキスト ボックス 429"/>
        <xdr:cNvSpPr txBox="1"/>
      </xdr:nvSpPr>
      <xdr:spPr>
        <a:xfrm>
          <a:off x="6737428" y="134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5" name="直線コネクタ 454"/>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6"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7" name="直線コネクタ 456"/>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8"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9" name="直線コネクタ 458"/>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163703</xdr:rowOff>
    </xdr:from>
    <xdr:to>
      <xdr:col>55</xdr:col>
      <xdr:colOff>0</xdr:colOff>
      <xdr:row>96</xdr:row>
      <xdr:rowOff>119545</xdr:rowOff>
    </xdr:to>
    <xdr:cxnSp macro="">
      <xdr:nvCxnSpPr>
        <xdr:cNvPr id="460" name="直線コネクタ 459"/>
        <xdr:cNvCxnSpPr/>
      </xdr:nvCxnSpPr>
      <xdr:spPr>
        <a:xfrm flipV="1">
          <a:off x="9639300" y="16451453"/>
          <a:ext cx="838200" cy="1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1"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2" name="フローチャート: 判断 461"/>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24828</xdr:rowOff>
    </xdr:from>
    <xdr:to>
      <xdr:col>50</xdr:col>
      <xdr:colOff>114300</xdr:colOff>
      <xdr:row>96</xdr:row>
      <xdr:rowOff>119545</xdr:rowOff>
    </xdr:to>
    <xdr:cxnSp macro="">
      <xdr:nvCxnSpPr>
        <xdr:cNvPr id="463" name="直線コネクタ 462"/>
        <xdr:cNvCxnSpPr/>
      </xdr:nvCxnSpPr>
      <xdr:spPr>
        <a:xfrm>
          <a:off x="8750300" y="16484028"/>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4" name="フローチャート: 判断 463"/>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5" name="テキスト ボックス 464"/>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126403</xdr:rowOff>
    </xdr:from>
    <xdr:to>
      <xdr:col>45</xdr:col>
      <xdr:colOff>177800</xdr:colOff>
      <xdr:row>96</xdr:row>
      <xdr:rowOff>24828</xdr:rowOff>
    </xdr:to>
    <xdr:cxnSp macro="">
      <xdr:nvCxnSpPr>
        <xdr:cNvPr id="466" name="直線コネクタ 465"/>
        <xdr:cNvCxnSpPr/>
      </xdr:nvCxnSpPr>
      <xdr:spPr>
        <a:xfrm>
          <a:off x="7861300" y="16414153"/>
          <a:ext cx="8890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33389</xdr:rowOff>
    </xdr:from>
    <xdr:to>
      <xdr:col>46</xdr:col>
      <xdr:colOff>38100</xdr:colOff>
      <xdr:row>97</xdr:row>
      <xdr:rowOff>134989</xdr:rowOff>
    </xdr:to>
    <xdr:sp macro="" textlink="">
      <xdr:nvSpPr>
        <xdr:cNvPr id="467" name="フローチャート: 判断 466"/>
        <xdr:cNvSpPr/>
      </xdr:nvSpPr>
      <xdr:spPr>
        <a:xfrm>
          <a:off x="8699500" y="1666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126116</xdr:rowOff>
    </xdr:from>
    <xdr:ext cx="534377" cy="259045"/>
    <xdr:sp macro="" textlink="">
      <xdr:nvSpPr>
        <xdr:cNvPr id="468" name="テキスト ボックス 467"/>
        <xdr:cNvSpPr txBox="1"/>
      </xdr:nvSpPr>
      <xdr:spPr>
        <a:xfrm>
          <a:off x="8483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108877</xdr:rowOff>
    </xdr:from>
    <xdr:to>
      <xdr:col>41</xdr:col>
      <xdr:colOff>50800</xdr:colOff>
      <xdr:row>95</xdr:row>
      <xdr:rowOff>126403</xdr:rowOff>
    </xdr:to>
    <xdr:cxnSp macro="">
      <xdr:nvCxnSpPr>
        <xdr:cNvPr id="469" name="直線コネクタ 468"/>
        <xdr:cNvCxnSpPr/>
      </xdr:nvCxnSpPr>
      <xdr:spPr>
        <a:xfrm>
          <a:off x="6972300" y="16225177"/>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0" name="フローチャート: 判断 469"/>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1" name="テキスト ボックス 470"/>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2" name="フローチャート: 判断 471"/>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3" name="テキスト ボックス 472"/>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112903</xdr:rowOff>
    </xdr:from>
    <xdr:to>
      <xdr:col>55</xdr:col>
      <xdr:colOff>50800</xdr:colOff>
      <xdr:row>96</xdr:row>
      <xdr:rowOff>43053</xdr:rowOff>
    </xdr:to>
    <xdr:sp macro="" textlink="">
      <xdr:nvSpPr>
        <xdr:cNvPr id="479" name="楕円 478"/>
        <xdr:cNvSpPr/>
      </xdr:nvSpPr>
      <xdr:spPr>
        <a:xfrm>
          <a:off x="10426700" y="16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91330</xdr:rowOff>
    </xdr:from>
    <xdr:ext cx="534377" cy="259045"/>
    <xdr:sp macro="" textlink="">
      <xdr:nvSpPr>
        <xdr:cNvPr id="480" name="土木費該当値テキスト"/>
        <xdr:cNvSpPr txBox="1"/>
      </xdr:nvSpPr>
      <xdr:spPr>
        <a:xfrm>
          <a:off x="10528300" y="163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68745</xdr:rowOff>
    </xdr:from>
    <xdr:to>
      <xdr:col>50</xdr:col>
      <xdr:colOff>165100</xdr:colOff>
      <xdr:row>96</xdr:row>
      <xdr:rowOff>170345</xdr:rowOff>
    </xdr:to>
    <xdr:sp macro="" textlink="">
      <xdr:nvSpPr>
        <xdr:cNvPr id="481" name="楕円 480"/>
        <xdr:cNvSpPr/>
      </xdr:nvSpPr>
      <xdr:spPr>
        <a:xfrm>
          <a:off x="9588500" y="165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161472</xdr:rowOff>
    </xdr:from>
    <xdr:ext cx="534377" cy="259045"/>
    <xdr:sp macro="" textlink="">
      <xdr:nvSpPr>
        <xdr:cNvPr id="482" name="テキスト ボックス 481"/>
        <xdr:cNvSpPr txBox="1"/>
      </xdr:nvSpPr>
      <xdr:spPr>
        <a:xfrm>
          <a:off x="9372111" y="166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145478</xdr:rowOff>
    </xdr:from>
    <xdr:to>
      <xdr:col>46</xdr:col>
      <xdr:colOff>38100</xdr:colOff>
      <xdr:row>96</xdr:row>
      <xdr:rowOff>75628</xdr:rowOff>
    </xdr:to>
    <xdr:sp macro="" textlink="">
      <xdr:nvSpPr>
        <xdr:cNvPr id="483" name="楕円 482"/>
        <xdr:cNvSpPr/>
      </xdr:nvSpPr>
      <xdr:spPr>
        <a:xfrm>
          <a:off x="8699500" y="164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92155</xdr:rowOff>
    </xdr:from>
    <xdr:ext cx="534377" cy="259045"/>
    <xdr:sp macro="" textlink="">
      <xdr:nvSpPr>
        <xdr:cNvPr id="484" name="テキスト ボックス 483"/>
        <xdr:cNvSpPr txBox="1"/>
      </xdr:nvSpPr>
      <xdr:spPr>
        <a:xfrm>
          <a:off x="8483111" y="162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75603</xdr:rowOff>
    </xdr:from>
    <xdr:to>
      <xdr:col>41</xdr:col>
      <xdr:colOff>101600</xdr:colOff>
      <xdr:row>96</xdr:row>
      <xdr:rowOff>5753</xdr:rowOff>
    </xdr:to>
    <xdr:sp macro="" textlink="">
      <xdr:nvSpPr>
        <xdr:cNvPr id="485" name="楕円 484"/>
        <xdr:cNvSpPr/>
      </xdr:nvSpPr>
      <xdr:spPr>
        <a:xfrm>
          <a:off x="7810500" y="163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22280</xdr:rowOff>
    </xdr:from>
    <xdr:ext cx="534377" cy="259045"/>
    <xdr:sp macro="" textlink="">
      <xdr:nvSpPr>
        <xdr:cNvPr id="486" name="テキスト ボックス 485"/>
        <xdr:cNvSpPr txBox="1"/>
      </xdr:nvSpPr>
      <xdr:spPr>
        <a:xfrm>
          <a:off x="7594111" y="161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58077</xdr:rowOff>
    </xdr:from>
    <xdr:to>
      <xdr:col>36</xdr:col>
      <xdr:colOff>165100</xdr:colOff>
      <xdr:row>94</xdr:row>
      <xdr:rowOff>159677</xdr:rowOff>
    </xdr:to>
    <xdr:sp macro="" textlink="">
      <xdr:nvSpPr>
        <xdr:cNvPr id="487" name="楕円 486"/>
        <xdr:cNvSpPr/>
      </xdr:nvSpPr>
      <xdr:spPr>
        <a:xfrm>
          <a:off x="6921500" y="161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4754</xdr:rowOff>
    </xdr:from>
    <xdr:ext cx="534377" cy="259045"/>
    <xdr:sp macro="" textlink="">
      <xdr:nvSpPr>
        <xdr:cNvPr id="488" name="テキスト ボックス 487"/>
        <xdr:cNvSpPr txBox="1"/>
      </xdr:nvSpPr>
      <xdr:spPr>
        <a:xfrm>
          <a:off x="6705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3" name="直線コネクタ 512"/>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4"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5" name="直線コネクタ 514"/>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6"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7" name="直線コネクタ 516"/>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126365</xdr:rowOff>
    </xdr:from>
    <xdr:to>
      <xdr:col>85</xdr:col>
      <xdr:colOff>127000</xdr:colOff>
      <xdr:row>37</xdr:row>
      <xdr:rowOff>15240</xdr:rowOff>
    </xdr:to>
    <xdr:cxnSp macro="">
      <xdr:nvCxnSpPr>
        <xdr:cNvPr id="518" name="直線コネクタ 517"/>
        <xdr:cNvCxnSpPr/>
      </xdr:nvCxnSpPr>
      <xdr:spPr>
        <a:xfrm>
          <a:off x="15481300" y="629856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19" name="消防費平均値テキスト"/>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0" name="フローチャート: 判断 519"/>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71628</xdr:rowOff>
    </xdr:from>
    <xdr:to>
      <xdr:col>81</xdr:col>
      <xdr:colOff>50800</xdr:colOff>
      <xdr:row>36</xdr:row>
      <xdr:rowOff>126365</xdr:rowOff>
    </xdr:to>
    <xdr:cxnSp macro="">
      <xdr:nvCxnSpPr>
        <xdr:cNvPr id="521" name="直線コネクタ 520"/>
        <xdr:cNvCxnSpPr/>
      </xdr:nvCxnSpPr>
      <xdr:spPr>
        <a:xfrm>
          <a:off x="14592300" y="5900928"/>
          <a:ext cx="889000" cy="3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2" name="フローチャート: 判断 521"/>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3" name="テキスト ボックス 522"/>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71628</xdr:rowOff>
    </xdr:from>
    <xdr:to>
      <xdr:col>76</xdr:col>
      <xdr:colOff>114300</xdr:colOff>
      <xdr:row>35</xdr:row>
      <xdr:rowOff>156464</xdr:rowOff>
    </xdr:to>
    <xdr:cxnSp macro="">
      <xdr:nvCxnSpPr>
        <xdr:cNvPr id="524" name="直線コネクタ 523"/>
        <xdr:cNvCxnSpPr/>
      </xdr:nvCxnSpPr>
      <xdr:spPr>
        <a:xfrm flipV="1">
          <a:off x="13703300" y="5900928"/>
          <a:ext cx="889000" cy="2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75438</xdr:rowOff>
    </xdr:from>
    <xdr:to>
      <xdr:col>76</xdr:col>
      <xdr:colOff>165100</xdr:colOff>
      <xdr:row>36</xdr:row>
      <xdr:rowOff>5588</xdr:rowOff>
    </xdr:to>
    <xdr:sp macro="" textlink="">
      <xdr:nvSpPr>
        <xdr:cNvPr id="525" name="フローチャート: 判断 524"/>
        <xdr:cNvSpPr/>
      </xdr:nvSpPr>
      <xdr:spPr>
        <a:xfrm>
          <a:off x="14541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168165</xdr:rowOff>
    </xdr:from>
    <xdr:ext cx="534377" cy="259045"/>
    <xdr:sp macro="" textlink="">
      <xdr:nvSpPr>
        <xdr:cNvPr id="526" name="テキスト ボックス 525"/>
        <xdr:cNvSpPr txBox="1"/>
      </xdr:nvSpPr>
      <xdr:spPr>
        <a:xfrm>
          <a:off x="14325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156464</xdr:rowOff>
    </xdr:from>
    <xdr:to>
      <xdr:col>71</xdr:col>
      <xdr:colOff>177800</xdr:colOff>
      <xdr:row>37</xdr:row>
      <xdr:rowOff>82677</xdr:rowOff>
    </xdr:to>
    <xdr:cxnSp macro="">
      <xdr:nvCxnSpPr>
        <xdr:cNvPr id="527" name="直線コネクタ 526"/>
        <xdr:cNvCxnSpPr/>
      </xdr:nvCxnSpPr>
      <xdr:spPr>
        <a:xfrm flipV="1">
          <a:off x="12814300" y="6157214"/>
          <a:ext cx="889000" cy="2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28" name="フローチャート: 判断 527"/>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35831</xdr:rowOff>
    </xdr:from>
    <xdr:ext cx="534377" cy="259045"/>
    <xdr:sp macro="" textlink="">
      <xdr:nvSpPr>
        <xdr:cNvPr id="529" name="テキスト ボックス 528"/>
        <xdr:cNvSpPr txBox="1"/>
      </xdr:nvSpPr>
      <xdr:spPr>
        <a:xfrm>
          <a:off x="13436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0" name="フローチャート: 判断 529"/>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97553</xdr:rowOff>
    </xdr:from>
    <xdr:ext cx="534377" cy="259045"/>
    <xdr:sp macro="" textlink="">
      <xdr:nvSpPr>
        <xdr:cNvPr id="531" name="テキスト ボックス 530"/>
        <xdr:cNvSpPr txBox="1"/>
      </xdr:nvSpPr>
      <xdr:spPr>
        <a:xfrm>
          <a:off x="12547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37" name="楕円 536"/>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114317</xdr:rowOff>
    </xdr:from>
    <xdr:ext cx="534377" cy="259045"/>
    <xdr:sp macro="" textlink="">
      <xdr:nvSpPr>
        <xdr:cNvPr id="538" name="消防費該当値テキスト"/>
        <xdr:cNvSpPr txBox="1"/>
      </xdr:nvSpPr>
      <xdr:spPr>
        <a:xfrm>
          <a:off x="16370300" y="62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75565</xdr:rowOff>
    </xdr:from>
    <xdr:to>
      <xdr:col>81</xdr:col>
      <xdr:colOff>101600</xdr:colOff>
      <xdr:row>37</xdr:row>
      <xdr:rowOff>5715</xdr:rowOff>
    </xdr:to>
    <xdr:sp macro="" textlink="">
      <xdr:nvSpPr>
        <xdr:cNvPr id="539" name="楕円 538"/>
        <xdr:cNvSpPr/>
      </xdr:nvSpPr>
      <xdr:spPr>
        <a:xfrm>
          <a:off x="15430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168292</xdr:rowOff>
    </xdr:from>
    <xdr:ext cx="534377" cy="259045"/>
    <xdr:sp macro="" textlink="">
      <xdr:nvSpPr>
        <xdr:cNvPr id="540" name="テキスト ボックス 539"/>
        <xdr:cNvSpPr txBox="1"/>
      </xdr:nvSpPr>
      <xdr:spPr>
        <a:xfrm>
          <a:off x="15214111" y="63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20828</xdr:rowOff>
    </xdr:from>
    <xdr:to>
      <xdr:col>76</xdr:col>
      <xdr:colOff>165100</xdr:colOff>
      <xdr:row>34</xdr:row>
      <xdr:rowOff>122428</xdr:rowOff>
    </xdr:to>
    <xdr:sp macro="" textlink="">
      <xdr:nvSpPr>
        <xdr:cNvPr id="541" name="楕円 540"/>
        <xdr:cNvSpPr/>
      </xdr:nvSpPr>
      <xdr:spPr>
        <a:xfrm>
          <a:off x="14541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138955</xdr:rowOff>
    </xdr:from>
    <xdr:ext cx="534377" cy="259045"/>
    <xdr:sp macro="" textlink="">
      <xdr:nvSpPr>
        <xdr:cNvPr id="542" name="テキスト ボックス 541"/>
        <xdr:cNvSpPr txBox="1"/>
      </xdr:nvSpPr>
      <xdr:spPr>
        <a:xfrm>
          <a:off x="14325111" y="56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105664</xdr:rowOff>
    </xdr:from>
    <xdr:to>
      <xdr:col>72</xdr:col>
      <xdr:colOff>38100</xdr:colOff>
      <xdr:row>36</xdr:row>
      <xdr:rowOff>35814</xdr:rowOff>
    </xdr:to>
    <xdr:sp macro="" textlink="">
      <xdr:nvSpPr>
        <xdr:cNvPr id="543" name="楕円 542"/>
        <xdr:cNvSpPr/>
      </xdr:nvSpPr>
      <xdr:spPr>
        <a:xfrm>
          <a:off x="13652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52341</xdr:rowOff>
    </xdr:from>
    <xdr:ext cx="534377" cy="259045"/>
    <xdr:sp macro="" textlink="">
      <xdr:nvSpPr>
        <xdr:cNvPr id="544" name="テキスト ボックス 543"/>
        <xdr:cNvSpPr txBox="1"/>
      </xdr:nvSpPr>
      <xdr:spPr>
        <a:xfrm>
          <a:off x="13436111" y="58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31877</xdr:rowOff>
    </xdr:from>
    <xdr:to>
      <xdr:col>67</xdr:col>
      <xdr:colOff>101600</xdr:colOff>
      <xdr:row>37</xdr:row>
      <xdr:rowOff>133477</xdr:rowOff>
    </xdr:to>
    <xdr:sp macro="" textlink="">
      <xdr:nvSpPr>
        <xdr:cNvPr id="545" name="楕円 544"/>
        <xdr:cNvSpPr/>
      </xdr:nvSpPr>
      <xdr:spPr>
        <a:xfrm>
          <a:off x="12763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124604</xdr:rowOff>
    </xdr:from>
    <xdr:ext cx="534377" cy="259045"/>
    <xdr:sp macro="" textlink="">
      <xdr:nvSpPr>
        <xdr:cNvPr id="546" name="テキスト ボックス 545"/>
        <xdr:cNvSpPr txBox="1"/>
      </xdr:nvSpPr>
      <xdr:spPr>
        <a:xfrm>
          <a:off x="12547111" y="64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3" name="直線コネクタ 572"/>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4"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5" name="直線コネクタ 574"/>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6"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7" name="直線コネクタ 576"/>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2442</xdr:rowOff>
    </xdr:from>
    <xdr:to>
      <xdr:col>85</xdr:col>
      <xdr:colOff>127000</xdr:colOff>
      <xdr:row>59</xdr:row>
      <xdr:rowOff>11031</xdr:rowOff>
    </xdr:to>
    <xdr:cxnSp macro="">
      <xdr:nvCxnSpPr>
        <xdr:cNvPr id="578" name="直線コネクタ 577"/>
        <xdr:cNvCxnSpPr/>
      </xdr:nvCxnSpPr>
      <xdr:spPr>
        <a:xfrm>
          <a:off x="15481300" y="10117992"/>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79"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0" name="フローチャート: 判断 579"/>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159393</xdr:rowOff>
    </xdr:from>
    <xdr:to>
      <xdr:col>81</xdr:col>
      <xdr:colOff>50800</xdr:colOff>
      <xdr:row>59</xdr:row>
      <xdr:rowOff>2442</xdr:rowOff>
    </xdr:to>
    <xdr:cxnSp macro="">
      <xdr:nvCxnSpPr>
        <xdr:cNvPr id="581" name="直線コネクタ 580"/>
        <xdr:cNvCxnSpPr/>
      </xdr:nvCxnSpPr>
      <xdr:spPr>
        <a:xfrm>
          <a:off x="14592300" y="9932043"/>
          <a:ext cx="889000" cy="18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2" name="フローチャート: 判断 581"/>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3" name="テキスト ボックス 582"/>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151620</xdr:rowOff>
    </xdr:from>
    <xdr:to>
      <xdr:col>76</xdr:col>
      <xdr:colOff>114300</xdr:colOff>
      <xdr:row>57</xdr:row>
      <xdr:rowOff>159393</xdr:rowOff>
    </xdr:to>
    <xdr:cxnSp macro="">
      <xdr:nvCxnSpPr>
        <xdr:cNvPr id="584" name="直線コネクタ 583"/>
        <xdr:cNvCxnSpPr/>
      </xdr:nvCxnSpPr>
      <xdr:spPr>
        <a:xfrm>
          <a:off x="13703300" y="9581370"/>
          <a:ext cx="889000" cy="3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169073</xdr:rowOff>
    </xdr:from>
    <xdr:to>
      <xdr:col>76</xdr:col>
      <xdr:colOff>165100</xdr:colOff>
      <xdr:row>55</xdr:row>
      <xdr:rowOff>99223</xdr:rowOff>
    </xdr:to>
    <xdr:sp macro="" textlink="">
      <xdr:nvSpPr>
        <xdr:cNvPr id="585" name="フローチャート: 判断 584"/>
        <xdr:cNvSpPr/>
      </xdr:nvSpPr>
      <xdr:spPr>
        <a:xfrm>
          <a:off x="14541500" y="94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115750</xdr:rowOff>
    </xdr:from>
    <xdr:ext cx="534377" cy="259045"/>
    <xdr:sp macro="" textlink="">
      <xdr:nvSpPr>
        <xdr:cNvPr id="586" name="テキスト ボックス 585"/>
        <xdr:cNvSpPr txBox="1"/>
      </xdr:nvSpPr>
      <xdr:spPr>
        <a:xfrm>
          <a:off x="14325111" y="92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151620</xdr:rowOff>
    </xdr:from>
    <xdr:to>
      <xdr:col>71</xdr:col>
      <xdr:colOff>177800</xdr:colOff>
      <xdr:row>58</xdr:row>
      <xdr:rowOff>20240</xdr:rowOff>
    </xdr:to>
    <xdr:cxnSp macro="">
      <xdr:nvCxnSpPr>
        <xdr:cNvPr id="587" name="直線コネクタ 586"/>
        <xdr:cNvCxnSpPr/>
      </xdr:nvCxnSpPr>
      <xdr:spPr>
        <a:xfrm flipV="1">
          <a:off x="12814300" y="9581370"/>
          <a:ext cx="889000" cy="38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88" name="フローチャート: 判断 587"/>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24147</xdr:rowOff>
    </xdr:from>
    <xdr:ext cx="534377" cy="259045"/>
    <xdr:sp macro="" textlink="">
      <xdr:nvSpPr>
        <xdr:cNvPr id="589" name="テキスト ボックス 588"/>
        <xdr:cNvSpPr txBox="1"/>
      </xdr:nvSpPr>
      <xdr:spPr>
        <a:xfrm>
          <a:off x="13436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0" name="フローチャート: 判断 589"/>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91" name="テキスト ボックス 590"/>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131681</xdr:rowOff>
    </xdr:from>
    <xdr:to>
      <xdr:col>85</xdr:col>
      <xdr:colOff>177800</xdr:colOff>
      <xdr:row>59</xdr:row>
      <xdr:rowOff>61831</xdr:rowOff>
    </xdr:to>
    <xdr:sp macro="" textlink="">
      <xdr:nvSpPr>
        <xdr:cNvPr id="597" name="楕円 596"/>
        <xdr:cNvSpPr/>
      </xdr:nvSpPr>
      <xdr:spPr>
        <a:xfrm>
          <a:off x="16268700" y="100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46608</xdr:rowOff>
    </xdr:from>
    <xdr:ext cx="534377" cy="259045"/>
    <xdr:sp macro="" textlink="">
      <xdr:nvSpPr>
        <xdr:cNvPr id="598" name="教育費該当値テキスト"/>
        <xdr:cNvSpPr txBox="1"/>
      </xdr:nvSpPr>
      <xdr:spPr>
        <a:xfrm>
          <a:off x="16370300" y="99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123092</xdr:rowOff>
    </xdr:from>
    <xdr:to>
      <xdr:col>81</xdr:col>
      <xdr:colOff>101600</xdr:colOff>
      <xdr:row>59</xdr:row>
      <xdr:rowOff>53242</xdr:rowOff>
    </xdr:to>
    <xdr:sp macro="" textlink="">
      <xdr:nvSpPr>
        <xdr:cNvPr id="599" name="楕円 598"/>
        <xdr:cNvSpPr/>
      </xdr:nvSpPr>
      <xdr:spPr>
        <a:xfrm>
          <a:off x="15430500" y="100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44369</xdr:rowOff>
    </xdr:from>
    <xdr:ext cx="534377" cy="259045"/>
    <xdr:sp macro="" textlink="">
      <xdr:nvSpPr>
        <xdr:cNvPr id="600" name="テキスト ボックス 599"/>
        <xdr:cNvSpPr txBox="1"/>
      </xdr:nvSpPr>
      <xdr:spPr>
        <a:xfrm>
          <a:off x="15214111" y="101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108593</xdr:rowOff>
    </xdr:from>
    <xdr:to>
      <xdr:col>76</xdr:col>
      <xdr:colOff>165100</xdr:colOff>
      <xdr:row>58</xdr:row>
      <xdr:rowOff>38743</xdr:rowOff>
    </xdr:to>
    <xdr:sp macro="" textlink="">
      <xdr:nvSpPr>
        <xdr:cNvPr id="601" name="楕円 600"/>
        <xdr:cNvSpPr/>
      </xdr:nvSpPr>
      <xdr:spPr>
        <a:xfrm>
          <a:off x="14541500" y="9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29870</xdr:rowOff>
    </xdr:from>
    <xdr:ext cx="534377" cy="259045"/>
    <xdr:sp macro="" textlink="">
      <xdr:nvSpPr>
        <xdr:cNvPr id="602" name="テキスト ボックス 601"/>
        <xdr:cNvSpPr txBox="1"/>
      </xdr:nvSpPr>
      <xdr:spPr>
        <a:xfrm>
          <a:off x="14325111" y="997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100820</xdr:rowOff>
    </xdr:from>
    <xdr:to>
      <xdr:col>72</xdr:col>
      <xdr:colOff>38100</xdr:colOff>
      <xdr:row>56</xdr:row>
      <xdr:rowOff>30970</xdr:rowOff>
    </xdr:to>
    <xdr:sp macro="" textlink="">
      <xdr:nvSpPr>
        <xdr:cNvPr id="603" name="楕円 602"/>
        <xdr:cNvSpPr/>
      </xdr:nvSpPr>
      <xdr:spPr>
        <a:xfrm>
          <a:off x="13652500" y="9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22097</xdr:rowOff>
    </xdr:from>
    <xdr:ext cx="534377" cy="259045"/>
    <xdr:sp macro="" textlink="">
      <xdr:nvSpPr>
        <xdr:cNvPr id="604" name="テキスト ボックス 603"/>
        <xdr:cNvSpPr txBox="1"/>
      </xdr:nvSpPr>
      <xdr:spPr>
        <a:xfrm>
          <a:off x="13436111" y="96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140890</xdr:rowOff>
    </xdr:from>
    <xdr:to>
      <xdr:col>67</xdr:col>
      <xdr:colOff>101600</xdr:colOff>
      <xdr:row>58</xdr:row>
      <xdr:rowOff>71040</xdr:rowOff>
    </xdr:to>
    <xdr:sp macro="" textlink="">
      <xdr:nvSpPr>
        <xdr:cNvPr id="605" name="楕円 604"/>
        <xdr:cNvSpPr/>
      </xdr:nvSpPr>
      <xdr:spPr>
        <a:xfrm>
          <a:off x="12763500" y="99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62167</xdr:rowOff>
    </xdr:from>
    <xdr:ext cx="534377" cy="259045"/>
    <xdr:sp macro="" textlink="">
      <xdr:nvSpPr>
        <xdr:cNvPr id="606" name="テキスト ボックス 605"/>
        <xdr:cNvSpPr txBox="1"/>
      </xdr:nvSpPr>
      <xdr:spPr>
        <a:xfrm>
          <a:off x="12547111" y="100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8" name="直線コネクタ 627"/>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1"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2" name="直線コネクタ 631"/>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119583</xdr:rowOff>
    </xdr:from>
    <xdr:to>
      <xdr:col>85</xdr:col>
      <xdr:colOff>127000</xdr:colOff>
      <xdr:row>77</xdr:row>
      <xdr:rowOff>139700</xdr:rowOff>
    </xdr:to>
    <xdr:cxnSp macro="">
      <xdr:nvCxnSpPr>
        <xdr:cNvPr id="633" name="直線コネクタ 632"/>
        <xdr:cNvCxnSpPr/>
      </xdr:nvCxnSpPr>
      <xdr:spPr>
        <a:xfrm flipV="1">
          <a:off x="15481300" y="13321233"/>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4"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5" name="フローチャート: 判断 634"/>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139700</xdr:rowOff>
    </xdr:from>
    <xdr:to>
      <xdr:col>81</xdr:col>
      <xdr:colOff>50800</xdr:colOff>
      <xdr:row>78</xdr:row>
      <xdr:rowOff>90323</xdr:rowOff>
    </xdr:to>
    <xdr:cxnSp macro="">
      <xdr:nvCxnSpPr>
        <xdr:cNvPr id="636" name="直線コネクタ 635"/>
        <xdr:cNvCxnSpPr/>
      </xdr:nvCxnSpPr>
      <xdr:spPr>
        <a:xfrm flipV="1">
          <a:off x="14592300" y="13341350"/>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7" name="フローチャート: 判断 636"/>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8" name="テキスト ボックス 637"/>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43687</xdr:rowOff>
    </xdr:from>
    <xdr:to>
      <xdr:col>76</xdr:col>
      <xdr:colOff>114300</xdr:colOff>
      <xdr:row>78</xdr:row>
      <xdr:rowOff>90323</xdr:rowOff>
    </xdr:to>
    <xdr:cxnSp macro="">
      <xdr:nvCxnSpPr>
        <xdr:cNvPr id="639" name="直線コネクタ 638"/>
        <xdr:cNvCxnSpPr/>
      </xdr:nvCxnSpPr>
      <xdr:spPr>
        <a:xfrm>
          <a:off x="13703300" y="13416787"/>
          <a:ext cx="889000" cy="4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125476</xdr:rowOff>
    </xdr:from>
    <xdr:to>
      <xdr:col>76</xdr:col>
      <xdr:colOff>165100</xdr:colOff>
      <xdr:row>78</xdr:row>
      <xdr:rowOff>55626</xdr:rowOff>
    </xdr:to>
    <xdr:sp macro="" textlink="">
      <xdr:nvSpPr>
        <xdr:cNvPr id="640" name="フローチャート: 判断 639"/>
        <xdr:cNvSpPr/>
      </xdr:nvSpPr>
      <xdr:spPr>
        <a:xfrm>
          <a:off x="14541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72153</xdr:rowOff>
    </xdr:from>
    <xdr:ext cx="378565" cy="259045"/>
    <xdr:sp macro="" textlink="">
      <xdr:nvSpPr>
        <xdr:cNvPr id="641" name="テキスト ボックス 640"/>
        <xdr:cNvSpPr txBox="1"/>
      </xdr:nvSpPr>
      <xdr:spPr>
        <a:xfrm>
          <a:off x="14403017" y="1310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155702</xdr:rowOff>
    </xdr:from>
    <xdr:to>
      <xdr:col>71</xdr:col>
      <xdr:colOff>177800</xdr:colOff>
      <xdr:row>78</xdr:row>
      <xdr:rowOff>43687</xdr:rowOff>
    </xdr:to>
    <xdr:cxnSp macro="">
      <xdr:nvCxnSpPr>
        <xdr:cNvPr id="642" name="直線コネクタ 641"/>
        <xdr:cNvCxnSpPr/>
      </xdr:nvCxnSpPr>
      <xdr:spPr>
        <a:xfrm>
          <a:off x="12814300" y="133573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3" name="フローチャート: 判断 642"/>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4" name="テキスト ボックス 643"/>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5" name="フローチャート: 判断 644"/>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6" name="テキスト ボックス 645"/>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68783</xdr:rowOff>
    </xdr:from>
    <xdr:to>
      <xdr:col>85</xdr:col>
      <xdr:colOff>177800</xdr:colOff>
      <xdr:row>77</xdr:row>
      <xdr:rowOff>170383</xdr:rowOff>
    </xdr:to>
    <xdr:sp macro="" textlink="">
      <xdr:nvSpPr>
        <xdr:cNvPr id="652" name="楕円 651"/>
        <xdr:cNvSpPr/>
      </xdr:nvSpPr>
      <xdr:spPr>
        <a:xfrm>
          <a:off x="162687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47210</xdr:rowOff>
    </xdr:from>
    <xdr:ext cx="378565" cy="259045"/>
    <xdr:sp macro="" textlink="">
      <xdr:nvSpPr>
        <xdr:cNvPr id="653" name="災害復旧費該当値テキスト"/>
        <xdr:cNvSpPr txBox="1"/>
      </xdr:nvSpPr>
      <xdr:spPr>
        <a:xfrm>
          <a:off x="16370300" y="13248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88900</xdr:rowOff>
    </xdr:from>
    <xdr:to>
      <xdr:col>81</xdr:col>
      <xdr:colOff>101600</xdr:colOff>
      <xdr:row>78</xdr:row>
      <xdr:rowOff>19050</xdr:rowOff>
    </xdr:to>
    <xdr:sp macro="" textlink="">
      <xdr:nvSpPr>
        <xdr:cNvPr id="654" name="楕円 653"/>
        <xdr:cNvSpPr/>
      </xdr:nvSpPr>
      <xdr:spPr>
        <a:xfrm>
          <a:off x="15430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10177</xdr:rowOff>
    </xdr:from>
    <xdr:ext cx="378565" cy="259045"/>
    <xdr:sp macro="" textlink="">
      <xdr:nvSpPr>
        <xdr:cNvPr id="655" name="テキスト ボックス 654"/>
        <xdr:cNvSpPr txBox="1"/>
      </xdr:nvSpPr>
      <xdr:spPr>
        <a:xfrm>
          <a:off x="15292017" y="133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39523</xdr:rowOff>
    </xdr:from>
    <xdr:to>
      <xdr:col>76</xdr:col>
      <xdr:colOff>165100</xdr:colOff>
      <xdr:row>78</xdr:row>
      <xdr:rowOff>141123</xdr:rowOff>
    </xdr:to>
    <xdr:sp macro="" textlink="">
      <xdr:nvSpPr>
        <xdr:cNvPr id="656" name="楕円 655"/>
        <xdr:cNvSpPr/>
      </xdr:nvSpPr>
      <xdr:spPr>
        <a:xfrm>
          <a:off x="14541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132250</xdr:rowOff>
    </xdr:from>
    <xdr:ext cx="378565" cy="259045"/>
    <xdr:sp macro="" textlink="">
      <xdr:nvSpPr>
        <xdr:cNvPr id="657" name="テキスト ボックス 656"/>
        <xdr:cNvSpPr txBox="1"/>
      </xdr:nvSpPr>
      <xdr:spPr>
        <a:xfrm>
          <a:off x="14403017" y="1350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164337</xdr:rowOff>
    </xdr:from>
    <xdr:to>
      <xdr:col>72</xdr:col>
      <xdr:colOff>38100</xdr:colOff>
      <xdr:row>78</xdr:row>
      <xdr:rowOff>94487</xdr:rowOff>
    </xdr:to>
    <xdr:sp macro="" textlink="">
      <xdr:nvSpPr>
        <xdr:cNvPr id="658" name="楕円 657"/>
        <xdr:cNvSpPr/>
      </xdr:nvSpPr>
      <xdr:spPr>
        <a:xfrm>
          <a:off x="13652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85614</xdr:rowOff>
    </xdr:from>
    <xdr:ext cx="378565" cy="259045"/>
    <xdr:sp macro="" textlink="">
      <xdr:nvSpPr>
        <xdr:cNvPr id="659" name="テキスト ボックス 658"/>
        <xdr:cNvSpPr txBox="1"/>
      </xdr:nvSpPr>
      <xdr:spPr>
        <a:xfrm>
          <a:off x="13514017" y="1345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104902</xdr:rowOff>
    </xdr:from>
    <xdr:to>
      <xdr:col>67</xdr:col>
      <xdr:colOff>101600</xdr:colOff>
      <xdr:row>78</xdr:row>
      <xdr:rowOff>35052</xdr:rowOff>
    </xdr:to>
    <xdr:sp macro="" textlink="">
      <xdr:nvSpPr>
        <xdr:cNvPr id="660" name="楕円 659"/>
        <xdr:cNvSpPr/>
      </xdr:nvSpPr>
      <xdr:spPr>
        <a:xfrm>
          <a:off x="12763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26179</xdr:rowOff>
    </xdr:from>
    <xdr:ext cx="378565" cy="259045"/>
    <xdr:sp macro="" textlink="">
      <xdr:nvSpPr>
        <xdr:cNvPr id="661" name="テキスト ボックス 660"/>
        <xdr:cNvSpPr txBox="1"/>
      </xdr:nvSpPr>
      <xdr:spPr>
        <a:xfrm>
          <a:off x="12625017" y="13399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5" name="直線コネクタ 684"/>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6"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7" name="直線コネクタ 686"/>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8"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9" name="直線コネクタ 688"/>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129184</xdr:rowOff>
    </xdr:from>
    <xdr:to>
      <xdr:col>85</xdr:col>
      <xdr:colOff>127000</xdr:colOff>
      <xdr:row>96</xdr:row>
      <xdr:rowOff>131527</xdr:rowOff>
    </xdr:to>
    <xdr:cxnSp macro="">
      <xdr:nvCxnSpPr>
        <xdr:cNvPr id="690" name="直線コネクタ 689"/>
        <xdr:cNvCxnSpPr/>
      </xdr:nvCxnSpPr>
      <xdr:spPr>
        <a:xfrm flipV="1">
          <a:off x="15481300" y="16588384"/>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1"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2" name="フローチャート: 判断 691"/>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83655</xdr:rowOff>
    </xdr:from>
    <xdr:to>
      <xdr:col>81</xdr:col>
      <xdr:colOff>50800</xdr:colOff>
      <xdr:row>96</xdr:row>
      <xdr:rowOff>131527</xdr:rowOff>
    </xdr:to>
    <xdr:cxnSp macro="">
      <xdr:nvCxnSpPr>
        <xdr:cNvPr id="693" name="直線コネクタ 692"/>
        <xdr:cNvCxnSpPr/>
      </xdr:nvCxnSpPr>
      <xdr:spPr>
        <a:xfrm>
          <a:off x="14592300" y="16542855"/>
          <a:ext cx="889000" cy="4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4" name="フローチャート: 判断 693"/>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5" name="テキスト ボックス 694"/>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79084</xdr:rowOff>
    </xdr:from>
    <xdr:to>
      <xdr:col>76</xdr:col>
      <xdr:colOff>114300</xdr:colOff>
      <xdr:row>96</xdr:row>
      <xdr:rowOff>83655</xdr:rowOff>
    </xdr:to>
    <xdr:cxnSp macro="">
      <xdr:nvCxnSpPr>
        <xdr:cNvPr id="696" name="直線コネクタ 695"/>
        <xdr:cNvCxnSpPr/>
      </xdr:nvCxnSpPr>
      <xdr:spPr>
        <a:xfrm>
          <a:off x="13703300" y="1653828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80251</xdr:rowOff>
    </xdr:from>
    <xdr:to>
      <xdr:col>76</xdr:col>
      <xdr:colOff>165100</xdr:colOff>
      <xdr:row>96</xdr:row>
      <xdr:rowOff>10401</xdr:rowOff>
    </xdr:to>
    <xdr:sp macro="" textlink="">
      <xdr:nvSpPr>
        <xdr:cNvPr id="697" name="フローチャート: 判断 696"/>
        <xdr:cNvSpPr/>
      </xdr:nvSpPr>
      <xdr:spPr>
        <a:xfrm>
          <a:off x="14541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26928</xdr:rowOff>
    </xdr:from>
    <xdr:ext cx="534377" cy="259045"/>
    <xdr:sp macro="" textlink="">
      <xdr:nvSpPr>
        <xdr:cNvPr id="698" name="テキスト ボックス 697"/>
        <xdr:cNvSpPr txBox="1"/>
      </xdr:nvSpPr>
      <xdr:spPr>
        <a:xfrm>
          <a:off x="14325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50946</xdr:rowOff>
    </xdr:from>
    <xdr:to>
      <xdr:col>71</xdr:col>
      <xdr:colOff>177800</xdr:colOff>
      <xdr:row>96</xdr:row>
      <xdr:rowOff>79084</xdr:rowOff>
    </xdr:to>
    <xdr:cxnSp macro="">
      <xdr:nvCxnSpPr>
        <xdr:cNvPr id="699" name="直線コネクタ 698"/>
        <xdr:cNvCxnSpPr/>
      </xdr:nvCxnSpPr>
      <xdr:spPr>
        <a:xfrm>
          <a:off x="12814300" y="16510146"/>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0" name="フローチャート: 判断 69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1" name="テキスト ボックス 700"/>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2" name="フローチャート: 判断 701"/>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165803</xdr:rowOff>
    </xdr:from>
    <xdr:ext cx="534377" cy="259045"/>
    <xdr:sp macro="" textlink="">
      <xdr:nvSpPr>
        <xdr:cNvPr id="703" name="テキスト ボックス 702"/>
        <xdr:cNvSpPr txBox="1"/>
      </xdr:nvSpPr>
      <xdr:spPr>
        <a:xfrm>
          <a:off x="12547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78384</xdr:rowOff>
    </xdr:from>
    <xdr:to>
      <xdr:col>85</xdr:col>
      <xdr:colOff>177800</xdr:colOff>
      <xdr:row>97</xdr:row>
      <xdr:rowOff>8534</xdr:rowOff>
    </xdr:to>
    <xdr:sp macro="" textlink="">
      <xdr:nvSpPr>
        <xdr:cNvPr id="709" name="楕円 708"/>
        <xdr:cNvSpPr/>
      </xdr:nvSpPr>
      <xdr:spPr>
        <a:xfrm>
          <a:off x="16268700" y="165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56811</xdr:rowOff>
    </xdr:from>
    <xdr:ext cx="534377" cy="259045"/>
    <xdr:sp macro="" textlink="">
      <xdr:nvSpPr>
        <xdr:cNvPr id="710" name="公債費該当値テキスト"/>
        <xdr:cNvSpPr txBox="1"/>
      </xdr:nvSpPr>
      <xdr:spPr>
        <a:xfrm>
          <a:off x="16370300" y="1651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80727</xdr:rowOff>
    </xdr:from>
    <xdr:to>
      <xdr:col>81</xdr:col>
      <xdr:colOff>101600</xdr:colOff>
      <xdr:row>97</xdr:row>
      <xdr:rowOff>10877</xdr:rowOff>
    </xdr:to>
    <xdr:sp macro="" textlink="">
      <xdr:nvSpPr>
        <xdr:cNvPr id="711" name="楕円 710"/>
        <xdr:cNvSpPr/>
      </xdr:nvSpPr>
      <xdr:spPr>
        <a:xfrm>
          <a:off x="15430500" y="165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2004</xdr:rowOff>
    </xdr:from>
    <xdr:ext cx="534377" cy="259045"/>
    <xdr:sp macro="" textlink="">
      <xdr:nvSpPr>
        <xdr:cNvPr id="712" name="テキスト ボックス 711"/>
        <xdr:cNvSpPr txBox="1"/>
      </xdr:nvSpPr>
      <xdr:spPr>
        <a:xfrm>
          <a:off x="15214111" y="166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32855</xdr:rowOff>
    </xdr:from>
    <xdr:to>
      <xdr:col>76</xdr:col>
      <xdr:colOff>165100</xdr:colOff>
      <xdr:row>96</xdr:row>
      <xdr:rowOff>134455</xdr:rowOff>
    </xdr:to>
    <xdr:sp macro="" textlink="">
      <xdr:nvSpPr>
        <xdr:cNvPr id="713" name="楕円 712"/>
        <xdr:cNvSpPr/>
      </xdr:nvSpPr>
      <xdr:spPr>
        <a:xfrm>
          <a:off x="14541500" y="164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125582</xdr:rowOff>
    </xdr:from>
    <xdr:ext cx="534377" cy="259045"/>
    <xdr:sp macro="" textlink="">
      <xdr:nvSpPr>
        <xdr:cNvPr id="714" name="テキスト ボックス 713"/>
        <xdr:cNvSpPr txBox="1"/>
      </xdr:nvSpPr>
      <xdr:spPr>
        <a:xfrm>
          <a:off x="14325111" y="165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28284</xdr:rowOff>
    </xdr:from>
    <xdr:to>
      <xdr:col>72</xdr:col>
      <xdr:colOff>38100</xdr:colOff>
      <xdr:row>96</xdr:row>
      <xdr:rowOff>129884</xdr:rowOff>
    </xdr:to>
    <xdr:sp macro="" textlink="">
      <xdr:nvSpPr>
        <xdr:cNvPr id="715" name="楕円 714"/>
        <xdr:cNvSpPr/>
      </xdr:nvSpPr>
      <xdr:spPr>
        <a:xfrm>
          <a:off x="13652500" y="164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121011</xdr:rowOff>
    </xdr:from>
    <xdr:ext cx="534377" cy="259045"/>
    <xdr:sp macro="" textlink="">
      <xdr:nvSpPr>
        <xdr:cNvPr id="716" name="テキスト ボックス 715"/>
        <xdr:cNvSpPr txBox="1"/>
      </xdr:nvSpPr>
      <xdr:spPr>
        <a:xfrm>
          <a:off x="13436111" y="165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xdr:rowOff>
    </xdr:from>
    <xdr:to>
      <xdr:col>67</xdr:col>
      <xdr:colOff>101600</xdr:colOff>
      <xdr:row>96</xdr:row>
      <xdr:rowOff>101746</xdr:rowOff>
    </xdr:to>
    <xdr:sp macro="" textlink="">
      <xdr:nvSpPr>
        <xdr:cNvPr id="717" name="楕円 716"/>
        <xdr:cNvSpPr/>
      </xdr:nvSpPr>
      <xdr:spPr>
        <a:xfrm>
          <a:off x="12763500" y="164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92873</xdr:rowOff>
    </xdr:from>
    <xdr:ext cx="534377" cy="259045"/>
    <xdr:sp macro="" textlink="">
      <xdr:nvSpPr>
        <xdr:cNvPr id="718" name="テキスト ボックス 717"/>
        <xdr:cNvSpPr txBox="1"/>
      </xdr:nvSpPr>
      <xdr:spPr>
        <a:xfrm>
          <a:off x="12547111" y="165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15570</xdr:rowOff>
    </xdr:from>
    <xdr:to>
      <xdr:col>116</xdr:col>
      <xdr:colOff>62864</xdr:colOff>
      <xdr:row>38</xdr:row>
      <xdr:rowOff>139700</xdr:rowOff>
    </xdr:to>
    <xdr:cxnSp macro="">
      <xdr:nvCxnSpPr>
        <xdr:cNvPr id="740" name="直線コネクタ 739"/>
        <xdr:cNvCxnSpPr/>
      </xdr:nvCxnSpPr>
      <xdr:spPr>
        <a:xfrm flipV="1">
          <a:off x="22159595" y="6530670"/>
          <a:ext cx="1269" cy="12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8704</xdr:rowOff>
    </xdr:from>
    <xdr:ext cx="249299" cy="259045"/>
    <xdr:sp macro="" textlink="">
      <xdr:nvSpPr>
        <xdr:cNvPr id="741" name="諸支出金最小値テキスト"/>
        <xdr:cNvSpPr txBox="1"/>
      </xdr:nvSpPr>
      <xdr:spPr>
        <a:xfrm>
          <a:off x="22212300" y="66952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133697</xdr:rowOff>
    </xdr:from>
    <xdr:ext cx="378565" cy="259045"/>
    <xdr:sp macro="" textlink="">
      <xdr:nvSpPr>
        <xdr:cNvPr id="743" name="諸支出金最大値テキスト"/>
        <xdr:cNvSpPr txBox="1"/>
      </xdr:nvSpPr>
      <xdr:spPr>
        <a:xfrm>
          <a:off x="22212300" y="63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15570</xdr:rowOff>
    </xdr:from>
    <xdr:to>
      <xdr:col>116</xdr:col>
      <xdr:colOff>152400</xdr:colOff>
      <xdr:row>38</xdr:row>
      <xdr:rowOff>15570</xdr:rowOff>
    </xdr:to>
    <xdr:cxnSp macro="">
      <xdr:nvCxnSpPr>
        <xdr:cNvPr id="744" name="直線コネクタ 743"/>
        <xdr:cNvCxnSpPr/>
      </xdr:nvCxnSpPr>
      <xdr:spPr>
        <a:xfrm>
          <a:off x="22072600" y="6530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22199</xdr:rowOff>
    </xdr:from>
    <xdr:to>
      <xdr:col>116</xdr:col>
      <xdr:colOff>63500</xdr:colOff>
      <xdr:row>38</xdr:row>
      <xdr:rowOff>26086</xdr:rowOff>
    </xdr:to>
    <xdr:cxnSp macro="">
      <xdr:nvCxnSpPr>
        <xdr:cNvPr id="745" name="直線コネクタ 744"/>
        <xdr:cNvCxnSpPr/>
      </xdr:nvCxnSpPr>
      <xdr:spPr>
        <a:xfrm>
          <a:off x="21323300" y="6537299"/>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53153</xdr:rowOff>
    </xdr:from>
    <xdr:ext cx="313932" cy="259045"/>
    <xdr:sp macro="" textlink="">
      <xdr:nvSpPr>
        <xdr:cNvPr id="746" name="諸支出金平均値テキスト"/>
        <xdr:cNvSpPr txBox="1"/>
      </xdr:nvSpPr>
      <xdr:spPr>
        <a:xfrm>
          <a:off x="22212300" y="65682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74726</xdr:rowOff>
    </xdr:from>
    <xdr:to>
      <xdr:col>116</xdr:col>
      <xdr:colOff>114300</xdr:colOff>
      <xdr:row>39</xdr:row>
      <xdr:rowOff>4876</xdr:rowOff>
    </xdr:to>
    <xdr:sp macro="" textlink="">
      <xdr:nvSpPr>
        <xdr:cNvPr id="747" name="フローチャート: 判断 746"/>
        <xdr:cNvSpPr/>
      </xdr:nvSpPr>
      <xdr:spPr>
        <a:xfrm>
          <a:off x="22110700" y="65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140157</xdr:rowOff>
    </xdr:from>
    <xdr:to>
      <xdr:col>111</xdr:col>
      <xdr:colOff>177800</xdr:colOff>
      <xdr:row>38</xdr:row>
      <xdr:rowOff>22199</xdr:rowOff>
    </xdr:to>
    <xdr:cxnSp macro="">
      <xdr:nvCxnSpPr>
        <xdr:cNvPr id="748" name="直線コネクタ 747"/>
        <xdr:cNvCxnSpPr/>
      </xdr:nvCxnSpPr>
      <xdr:spPr>
        <a:xfrm>
          <a:off x="20434300" y="6483807"/>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158767</xdr:rowOff>
    </xdr:from>
    <xdr:ext cx="378565" cy="259045"/>
    <xdr:sp macro="" textlink="">
      <xdr:nvSpPr>
        <xdr:cNvPr id="750" name="テキスト ボックス 749"/>
        <xdr:cNvSpPr txBox="1"/>
      </xdr:nvSpPr>
      <xdr:spPr>
        <a:xfrm>
          <a:off x="21134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7569</xdr:rowOff>
    </xdr:from>
    <xdr:to>
      <xdr:col>107</xdr:col>
      <xdr:colOff>50800</xdr:colOff>
      <xdr:row>37</xdr:row>
      <xdr:rowOff>140157</xdr:rowOff>
    </xdr:to>
    <xdr:cxnSp macro="">
      <xdr:nvCxnSpPr>
        <xdr:cNvPr id="751" name="直線コネクタ 750"/>
        <xdr:cNvCxnSpPr/>
      </xdr:nvCxnSpPr>
      <xdr:spPr>
        <a:xfrm>
          <a:off x="19545300" y="5151069"/>
          <a:ext cx="889000" cy="13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42952</xdr:rowOff>
    </xdr:from>
    <xdr:to>
      <xdr:col>107</xdr:col>
      <xdr:colOff>101600</xdr:colOff>
      <xdr:row>38</xdr:row>
      <xdr:rowOff>144552</xdr:rowOff>
    </xdr:to>
    <xdr:sp macro="" textlink="">
      <xdr:nvSpPr>
        <xdr:cNvPr id="752" name="フローチャート: 判断 751"/>
        <xdr:cNvSpPr/>
      </xdr:nvSpPr>
      <xdr:spPr>
        <a:xfrm>
          <a:off x="20383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135679</xdr:rowOff>
    </xdr:from>
    <xdr:ext cx="378565" cy="259045"/>
    <xdr:sp macro="" textlink="">
      <xdr:nvSpPr>
        <xdr:cNvPr id="753" name="テキスト ボックス 752"/>
        <xdr:cNvSpPr txBox="1"/>
      </xdr:nvSpPr>
      <xdr:spPr>
        <a:xfrm>
          <a:off x="20245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7569</xdr:rowOff>
    </xdr:from>
    <xdr:to>
      <xdr:col>102</xdr:col>
      <xdr:colOff>114300</xdr:colOff>
      <xdr:row>36</xdr:row>
      <xdr:rowOff>74092</xdr:rowOff>
    </xdr:to>
    <xdr:cxnSp macro="">
      <xdr:nvCxnSpPr>
        <xdr:cNvPr id="754" name="直線コネクタ 753"/>
        <xdr:cNvCxnSpPr/>
      </xdr:nvCxnSpPr>
      <xdr:spPr>
        <a:xfrm flipV="1">
          <a:off x="18656300" y="5151069"/>
          <a:ext cx="889000" cy="10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29693</xdr:rowOff>
    </xdr:from>
    <xdr:to>
      <xdr:col>102</xdr:col>
      <xdr:colOff>165100</xdr:colOff>
      <xdr:row>38</xdr:row>
      <xdr:rowOff>131293</xdr:rowOff>
    </xdr:to>
    <xdr:sp macro="" textlink="">
      <xdr:nvSpPr>
        <xdr:cNvPr id="755" name="フローチャート: 判断 754"/>
        <xdr:cNvSpPr/>
      </xdr:nvSpPr>
      <xdr:spPr>
        <a:xfrm>
          <a:off x="19494500" y="65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122420</xdr:rowOff>
    </xdr:from>
    <xdr:ext cx="378565" cy="259045"/>
    <xdr:sp macro="" textlink="">
      <xdr:nvSpPr>
        <xdr:cNvPr id="756" name="テキスト ボックス 755"/>
        <xdr:cNvSpPr txBox="1"/>
      </xdr:nvSpPr>
      <xdr:spPr>
        <a:xfrm>
          <a:off x="19356017" y="663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44552</xdr:rowOff>
    </xdr:from>
    <xdr:to>
      <xdr:col>98</xdr:col>
      <xdr:colOff>38100</xdr:colOff>
      <xdr:row>38</xdr:row>
      <xdr:rowOff>146152</xdr:rowOff>
    </xdr:to>
    <xdr:sp macro="" textlink="">
      <xdr:nvSpPr>
        <xdr:cNvPr id="757" name="フローチャート: 判断 756"/>
        <xdr:cNvSpPr/>
      </xdr:nvSpPr>
      <xdr:spPr>
        <a:xfrm>
          <a:off x="18605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137279</xdr:rowOff>
    </xdr:from>
    <xdr:ext cx="378565" cy="259045"/>
    <xdr:sp macro="" textlink="">
      <xdr:nvSpPr>
        <xdr:cNvPr id="758" name="テキスト ボックス 757"/>
        <xdr:cNvSpPr txBox="1"/>
      </xdr:nvSpPr>
      <xdr:spPr>
        <a:xfrm>
          <a:off x="18467017" y="66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146736</xdr:rowOff>
    </xdr:from>
    <xdr:to>
      <xdr:col>116</xdr:col>
      <xdr:colOff>114300</xdr:colOff>
      <xdr:row>38</xdr:row>
      <xdr:rowOff>76885</xdr:rowOff>
    </xdr:to>
    <xdr:sp macro="" textlink="">
      <xdr:nvSpPr>
        <xdr:cNvPr id="764" name="楕円 763"/>
        <xdr:cNvSpPr/>
      </xdr:nvSpPr>
      <xdr:spPr>
        <a:xfrm>
          <a:off x="22110700" y="6490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89247</xdr:rowOff>
    </xdr:from>
    <xdr:ext cx="378565" cy="259045"/>
    <xdr:sp macro="" textlink="">
      <xdr:nvSpPr>
        <xdr:cNvPr id="765" name="諸支出金該当値テキスト"/>
        <xdr:cNvSpPr txBox="1"/>
      </xdr:nvSpPr>
      <xdr:spPr>
        <a:xfrm>
          <a:off x="22212300" y="64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142849</xdr:rowOff>
    </xdr:from>
    <xdr:to>
      <xdr:col>112</xdr:col>
      <xdr:colOff>38100</xdr:colOff>
      <xdr:row>38</xdr:row>
      <xdr:rowOff>72999</xdr:rowOff>
    </xdr:to>
    <xdr:sp macro="" textlink="">
      <xdr:nvSpPr>
        <xdr:cNvPr id="766" name="楕円 765"/>
        <xdr:cNvSpPr/>
      </xdr:nvSpPr>
      <xdr:spPr>
        <a:xfrm>
          <a:off x="21272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89526</xdr:rowOff>
    </xdr:from>
    <xdr:ext cx="378565" cy="259045"/>
    <xdr:sp macro="" textlink="">
      <xdr:nvSpPr>
        <xdr:cNvPr id="767" name="テキスト ボックス 766"/>
        <xdr:cNvSpPr txBox="1"/>
      </xdr:nvSpPr>
      <xdr:spPr>
        <a:xfrm>
          <a:off x="21134017" y="626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89357</xdr:rowOff>
    </xdr:from>
    <xdr:to>
      <xdr:col>107</xdr:col>
      <xdr:colOff>101600</xdr:colOff>
      <xdr:row>38</xdr:row>
      <xdr:rowOff>19507</xdr:rowOff>
    </xdr:to>
    <xdr:sp macro="" textlink="">
      <xdr:nvSpPr>
        <xdr:cNvPr id="768" name="楕円 767"/>
        <xdr:cNvSpPr/>
      </xdr:nvSpPr>
      <xdr:spPr>
        <a:xfrm>
          <a:off x="20383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36034</xdr:rowOff>
    </xdr:from>
    <xdr:ext cx="378565" cy="259045"/>
    <xdr:sp macro="" textlink="">
      <xdr:nvSpPr>
        <xdr:cNvPr id="769" name="テキスト ボックス 768"/>
        <xdr:cNvSpPr txBox="1"/>
      </xdr:nvSpPr>
      <xdr:spPr>
        <a:xfrm>
          <a:off x="20245017" y="620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128219</xdr:rowOff>
    </xdr:from>
    <xdr:to>
      <xdr:col>102</xdr:col>
      <xdr:colOff>165100</xdr:colOff>
      <xdr:row>30</xdr:row>
      <xdr:rowOff>58369</xdr:rowOff>
    </xdr:to>
    <xdr:sp macro="" textlink="">
      <xdr:nvSpPr>
        <xdr:cNvPr id="770" name="楕円 769"/>
        <xdr:cNvSpPr/>
      </xdr:nvSpPr>
      <xdr:spPr>
        <a:xfrm>
          <a:off x="19494500" y="51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74896</xdr:rowOff>
    </xdr:from>
    <xdr:ext cx="469744" cy="259045"/>
    <xdr:sp macro="" textlink="">
      <xdr:nvSpPr>
        <xdr:cNvPr id="771" name="テキスト ボックス 770"/>
        <xdr:cNvSpPr txBox="1"/>
      </xdr:nvSpPr>
      <xdr:spPr>
        <a:xfrm>
          <a:off x="19310428" y="48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23292</xdr:rowOff>
    </xdr:from>
    <xdr:to>
      <xdr:col>98</xdr:col>
      <xdr:colOff>38100</xdr:colOff>
      <xdr:row>36</xdr:row>
      <xdr:rowOff>124892</xdr:rowOff>
    </xdr:to>
    <xdr:sp macro="" textlink="">
      <xdr:nvSpPr>
        <xdr:cNvPr id="772" name="楕円 771"/>
        <xdr:cNvSpPr/>
      </xdr:nvSpPr>
      <xdr:spPr>
        <a:xfrm>
          <a:off x="18605500" y="61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141419</xdr:rowOff>
    </xdr:from>
    <xdr:ext cx="469744" cy="259045"/>
    <xdr:sp macro="" textlink="">
      <xdr:nvSpPr>
        <xdr:cNvPr id="773" name="テキスト ボックス 772"/>
        <xdr:cNvSpPr txBox="1"/>
      </xdr:nvSpPr>
      <xdr:spPr>
        <a:xfrm>
          <a:off x="18421428" y="59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本市は人口に対して財政規模が小さく，住民一人当たりのコストは総じて低い傾向にある。</a:t>
          </a:r>
        </a:p>
        <a:p>
          <a:r>
            <a:rPr kumimoji="1" lang="ja-JP" altLang="en-US" sz="1300">
              <a:latin typeface="ＭＳ Ｐゴシック" panose="020B0600070205080204" pitchFamily="50" charset="-128"/>
              <a:ea typeface="ＭＳ Ｐゴシック" panose="020B0600070205080204" pitchFamily="50" charset="-128"/>
            </a:rPr>
            <a:t>　民生費は，子ども子育て関連経費や障がい者への自立支援経費の増額による扶助費の増加と合わせて増加傾向にあるため，福祉施策を精査しながら，多様化するニーズに対応していかなければならない。</a:t>
          </a:r>
        </a:p>
        <a:p>
          <a:r>
            <a:rPr kumimoji="1" lang="ja-JP" altLang="en-US" sz="1300">
              <a:latin typeface="ＭＳ Ｐゴシック" panose="020B0600070205080204" pitchFamily="50" charset="-128"/>
              <a:ea typeface="ＭＳ Ｐゴシック" panose="020B0600070205080204" pitchFamily="50" charset="-128"/>
            </a:rPr>
            <a:t>　衛生費の増加は，清掃センター改修対策事業の本格実施によるもの。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土木費の増加は，地方道路整備事業費の増加によるもの。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平成</a:t>
          </a:r>
          <a:r>
            <a:rPr kumimoji="1" lang="en-US" altLang="ja-JP" sz="1400">
              <a:latin typeface="ＭＳ ゴシック" panose="020B0609070205080204" pitchFamily="49" charset="-128"/>
              <a:ea typeface="ＭＳ ゴシック" panose="020B0609070205080204" pitchFamily="49" charset="-128"/>
            </a:rPr>
            <a:t>29</a:t>
          </a:r>
          <a:r>
            <a:rPr kumimoji="1" lang="ja-JP" altLang="en-US" sz="1400">
              <a:latin typeface="ＭＳ ゴシック" panose="020B0609070205080204" pitchFamily="49" charset="-128"/>
              <a:ea typeface="ＭＳ ゴシック" panose="020B0609070205080204" pitchFamily="49" charset="-128"/>
            </a:rPr>
            <a:t>年度は，実質単年度収支がマイナスとなったものの，財政調整基金の取り崩しにより実質収支額の確保を行い，バランスを保っている。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財政調整基金については，決算剰余金の積み立てと，最低水準の取り崩しにより適正な額の確保に努めており，財政の安定化と健全化に取り組んでいる。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水道事業会計及び国民健康保険事業特別会計の黒字額が大きくウエイトを占めている。</a:t>
          </a:r>
        </a:p>
        <a:p>
          <a:r>
            <a:rPr kumimoji="1" lang="ja-JP" altLang="en-US" sz="1400">
              <a:latin typeface="ＭＳ ゴシック" panose="020B0609070205080204" pitchFamily="49" charset="-128"/>
              <a:ea typeface="ＭＳ ゴシック" panose="020B0609070205080204" pitchFamily="49" charset="-128"/>
            </a:rPr>
            <a:t>　水道事業においては，流動資産の増加及び流動負債の減少により，前年度と比較すると黒字幅が増加している。</a:t>
          </a:r>
        </a:p>
        <a:p>
          <a:r>
            <a:rPr kumimoji="1" lang="ja-JP" altLang="en-US" sz="1400">
              <a:latin typeface="ＭＳ ゴシック" panose="020B0609070205080204" pitchFamily="49" charset="-128"/>
              <a:ea typeface="ＭＳ ゴシック" panose="020B0609070205080204" pitchFamily="49" charset="-128"/>
            </a:rPr>
            <a:t>　また，国民健康保険事業特別会計においては，平成</a:t>
          </a:r>
          <a:r>
            <a:rPr kumimoji="1" lang="en-US" altLang="ja-JP" sz="1400">
              <a:latin typeface="ＭＳ ゴシック" panose="020B0609070205080204" pitchFamily="49" charset="-128"/>
              <a:ea typeface="ＭＳ ゴシック" panose="020B0609070205080204" pitchFamily="49" charset="-128"/>
            </a:rPr>
            <a:t>27</a:t>
          </a:r>
          <a:r>
            <a:rPr kumimoji="1" lang="ja-JP" altLang="en-US" sz="1400">
              <a:latin typeface="ＭＳ ゴシック" panose="020B0609070205080204" pitchFamily="49" charset="-128"/>
              <a:ea typeface="ＭＳ ゴシック" panose="020B0609070205080204" pitchFamily="49" charset="-128"/>
            </a:rPr>
            <a:t>年度から一般会計からの補てん的な繰入を行ったことにより黒字が発生している。平成</a:t>
          </a:r>
          <a:r>
            <a:rPr kumimoji="1" lang="en-US" altLang="ja-JP" sz="1400">
              <a:latin typeface="ＭＳ ゴシック" panose="020B0609070205080204" pitchFamily="49" charset="-128"/>
              <a:ea typeface="ＭＳ ゴシック" panose="020B0609070205080204" pitchFamily="49" charset="-128"/>
            </a:rPr>
            <a:t>28</a:t>
          </a:r>
          <a:r>
            <a:rPr kumimoji="1" lang="ja-JP" altLang="en-US" sz="1400">
              <a:latin typeface="ＭＳ ゴシック" pitchFamily="49" charset="-128"/>
              <a:ea typeface="ＭＳ ゴシック" pitchFamily="49" charset="-128"/>
            </a:rPr>
            <a:t>年度からは補てん的な繰入は行っていないが，料金改定を行ったこともあり，黒字幅は増加している。</a:t>
          </a:r>
        </a:p>
        <a:p>
          <a:r>
            <a:rPr kumimoji="1" lang="ja-JP" altLang="en-US" sz="1400">
              <a:latin typeface="ＭＳ ゴシック" pitchFamily="49" charset="-128"/>
              <a:ea typeface="ＭＳ ゴシック" pitchFamily="49" charset="-128"/>
            </a:rPr>
            <a:t>　今後も，各事業への繰出金や補助金等については，適正な受益者負担を検討するとともに，一般会計の財政運営と調整を図りながら適切な金額を検討していく。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63724488</v>
      </c>
      <c r="BO4" s="410"/>
      <c r="BP4" s="410"/>
      <c r="BQ4" s="410"/>
      <c r="BR4" s="410"/>
      <c r="BS4" s="410"/>
      <c r="BT4" s="410"/>
      <c r="BU4" s="411"/>
      <c r="BV4" s="409">
        <v>60311787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2.9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62632532</v>
      </c>
      <c r="BO5" s="447"/>
      <c r="BP5" s="447"/>
      <c r="BQ5" s="447"/>
      <c r="BR5" s="447"/>
      <c r="BS5" s="447"/>
      <c r="BT5" s="447"/>
      <c r="BU5" s="448"/>
      <c r="BV5" s="446">
        <v>58968978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93.9</v>
      </c>
      <c r="CU5" s="444"/>
      <c r="CV5" s="444"/>
      <c r="CW5" s="444"/>
      <c r="CX5" s="444"/>
      <c r="CY5" s="444"/>
      <c r="CZ5" s="444"/>
      <c r="DA5" s="445"/>
      <c r="DB5" s="443">
        <v>92.5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1091956</v>
      </c>
      <c r="BO6" s="447"/>
      <c r="BP6" s="447"/>
      <c r="BQ6" s="447"/>
      <c r="BR6" s="447"/>
      <c r="BS6" s="447"/>
      <c r="BT6" s="447"/>
      <c r="BU6" s="448"/>
      <c r="BV6" s="446">
        <v>1342809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99.5</v>
      </c>
      <c r="CU6" s="484"/>
      <c r="CV6" s="484"/>
      <c r="CW6" s="484"/>
      <c r="CX6" s="484"/>
      <c r="CY6" s="484"/>
      <c r="CZ6" s="484"/>
      <c r="DA6" s="485"/>
      <c r="DB6" s="483">
        <v>98.2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151431</v>
      </c>
      <c r="BO7" s="447"/>
      <c r="BP7" s="447"/>
      <c r="BQ7" s="447"/>
      <c r="BR7" s="447"/>
      <c r="BS7" s="447"/>
      <c r="BT7" s="447"/>
      <c r="BU7" s="448"/>
      <c r="BV7" s="446">
        <v>272232</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37270784</v>
      </c>
      <c r="CU7" s="447"/>
      <c r="CV7" s="447"/>
      <c r="CW7" s="447"/>
      <c r="CX7" s="447"/>
      <c r="CY7" s="447"/>
      <c r="CZ7" s="447"/>
      <c r="DA7" s="448"/>
      <c r="DB7" s="446">
        <v>36958913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940525</v>
      </c>
      <c r="BO8" s="447"/>
      <c r="BP8" s="447"/>
      <c r="BQ8" s="447"/>
      <c r="BR8" s="447"/>
      <c r="BS8" s="447"/>
      <c r="BT8" s="447"/>
      <c r="BU8" s="448"/>
      <c r="BV8" s="446">
        <v>1070577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0.88</v>
      </c>
      <c r="CU8" s="487"/>
      <c r="CV8" s="487"/>
      <c r="CW8" s="487"/>
      <c r="CX8" s="487"/>
      <c r="CY8" s="487"/>
      <c r="CZ8" s="487"/>
      <c r="DA8" s="488"/>
      <c r="DB8" s="486">
        <v>0.87</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196403</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104</v>
      </c>
      <c r="AV9" s="479"/>
      <c r="AW9" s="479"/>
      <c r="AX9" s="479"/>
      <c r="AY9" s="480" t="s">
        <v>111</v>
      </c>
      <c r="AZ9" s="481"/>
      <c r="BA9" s="481"/>
      <c r="BB9" s="481"/>
      <c r="BC9" s="481"/>
      <c r="BD9" s="481"/>
      <c r="BE9" s="481"/>
      <c r="BF9" s="481"/>
      <c r="BG9" s="481"/>
      <c r="BH9" s="481"/>
      <c r="BI9" s="481"/>
      <c r="BJ9" s="481"/>
      <c r="BK9" s="481"/>
      <c r="BL9" s="481"/>
      <c r="BM9" s="482"/>
      <c r="BN9" s="446">
        <v>-130052</v>
      </c>
      <c r="BO9" s="447"/>
      <c r="BP9" s="447"/>
      <c r="BQ9" s="447"/>
      <c r="BR9" s="447"/>
      <c r="BS9" s="447"/>
      <c r="BT9" s="447"/>
      <c r="BU9" s="448"/>
      <c r="BV9" s="446">
        <v>214358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10.8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199293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6356</v>
      </c>
      <c r="BO10" s="447"/>
      <c r="BP10" s="447"/>
      <c r="BQ10" s="447"/>
      <c r="BR10" s="447"/>
      <c r="BS10" s="447"/>
      <c r="BT10" s="447"/>
      <c r="BU10" s="448"/>
      <c r="BV10" s="446">
        <v>4718</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88</v>
      </c>
      <c r="AV11" s="479"/>
      <c r="AW11" s="479"/>
      <c r="AX11" s="479"/>
      <c r="AY11" s="480" t="s">
        <v>121</v>
      </c>
      <c r="AZ11" s="481"/>
      <c r="BA11" s="481"/>
      <c r="BB11" s="481"/>
      <c r="BC11" s="481"/>
      <c r="BD11" s="481"/>
      <c r="BE11" s="481"/>
      <c r="BF11" s="481"/>
      <c r="BG11" s="481"/>
      <c r="BH11" s="481"/>
      <c r="BI11" s="481"/>
      <c r="BJ11" s="481"/>
      <c r="BK11" s="481"/>
      <c r="BL11" s="481"/>
      <c r="BM11" s="482"/>
      <c r="BN11" s="446">
        <v>43108</v>
      </c>
      <c r="BO11" s="447"/>
      <c r="BP11" s="447"/>
      <c r="BQ11" s="447"/>
      <c r="BR11" s="447"/>
      <c r="BS11" s="447"/>
      <c r="BT11" s="447"/>
      <c r="BU11" s="448"/>
      <c r="BV11" s="446">
        <v>22109</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201173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115</v>
      </c>
      <c r="AV12" s="479"/>
      <c r="AW12" s="479"/>
      <c r="AX12" s="479"/>
      <c r="AY12" s="480" t="s">
        <v>129</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192710</v>
      </c>
      <c r="S13" s="528"/>
      <c r="T13" s="528"/>
      <c r="U13" s="528"/>
      <c r="V13" s="529"/>
      <c r="W13" s="462" t="s">
        <v>133</v>
      </c>
      <c r="X13" s="463"/>
      <c r="Y13" s="463"/>
      <c r="Z13" s="463"/>
      <c r="AA13" s="463"/>
      <c r="AB13" s="453"/>
      <c r="AC13" s="497">
        <v>2773</v>
      </c>
      <c r="AD13" s="498"/>
      <c r="AE13" s="498"/>
      <c r="AF13" s="498"/>
      <c r="AG13" s="537"/>
      <c r="AH13" s="497">
        <v>2866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-580588</v>
      </c>
      <c r="BO13" s="447"/>
      <c r="BP13" s="447"/>
      <c r="BQ13" s="447"/>
      <c r="BR13" s="447"/>
      <c r="BS13" s="447"/>
      <c r="BT13" s="447"/>
      <c r="BU13" s="448"/>
      <c r="BV13" s="446">
        <v>241185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200510</v>
      </c>
      <c r="S14" s="528"/>
      <c r="T14" s="528"/>
      <c r="U14" s="528"/>
      <c r="V14" s="529"/>
      <c r="W14" s="436"/>
      <c r="X14" s="437"/>
      <c r="Y14" s="437"/>
      <c r="Z14" s="437"/>
      <c r="AA14" s="437"/>
      <c r="AB14" s="426"/>
      <c r="AC14" s="530">
        <v>3</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10.3</v>
      </c>
      <c r="CU14" s="542"/>
      <c r="CV14" s="542"/>
      <c r="CW14" s="542"/>
      <c r="CX14" s="542"/>
      <c r="CY14" s="542"/>
      <c r="CZ14" s="542"/>
      <c r="DA14" s="543"/>
      <c r="DB14" s="541">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193259</v>
      </c>
      <c r="S15" s="528"/>
      <c r="T15" s="528"/>
      <c r="U15" s="528"/>
      <c r="V15" s="529"/>
      <c r="W15" s="462" t="s">
        <v>140</v>
      </c>
      <c r="X15" s="463"/>
      <c r="Y15" s="463"/>
      <c r="Z15" s="463"/>
      <c r="AA15" s="463"/>
      <c r="AB15" s="453"/>
      <c r="AC15" s="497">
        <v>32574</v>
      </c>
      <c r="AD15" s="498"/>
      <c r="AE15" s="498"/>
      <c r="AF15" s="498"/>
      <c r="AG15" s="537"/>
      <c r="AH15" s="497">
        <v>33317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25166904</v>
      </c>
      <c r="BO15" s="410"/>
      <c r="BP15" s="410"/>
      <c r="BQ15" s="410"/>
      <c r="BR15" s="410"/>
      <c r="BS15" s="410"/>
      <c r="BT15" s="410"/>
      <c r="BU15" s="411"/>
      <c r="BV15" s="409">
        <v>24179610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35.799999999999997</v>
      </c>
      <c r="AD16" s="531"/>
      <c r="AE16" s="531"/>
      <c r="AF16" s="531"/>
      <c r="AG16" s="532"/>
      <c r="AH16" s="530">
        <v>37.299999999999997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28177136</v>
      </c>
      <c r="BO16" s="447"/>
      <c r="BP16" s="447"/>
      <c r="BQ16" s="447"/>
      <c r="BR16" s="447"/>
      <c r="BS16" s="447"/>
      <c r="BT16" s="447"/>
      <c r="BU16" s="448"/>
      <c r="BV16" s="446">
        <v>27907303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55706</v>
      </c>
      <c r="AD17" s="498"/>
      <c r="AE17" s="498"/>
      <c r="AF17" s="498"/>
      <c r="AG17" s="537"/>
      <c r="AH17" s="497">
        <v>53041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32155310</v>
      </c>
      <c r="BO17" s="447"/>
      <c r="BP17" s="447"/>
      <c r="BQ17" s="447"/>
      <c r="BR17" s="447"/>
      <c r="BS17" s="447"/>
      <c r="BT17" s="447"/>
      <c r="BU17" s="448"/>
      <c r="BV17" s="446">
        <v>30882926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194.46</v>
      </c>
      <c r="M18" s="559"/>
      <c r="N18" s="559"/>
      <c r="O18" s="559"/>
      <c r="P18" s="559"/>
      <c r="Q18" s="559"/>
      <c r="R18" s="560"/>
      <c r="S18" s="560"/>
      <c r="T18" s="560"/>
      <c r="U18" s="560"/>
      <c r="V18" s="561"/>
      <c r="W18" s="464"/>
      <c r="X18" s="465"/>
      <c r="Y18" s="465"/>
      <c r="Z18" s="465"/>
      <c r="AA18" s="465"/>
      <c r="AB18" s="456"/>
      <c r="AC18" s="562">
        <v>61.2</v>
      </c>
      <c r="AD18" s="563"/>
      <c r="AE18" s="563"/>
      <c r="AF18" s="563"/>
      <c r="AG18" s="564"/>
      <c r="AH18" s="562">
        <v>59.4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35936021</v>
      </c>
      <c r="BO18" s="447"/>
      <c r="BP18" s="447"/>
      <c r="BQ18" s="447"/>
      <c r="BR18" s="447"/>
      <c r="BS18" s="447"/>
      <c r="BT18" s="447"/>
      <c r="BU18" s="448"/>
      <c r="BV18" s="446">
        <v>35206548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1010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41266305</v>
      </c>
      <c r="BO19" s="447"/>
      <c r="BP19" s="447"/>
      <c r="BQ19" s="447"/>
      <c r="BR19" s="447"/>
      <c r="BS19" s="447"/>
      <c r="BT19" s="447"/>
      <c r="BU19" s="448"/>
      <c r="BV19" s="446">
        <v>40588626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77725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44502388</v>
      </c>
      <c r="BO23" s="447"/>
      <c r="BP23" s="447"/>
      <c r="BQ23" s="447"/>
      <c r="BR23" s="447"/>
      <c r="BS23" s="447"/>
      <c r="BT23" s="447"/>
      <c r="BU23" s="448"/>
      <c r="BV23" s="446">
        <v>44284136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10580</v>
      </c>
      <c r="R24" s="498"/>
      <c r="S24" s="498"/>
      <c r="T24" s="498"/>
      <c r="U24" s="498"/>
      <c r="V24" s="537"/>
      <c r="W24" s="596"/>
      <c r="X24" s="584"/>
      <c r="Y24" s="585"/>
      <c r="Z24" s="496" t="s">
        <v>164</v>
      </c>
      <c r="AA24" s="476"/>
      <c r="AB24" s="476"/>
      <c r="AC24" s="476"/>
      <c r="AD24" s="476"/>
      <c r="AE24" s="476"/>
      <c r="AF24" s="476"/>
      <c r="AG24" s="477"/>
      <c r="AH24" s="497">
        <v>1181</v>
      </c>
      <c r="AI24" s="498"/>
      <c r="AJ24" s="498"/>
      <c r="AK24" s="498"/>
      <c r="AL24" s="537"/>
      <c r="AM24" s="497">
        <v>3734322</v>
      </c>
      <c r="AN24" s="498"/>
      <c r="AO24" s="498"/>
      <c r="AP24" s="498"/>
      <c r="AQ24" s="498"/>
      <c r="AR24" s="537"/>
      <c r="AS24" s="497">
        <v>3162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43454439</v>
      </c>
      <c r="BO24" s="447"/>
      <c r="BP24" s="447"/>
      <c r="BQ24" s="447"/>
      <c r="BR24" s="447"/>
      <c r="BS24" s="447"/>
      <c r="BT24" s="447"/>
      <c r="BU24" s="448"/>
      <c r="BV24" s="446">
        <v>43285354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8160</v>
      </c>
      <c r="R25" s="498"/>
      <c r="S25" s="498"/>
      <c r="T25" s="498"/>
      <c r="U25" s="498"/>
      <c r="V25" s="537"/>
      <c r="W25" s="596"/>
      <c r="X25" s="584"/>
      <c r="Y25" s="585"/>
      <c r="Z25" s="496" t="s">
        <v>167</v>
      </c>
      <c r="AA25" s="476"/>
      <c r="AB25" s="476"/>
      <c r="AC25" s="476"/>
      <c r="AD25" s="476"/>
      <c r="AE25" s="476"/>
      <c r="AF25" s="476"/>
      <c r="AG25" s="477"/>
      <c r="AH25" s="497">
        <v>205</v>
      </c>
      <c r="AI25" s="498"/>
      <c r="AJ25" s="498"/>
      <c r="AK25" s="498"/>
      <c r="AL25" s="537"/>
      <c r="AM25" s="497">
        <v>662150</v>
      </c>
      <c r="AN25" s="498"/>
      <c r="AO25" s="498"/>
      <c r="AP25" s="498"/>
      <c r="AQ25" s="498"/>
      <c r="AR25" s="537"/>
      <c r="AS25" s="497">
        <v>3230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31999904</v>
      </c>
      <c r="BO25" s="410"/>
      <c r="BP25" s="410"/>
      <c r="BQ25" s="410"/>
      <c r="BR25" s="410"/>
      <c r="BS25" s="410"/>
      <c r="BT25" s="410"/>
      <c r="BU25" s="411"/>
      <c r="BV25" s="409">
        <v>38029266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6330</v>
      </c>
      <c r="R26" s="498"/>
      <c r="S26" s="498"/>
      <c r="T26" s="498"/>
      <c r="U26" s="498"/>
      <c r="V26" s="537"/>
      <c r="W26" s="596"/>
      <c r="X26" s="584"/>
      <c r="Y26" s="585"/>
      <c r="Z26" s="496" t="s">
        <v>170</v>
      </c>
      <c r="AA26" s="606"/>
      <c r="AB26" s="606"/>
      <c r="AC26" s="606"/>
      <c r="AD26" s="606"/>
      <c r="AE26" s="606"/>
      <c r="AF26" s="606"/>
      <c r="AG26" s="607"/>
      <c r="AH26" s="497">
        <v>97</v>
      </c>
      <c r="AI26" s="498"/>
      <c r="AJ26" s="498"/>
      <c r="AK26" s="498"/>
      <c r="AL26" s="537"/>
      <c r="AM26" s="497">
        <v>287605</v>
      </c>
      <c r="AN26" s="498"/>
      <c r="AO26" s="498"/>
      <c r="AP26" s="498"/>
      <c r="AQ26" s="498"/>
      <c r="AR26" s="537"/>
      <c r="AS26" s="497">
        <v>2965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6130</v>
      </c>
      <c r="R27" s="498"/>
      <c r="S27" s="498"/>
      <c r="T27" s="498"/>
      <c r="U27" s="498"/>
      <c r="V27" s="537"/>
      <c r="W27" s="596"/>
      <c r="X27" s="584"/>
      <c r="Y27" s="585"/>
      <c r="Z27" s="496" t="s">
        <v>173</v>
      </c>
      <c r="AA27" s="476"/>
      <c r="AB27" s="476"/>
      <c r="AC27" s="476"/>
      <c r="AD27" s="476"/>
      <c r="AE27" s="476"/>
      <c r="AF27" s="476"/>
      <c r="AG27" s="477"/>
      <c r="AH27" s="497">
        <v>79</v>
      </c>
      <c r="AI27" s="498"/>
      <c r="AJ27" s="498"/>
      <c r="AK27" s="498"/>
      <c r="AL27" s="537"/>
      <c r="AM27" s="497">
        <v>279494</v>
      </c>
      <c r="AN27" s="498"/>
      <c r="AO27" s="498"/>
      <c r="AP27" s="498"/>
      <c r="AQ27" s="498"/>
      <c r="AR27" s="537"/>
      <c r="AS27" s="497">
        <v>3538</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554000</v>
      </c>
      <c r="BO27" s="620"/>
      <c r="BP27" s="620"/>
      <c r="BQ27" s="620"/>
      <c r="BR27" s="620"/>
      <c r="BS27" s="620"/>
      <c r="BT27" s="620"/>
      <c r="BU27" s="621"/>
      <c r="BV27" s="619">
        <v>554000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5390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7046333</v>
      </c>
      <c r="BO28" s="410"/>
      <c r="BP28" s="410"/>
      <c r="BQ28" s="410"/>
      <c r="BR28" s="410"/>
      <c r="BS28" s="410"/>
      <c r="BT28" s="410"/>
      <c r="BU28" s="411"/>
      <c r="BV28" s="409">
        <v>7139977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30</v>
      </c>
      <c r="M29" s="498"/>
      <c r="N29" s="498"/>
      <c r="O29" s="498"/>
      <c r="P29" s="537"/>
      <c r="Q29" s="497">
        <v>4850</v>
      </c>
      <c r="R29" s="498"/>
      <c r="S29" s="498"/>
      <c r="T29" s="498"/>
      <c r="U29" s="498"/>
      <c r="V29" s="537"/>
      <c r="W29" s="597"/>
      <c r="X29" s="598"/>
      <c r="Y29" s="599"/>
      <c r="Z29" s="496" t="s">
        <v>179</v>
      </c>
      <c r="AA29" s="476"/>
      <c r="AB29" s="476"/>
      <c r="AC29" s="476"/>
      <c r="AD29" s="476"/>
      <c r="AE29" s="476"/>
      <c r="AF29" s="476"/>
      <c r="AG29" s="477"/>
      <c r="AH29" s="497">
        <v>1260</v>
      </c>
      <c r="AI29" s="498"/>
      <c r="AJ29" s="498"/>
      <c r="AK29" s="498"/>
      <c r="AL29" s="537"/>
      <c r="AM29" s="497">
        <v>4013816</v>
      </c>
      <c r="AN29" s="498"/>
      <c r="AO29" s="498"/>
      <c r="AP29" s="498"/>
      <c r="AQ29" s="498"/>
      <c r="AR29" s="537"/>
      <c r="AS29" s="497">
        <v>3186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2921918</v>
      </c>
      <c r="BO29" s="447"/>
      <c r="BP29" s="447"/>
      <c r="BQ29" s="447"/>
      <c r="BR29" s="447"/>
      <c r="BS29" s="447"/>
      <c r="BT29" s="447"/>
      <c r="BU29" s="448"/>
      <c r="BV29" s="446">
        <v>2920200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101.3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1831154</v>
      </c>
      <c r="BO30" s="620"/>
      <c r="BP30" s="620"/>
      <c r="BQ30" s="620"/>
      <c r="BR30" s="620"/>
      <c r="BS30" s="620"/>
      <c r="BT30" s="620"/>
      <c r="BU30" s="621"/>
      <c r="BV30" s="619">
        <v>1385343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三重県市町総合事務組合一般会計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鈴鹿市土地開発公社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下水道事業会計(公共)</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三重県市町総合事務組合退職手当特別会計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鈴鹿市文化振興事業団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住宅新築資金等貸付事業特別会計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下水道事業会計(農集)</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三重県市町総合事務組合デジタル地図特別会計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鈴鹿国際交流協会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三重県市町総合事務組合共同研修特別会計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三重県市町総合事務組合物品特別会計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三重県市町総合事務組合公平委員会特別会計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三重県市町総合事務組合消防救急無線特別会計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鈴鹿亀山地区広域連合一般会計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鈴鹿亀山地区広域連合介護保険事業特別会計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三重地方税管理回収機構一般会計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GrBxOkCgMLpO1UlpsHzosKJOg+pnw54oUcQrsvAhMnpMNUPD01h59OD4bygfJbeuUeYbsZ4nL/pMhdE8TN6w==" saltValue="V/KjyzSMPGDXb3FU98g2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60" zoomScaleNormal="60"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24" t="s">
        <v>545</v>
      </c>
      <c r="D34" s="1224"/>
      <c r="E34" s="1225"/>
      <c r="F34" s="32">
        <v>10.119999999999999</v>
      </c>
      <c r="G34" s="33">
        <v>8.6999999999999993</v>
      </c>
      <c r="H34" s="33">
        <v>8.9499999999999993</v>
      </c>
      <c r="I34" s="33">
        <v>6.95</v>
      </c>
      <c r="J34" s="34">
        <v>7.82</v>
      </c>
      <c r="K34" s="22"/>
      <c r="L34" s="22"/>
      <c r="M34" s="22"/>
      <c r="N34" s="22"/>
      <c r="O34" s="22"/>
      <c r="P34" s="22"/>
    </row>
    <row r="35" spans="1:16" ht="39" customHeight="1" x14ac:dyDescent="0.15">
      <c r="A35" s="22"/>
      <c r="B35" s="35"/>
      <c r="C35" s="1218" t="s">
        <v>546</v>
      </c>
      <c r="D35" s="1219"/>
      <c r="E35" s="1220"/>
      <c r="F35" s="36">
        <v>0.06</v>
      </c>
      <c r="G35" s="37">
        <v>0.06</v>
      </c>
      <c r="H35" s="37">
        <v>1.05</v>
      </c>
      <c r="I35" s="37">
        <v>0.86</v>
      </c>
      <c r="J35" s="38">
        <v>2.27</v>
      </c>
      <c r="K35" s="22"/>
      <c r="L35" s="22"/>
      <c r="M35" s="22"/>
      <c r="N35" s="22"/>
      <c r="O35" s="22"/>
      <c r="P35" s="22"/>
    </row>
    <row r="36" spans="1:16" ht="39" customHeight="1" x14ac:dyDescent="0.15">
      <c r="A36" s="22"/>
      <c r="B36" s="35"/>
      <c r="C36" s="1218" t="s">
        <v>547</v>
      </c>
      <c r="D36" s="1219"/>
      <c r="E36" s="1220"/>
      <c r="F36" s="36">
        <v>3.34</v>
      </c>
      <c r="G36" s="37">
        <v>1.96</v>
      </c>
      <c r="H36" s="37">
        <v>1.1299999999999999</v>
      </c>
      <c r="I36" s="37">
        <v>1.72</v>
      </c>
      <c r="J36" s="38">
        <v>1.35</v>
      </c>
      <c r="K36" s="22"/>
      <c r="L36" s="22"/>
      <c r="M36" s="22"/>
      <c r="N36" s="22"/>
      <c r="O36" s="22"/>
      <c r="P36" s="22"/>
    </row>
    <row r="37" spans="1:16" ht="39" customHeight="1" x14ac:dyDescent="0.15">
      <c r="A37" s="22"/>
      <c r="B37" s="35"/>
      <c r="C37" s="1218" t="s">
        <v>548</v>
      </c>
      <c r="D37" s="1219"/>
      <c r="E37" s="1220"/>
      <c r="F37" s="36">
        <v>0.73</v>
      </c>
      <c r="G37" s="37">
        <v>0.81</v>
      </c>
      <c r="H37" s="37">
        <v>0.94</v>
      </c>
      <c r="I37" s="37">
        <v>1.2</v>
      </c>
      <c r="J37" s="38">
        <v>1.26</v>
      </c>
      <c r="K37" s="22"/>
      <c r="L37" s="22"/>
      <c r="M37" s="22"/>
      <c r="N37" s="22"/>
      <c r="O37" s="22"/>
      <c r="P37" s="22"/>
    </row>
    <row r="38" spans="1:16" ht="39" customHeight="1" x14ac:dyDescent="0.15">
      <c r="A38" s="22"/>
      <c r="B38" s="35"/>
      <c r="C38" s="1218" t="s">
        <v>549</v>
      </c>
      <c r="D38" s="1219"/>
      <c r="E38" s="1220"/>
      <c r="F38" s="36">
        <v>1.62</v>
      </c>
      <c r="G38" s="37">
        <v>1.1499999999999999</v>
      </c>
      <c r="H38" s="37">
        <v>1.1499999999999999</v>
      </c>
      <c r="I38" s="37">
        <v>1.1599999999999999</v>
      </c>
      <c r="J38" s="38">
        <v>1.1499999999999999</v>
      </c>
      <c r="K38" s="22"/>
      <c r="L38" s="22"/>
      <c r="M38" s="22"/>
      <c r="N38" s="22"/>
      <c r="O38" s="22"/>
      <c r="P38" s="22"/>
    </row>
    <row r="39" spans="1:16" ht="39" customHeight="1" x14ac:dyDescent="0.15">
      <c r="A39" s="22"/>
      <c r="B39" s="35"/>
      <c r="C39" s="1218" t="s">
        <v>550</v>
      </c>
      <c r="D39" s="1219"/>
      <c r="E39" s="1220"/>
      <c r="F39" s="36">
        <v>0.11</v>
      </c>
      <c r="G39" s="37">
        <v>0.19</v>
      </c>
      <c r="H39" s="37">
        <v>0.23</v>
      </c>
      <c r="I39" s="37">
        <v>0.22</v>
      </c>
      <c r="J39" s="38">
        <v>0.2</v>
      </c>
      <c r="K39" s="22"/>
      <c r="L39" s="22"/>
      <c r="M39" s="22"/>
      <c r="N39" s="22"/>
      <c r="O39" s="22"/>
      <c r="P39" s="22"/>
    </row>
    <row r="40" spans="1:16" ht="39" customHeight="1" x14ac:dyDescent="0.15">
      <c r="A40" s="22"/>
      <c r="B40" s="35"/>
      <c r="C40" s="1218" t="s">
        <v>551</v>
      </c>
      <c r="D40" s="1219"/>
      <c r="E40" s="1220"/>
      <c r="F40" s="36">
        <v>0</v>
      </c>
      <c r="G40" s="37">
        <v>0</v>
      </c>
      <c r="H40" s="37" t="s">
        <v>552</v>
      </c>
      <c r="I40" s="37">
        <v>0.04</v>
      </c>
      <c r="J40" s="38">
        <v>0.04</v>
      </c>
      <c r="K40" s="22"/>
      <c r="L40" s="22"/>
      <c r="M40" s="22"/>
      <c r="N40" s="22"/>
      <c r="O40" s="22"/>
      <c r="P40" s="22"/>
    </row>
    <row r="41" spans="1:16" ht="39" customHeight="1" x14ac:dyDescent="0.15">
      <c r="A41" s="22"/>
      <c r="B41" s="35"/>
      <c r="C41" s="1218" t="s">
        <v>553</v>
      </c>
      <c r="D41" s="1219"/>
      <c r="E41" s="1220"/>
      <c r="F41" s="36">
        <v>0</v>
      </c>
      <c r="G41" s="37">
        <v>0</v>
      </c>
      <c r="H41" s="37">
        <v>0</v>
      </c>
      <c r="I41" s="37">
        <v>0</v>
      </c>
      <c r="J41" s="38">
        <v>0.01</v>
      </c>
      <c r="K41" s="22"/>
      <c r="L41" s="22"/>
      <c r="M41" s="22"/>
      <c r="N41" s="22"/>
      <c r="O41" s="22"/>
      <c r="P41" s="22"/>
    </row>
    <row r="42" spans="1:16" ht="39" customHeight="1" x14ac:dyDescent="0.15">
      <c r="A42" s="22"/>
      <c r="B42" s="39"/>
      <c r="C42" s="1218" t="s">
        <v>554</v>
      </c>
      <c r="D42" s="1219"/>
      <c r="E42" s="1220"/>
      <c r="F42" s="36" t="s">
        <v>494</v>
      </c>
      <c r="G42" s="37" t="s">
        <v>494</v>
      </c>
      <c r="H42" s="37" t="s">
        <v>494</v>
      </c>
      <c r="I42" s="37" t="s">
        <v>494</v>
      </c>
      <c r="J42" s="38" t="s">
        <v>494</v>
      </c>
      <c r="K42" s="22"/>
      <c r="L42" s="22"/>
      <c r="M42" s="22"/>
      <c r="N42" s="22"/>
      <c r="O42" s="22"/>
      <c r="P42" s="22"/>
    </row>
    <row r="43" spans="1:16" ht="39" customHeight="1" thickBot="1" x14ac:dyDescent="0.2">
      <c r="A43" s="22"/>
      <c r="B43" s="40"/>
      <c r="C43" s="1221" t="s">
        <v>555</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8pNF4pvT5kHzMdU/mEVAUsDRBc9BVvzuWlYAVKYrt6ueKlEPfPlDAJhbe30PYPgh4YOdzR0QBLn0ENQkpCHWA==" saltValue="I5F30WRgXLNJwt0XL9a7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4" zoomScale="60" zoomScaleNormal="60" zoomScaleSheetLayoutView="55" workbookViewId="0">
      <selection activeCell="U52" sqref="U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5313</v>
      </c>
      <c r="L45" s="60">
        <v>4960</v>
      </c>
      <c r="M45" s="60">
        <v>4964</v>
      </c>
      <c r="N45" s="60">
        <v>4475</v>
      </c>
      <c r="O45" s="61">
        <v>4493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494</v>
      </c>
      <c r="L47" s="64" t="s">
        <v>494</v>
      </c>
      <c r="M47" s="64" t="s">
        <v>494</v>
      </c>
      <c r="N47" s="64" t="s">
        <v>494</v>
      </c>
      <c r="O47" s="65" t="s">
        <v>494</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2600</v>
      </c>
      <c r="L48" s="64">
        <v>2628</v>
      </c>
      <c r="M48" s="64">
        <v>2949</v>
      </c>
      <c r="N48" s="64">
        <v>2555</v>
      </c>
      <c r="O48" s="65">
        <v>2569</v>
      </c>
      <c r="P48" s="48"/>
      <c r="Q48" s="48"/>
      <c r="R48" s="48"/>
      <c r="S48" s="48"/>
      <c r="T48" s="48"/>
      <c r="U48" s="48"/>
    </row>
    <row r="49" spans="1:21" ht="30.75" customHeight="1" x14ac:dyDescent="0.15">
      <c r="A49" s="48"/>
      <c r="B49" s="1236"/>
      <c r="C49" s="1237"/>
      <c r="D49" s="62"/>
      <c r="E49" s="1228" t="s">
        <v>16</v>
      </c>
      <c r="F49" s="1228"/>
      <c r="G49" s="1228"/>
      <c r="H49" s="1228"/>
      <c r="I49" s="1228"/>
      <c r="J49" s="1229"/>
      <c r="K49" s="63">
        <v>8</v>
      </c>
      <c r="L49" s="64">
        <v>8</v>
      </c>
      <c r="M49" s="64">
        <v>11</v>
      </c>
      <c r="N49" s="64">
        <v>11</v>
      </c>
      <c r="O49" s="65">
        <v>8</v>
      </c>
      <c r="P49" s="48"/>
      <c r="Q49" s="48"/>
      <c r="R49" s="48"/>
      <c r="S49" s="48"/>
      <c r="T49" s="48"/>
      <c r="U49" s="48"/>
    </row>
    <row r="50" spans="1:21" ht="30.75" customHeight="1" x14ac:dyDescent="0.15">
      <c r="A50" s="48"/>
      <c r="B50" s="1236"/>
      <c r="C50" s="1237"/>
      <c r="D50" s="62"/>
      <c r="E50" s="1228" t="s">
        <v>17</v>
      </c>
      <c r="F50" s="1228"/>
      <c r="G50" s="1228"/>
      <c r="H50" s="1228"/>
      <c r="I50" s="1228"/>
      <c r="J50" s="1229"/>
      <c r="K50" s="63">
        <v>390</v>
      </c>
      <c r="L50" s="64">
        <v>510</v>
      </c>
      <c r="M50" s="64">
        <v>323</v>
      </c>
      <c r="N50" s="64">
        <v>326</v>
      </c>
      <c r="O50" s="65">
        <v>327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6252</v>
      </c>
      <c r="L52" s="64">
        <v>6400</v>
      </c>
      <c r="M52" s="64">
        <v>6151</v>
      </c>
      <c r="N52" s="64">
        <v>6253</v>
      </c>
      <c r="O52" s="65">
        <v>6272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2059</v>
      </c>
      <c r="L53" s="69">
        <v>1706</v>
      </c>
      <c r="M53" s="69">
        <v>2096</v>
      </c>
      <c r="N53" s="69">
        <v>1114</v>
      </c>
      <c r="O53" s="70">
        <v>1125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8mVgLITqXfnQDrv6VFYsWtjM/HN9U3KF6WQeoGAkDiRW3VcOBoMrb9jP54oUGAkFagtKYOPi1gAdruCnMW3Bw==" saltValue="TsQoC8bv8ZVCLijTEYPDb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0" zoomScaleNormal="50" zoomScaleSheetLayoutView="100" workbookViewId="0">
      <selection activeCell="S50" sqref="S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537</v>
      </c>
      <c r="J40" s="79" t="s">
        <v>538</v>
      </c>
      <c r="K40" s="79" t="s">
        <v>539</v>
      </c>
      <c r="L40" s="79" t="s">
        <v>540</v>
      </c>
      <c r="M40" s="80" t="s">
        <v>541</v>
      </c>
    </row>
    <row r="41" spans="2:13" ht="27.75" customHeight="1" x14ac:dyDescent="0.15">
      <c r="B41" s="1242" t="s">
        <v>24</v>
      </c>
      <c r="C41" s="1243"/>
      <c r="D41" s="81"/>
      <c r="E41" s="1248" t="s">
        <v>25</v>
      </c>
      <c r="F41" s="1248"/>
      <c r="G41" s="1248"/>
      <c r="H41" s="1249"/>
      <c r="I41" s="82">
        <v>46719</v>
      </c>
      <c r="J41" s="83">
        <v>46166</v>
      </c>
      <c r="K41" s="83">
        <v>45445</v>
      </c>
      <c r="L41" s="83">
        <v>44284</v>
      </c>
      <c r="M41" s="84">
        <v>44502</v>
      </c>
    </row>
    <row r="42" spans="2:13" ht="27.75" customHeight="1" x14ac:dyDescent="0.15">
      <c r="B42" s="1244"/>
      <c r="C42" s="1245"/>
      <c r="D42" s="85"/>
      <c r="E42" s="1250" t="s">
        <v>26</v>
      </c>
      <c r="F42" s="1250"/>
      <c r="G42" s="1250"/>
      <c r="H42" s="1251"/>
      <c r="I42" s="86">
        <v>3570</v>
      </c>
      <c r="J42" s="87">
        <v>3047</v>
      </c>
      <c r="K42" s="87">
        <v>2818</v>
      </c>
      <c r="L42" s="87">
        <v>2584</v>
      </c>
      <c r="M42" s="88">
        <v>3718</v>
      </c>
    </row>
    <row r="43" spans="2:13" ht="27.75" customHeight="1" x14ac:dyDescent="0.15">
      <c r="B43" s="1244"/>
      <c r="C43" s="1245"/>
      <c r="D43" s="85"/>
      <c r="E43" s="1250" t="s">
        <v>27</v>
      </c>
      <c r="F43" s="1250"/>
      <c r="G43" s="1250"/>
      <c r="H43" s="1251"/>
      <c r="I43" s="86">
        <v>37038</v>
      </c>
      <c r="J43" s="87">
        <v>36688</v>
      </c>
      <c r="K43" s="87">
        <v>37071</v>
      </c>
      <c r="L43" s="87">
        <v>36717</v>
      </c>
      <c r="M43" s="88">
        <v>35335</v>
      </c>
    </row>
    <row r="44" spans="2:13" ht="27.75" customHeight="1" x14ac:dyDescent="0.15">
      <c r="B44" s="1244"/>
      <c r="C44" s="1245"/>
      <c r="D44" s="85"/>
      <c r="E44" s="1250" t="s">
        <v>28</v>
      </c>
      <c r="F44" s="1250"/>
      <c r="G44" s="1250"/>
      <c r="H44" s="1251"/>
      <c r="I44" s="86">
        <v>66</v>
      </c>
      <c r="J44" s="87">
        <v>98</v>
      </c>
      <c r="K44" s="87">
        <v>86</v>
      </c>
      <c r="L44" s="87">
        <v>72</v>
      </c>
      <c r="M44" s="88">
        <v>62</v>
      </c>
    </row>
    <row r="45" spans="2:13" ht="27.75" customHeight="1" x14ac:dyDescent="0.15">
      <c r="B45" s="1244"/>
      <c r="C45" s="1245"/>
      <c r="D45" s="85"/>
      <c r="E45" s="1250" t="s">
        <v>29</v>
      </c>
      <c r="F45" s="1250"/>
      <c r="G45" s="1250"/>
      <c r="H45" s="1251"/>
      <c r="I45" s="86">
        <v>11966</v>
      </c>
      <c r="J45" s="87">
        <v>10960</v>
      </c>
      <c r="K45" s="87">
        <v>10443</v>
      </c>
      <c r="L45" s="87">
        <v>10084</v>
      </c>
      <c r="M45" s="88">
        <v>9839</v>
      </c>
    </row>
    <row r="46" spans="2:13" ht="27.75" customHeight="1" x14ac:dyDescent="0.15">
      <c r="B46" s="1244"/>
      <c r="C46" s="1245"/>
      <c r="D46" s="89"/>
      <c r="E46" s="1250" t="s">
        <v>30</v>
      </c>
      <c r="F46" s="1250"/>
      <c r="G46" s="1250"/>
      <c r="H46" s="1251"/>
      <c r="I46" s="86">
        <v>4123</v>
      </c>
      <c r="J46" s="87">
        <v>3593</v>
      </c>
      <c r="K46" s="87">
        <v>2903</v>
      </c>
      <c r="L46" s="87">
        <v>2715</v>
      </c>
      <c r="M46" s="88">
        <v>2169</v>
      </c>
    </row>
    <row r="47" spans="2:13" ht="27.75" customHeight="1" x14ac:dyDescent="0.15">
      <c r="B47" s="1244"/>
      <c r="C47" s="1245"/>
      <c r="D47" s="90"/>
      <c r="E47" s="1252" t="s">
        <v>31</v>
      </c>
      <c r="F47" s="1253"/>
      <c r="G47" s="1253"/>
      <c r="H47" s="1254"/>
      <c r="I47" s="86" t="s">
        <v>494</v>
      </c>
      <c r="J47" s="87" t="s">
        <v>494</v>
      </c>
      <c r="K47" s="87" t="s">
        <v>494</v>
      </c>
      <c r="L47" s="87" t="s">
        <v>494</v>
      </c>
      <c r="M47" s="88" t="s">
        <v>494</v>
      </c>
    </row>
    <row r="48" spans="2:13" ht="27.75" customHeight="1" x14ac:dyDescent="0.15">
      <c r="B48" s="1244"/>
      <c r="C48" s="1245"/>
      <c r="D48" s="85"/>
      <c r="E48" s="1250" t="s">
        <v>32</v>
      </c>
      <c r="F48" s="1250"/>
      <c r="G48" s="1250"/>
      <c r="H48" s="1251"/>
      <c r="I48" s="86" t="s">
        <v>494</v>
      </c>
      <c r="J48" s="87" t="s">
        <v>494</v>
      </c>
      <c r="K48" s="87" t="s">
        <v>494</v>
      </c>
      <c r="L48" s="87" t="s">
        <v>494</v>
      </c>
      <c r="M48" s="88" t="s">
        <v>494</v>
      </c>
    </row>
    <row r="49" spans="2:13" ht="27.75" customHeight="1" x14ac:dyDescent="0.15">
      <c r="B49" s="1246"/>
      <c r="C49" s="1247"/>
      <c r="D49" s="85"/>
      <c r="E49" s="1250" t="s">
        <v>33</v>
      </c>
      <c r="F49" s="1250"/>
      <c r="G49" s="1250"/>
      <c r="H49" s="1251"/>
      <c r="I49" s="86" t="s">
        <v>494</v>
      </c>
      <c r="J49" s="87" t="s">
        <v>494</v>
      </c>
      <c r="K49" s="87" t="s">
        <v>494</v>
      </c>
      <c r="L49" s="87" t="s">
        <v>494</v>
      </c>
      <c r="M49" s="88" t="s">
        <v>494</v>
      </c>
    </row>
    <row r="50" spans="2:13" ht="27.75" customHeight="1" x14ac:dyDescent="0.15">
      <c r="B50" s="1255" t="s">
        <v>34</v>
      </c>
      <c r="C50" s="1256"/>
      <c r="D50" s="91"/>
      <c r="E50" s="1250" t="s">
        <v>35</v>
      </c>
      <c r="F50" s="1250"/>
      <c r="G50" s="1250"/>
      <c r="H50" s="1251"/>
      <c r="I50" s="86">
        <v>14653</v>
      </c>
      <c r="J50" s="87">
        <v>12388</v>
      </c>
      <c r="K50" s="87">
        <v>11079</v>
      </c>
      <c r="L50" s="87">
        <v>11871</v>
      </c>
      <c r="M50" s="88">
        <v>12375</v>
      </c>
    </row>
    <row r="51" spans="2:13" ht="27.75" customHeight="1" x14ac:dyDescent="0.15">
      <c r="B51" s="1244"/>
      <c r="C51" s="1245"/>
      <c r="D51" s="85"/>
      <c r="E51" s="1250" t="s">
        <v>36</v>
      </c>
      <c r="F51" s="1250"/>
      <c r="G51" s="1250"/>
      <c r="H51" s="1251"/>
      <c r="I51" s="86">
        <v>19314</v>
      </c>
      <c r="J51" s="87">
        <v>16380</v>
      </c>
      <c r="K51" s="87">
        <v>15942</v>
      </c>
      <c r="L51" s="87">
        <v>16336</v>
      </c>
      <c r="M51" s="88">
        <v>16980</v>
      </c>
    </row>
    <row r="52" spans="2:13" ht="27.75" customHeight="1" x14ac:dyDescent="0.15">
      <c r="B52" s="1246"/>
      <c r="C52" s="1247"/>
      <c r="D52" s="85"/>
      <c r="E52" s="1250" t="s">
        <v>37</v>
      </c>
      <c r="F52" s="1250"/>
      <c r="G52" s="1250"/>
      <c r="H52" s="1251"/>
      <c r="I52" s="86">
        <v>64644</v>
      </c>
      <c r="J52" s="87">
        <v>64855</v>
      </c>
      <c r="K52" s="87">
        <v>64565</v>
      </c>
      <c r="L52" s="87">
        <v>63805</v>
      </c>
      <c r="M52" s="88">
        <v>62935</v>
      </c>
    </row>
    <row r="53" spans="2:13" ht="27.75" customHeight="1" thickBot="1" x14ac:dyDescent="0.2">
      <c r="B53" s="1257" t="s">
        <v>38</v>
      </c>
      <c r="C53" s="1258"/>
      <c r="D53" s="92"/>
      <c r="E53" s="1259" t="s">
        <v>39</v>
      </c>
      <c r="F53" s="1259"/>
      <c r="G53" s="1259"/>
      <c r="H53" s="1260"/>
      <c r="I53" s="93">
        <v>4870</v>
      </c>
      <c r="J53" s="94">
        <v>6930</v>
      </c>
      <c r="K53" s="94">
        <v>7179</v>
      </c>
      <c r="L53" s="94">
        <v>4444</v>
      </c>
      <c r="M53" s="95">
        <v>3334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VgPkaxbnD3sB86AIiuiI+jRem2bcaTN0tN6dz2SDmi5YhXnPIqDL9M16l9VT3vID5+4cT1OdUlXnVKuJG5FIg==" saltValue="6dy3jctRmcMU0r6KX0iW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22" zoomScale="60" zoomScaleNormal="60" zoomScaleSheetLayoutView="100" workbookViewId="0">
      <selection activeCell="CT72" sqref="CT7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539</v>
      </c>
      <c r="G54" s="104" t="s">
        <v>540</v>
      </c>
      <c r="H54" s="105" t="s">
        <v>541</v>
      </c>
    </row>
    <row r="55" spans="2:8" ht="52.5" customHeight="1" x14ac:dyDescent="0.15">
      <c r="B55" s="106"/>
      <c r="C55" s="1269" t="s">
        <v>42</v>
      </c>
      <c r="D55" s="1269"/>
      <c r="E55" s="1270"/>
      <c r="F55" s="107">
        <v>6885</v>
      </c>
      <c r="G55" s="107">
        <v>7140</v>
      </c>
      <c r="H55" s="108">
        <v>7046</v>
      </c>
    </row>
    <row r="56" spans="2:8" ht="52.5" customHeight="1" x14ac:dyDescent="0.15">
      <c r="B56" s="109"/>
      <c r="C56" s="1271" t="s">
        <v>43</v>
      </c>
      <c r="D56" s="1271"/>
      <c r="E56" s="1272"/>
      <c r="F56" s="110">
        <v>2902</v>
      </c>
      <c r="G56" s="110">
        <v>2920</v>
      </c>
      <c r="H56" s="111">
        <v>2922</v>
      </c>
    </row>
    <row r="57" spans="2:8" ht="53.25" customHeight="1" x14ac:dyDescent="0.15">
      <c r="B57" s="109"/>
      <c r="C57" s="1273" t="s">
        <v>44</v>
      </c>
      <c r="D57" s="1273"/>
      <c r="E57" s="1274"/>
      <c r="F57" s="112">
        <v>1240</v>
      </c>
      <c r="G57" s="112">
        <v>1385</v>
      </c>
      <c r="H57" s="113">
        <v>1831</v>
      </c>
    </row>
    <row r="58" spans="2:8" ht="45.75" customHeight="1" x14ac:dyDescent="0.15">
      <c r="B58" s="114"/>
      <c r="C58" s="1261" t="s">
        <v>576</v>
      </c>
      <c r="D58" s="1262"/>
      <c r="E58" s="1263"/>
      <c r="F58" s="115">
        <v>982</v>
      </c>
      <c r="G58" s="115">
        <v>983</v>
      </c>
      <c r="H58" s="116">
        <v>1353</v>
      </c>
    </row>
    <row r="59" spans="2:8" ht="45.75" customHeight="1" x14ac:dyDescent="0.15">
      <c r="B59" s="114"/>
      <c r="C59" s="1261" t="s">
        <v>577</v>
      </c>
      <c r="D59" s="1262"/>
      <c r="E59" s="1263"/>
      <c r="F59" s="115" t="s">
        <v>581</v>
      </c>
      <c r="G59" s="115">
        <v>162</v>
      </c>
      <c r="H59" s="116">
        <v>255</v>
      </c>
    </row>
    <row r="60" spans="2:8" ht="45.75" customHeight="1" x14ac:dyDescent="0.15">
      <c r="B60" s="114"/>
      <c r="C60" s="1261" t="s">
        <v>578</v>
      </c>
      <c r="D60" s="1262"/>
      <c r="E60" s="1263"/>
      <c r="F60" s="115">
        <v>131</v>
      </c>
      <c r="G60" s="115">
        <v>131</v>
      </c>
      <c r="H60" s="116">
        <v>131</v>
      </c>
    </row>
    <row r="61" spans="2:8" ht="45.75" customHeight="1" x14ac:dyDescent="0.15">
      <c r="B61" s="114"/>
      <c r="C61" s="1261" t="s">
        <v>579</v>
      </c>
      <c r="D61" s="1262"/>
      <c r="E61" s="1263"/>
      <c r="F61" s="115">
        <v>54</v>
      </c>
      <c r="G61" s="115">
        <v>51</v>
      </c>
      <c r="H61" s="116">
        <v>48</v>
      </c>
    </row>
    <row r="62" spans="2:8" ht="45.75" customHeight="1" thickBot="1" x14ac:dyDescent="0.2">
      <c r="B62" s="117"/>
      <c r="C62" s="1264" t="s">
        <v>580</v>
      </c>
      <c r="D62" s="1265"/>
      <c r="E62" s="1266"/>
      <c r="F62" s="118">
        <v>33</v>
      </c>
      <c r="G62" s="118">
        <v>25</v>
      </c>
      <c r="H62" s="119">
        <v>17</v>
      </c>
    </row>
    <row r="63" spans="2:8" ht="52.5" customHeight="1" thickBot="1" x14ac:dyDescent="0.2">
      <c r="B63" s="120"/>
      <c r="C63" s="1267" t="s">
        <v>45</v>
      </c>
      <c r="D63" s="1267"/>
      <c r="E63" s="1268"/>
      <c r="F63" s="121">
        <v>11028</v>
      </c>
      <c r="G63" s="121">
        <v>11446</v>
      </c>
      <c r="H63" s="122">
        <v>11799</v>
      </c>
    </row>
    <row r="64" spans="2:8" ht="15" customHeight="1" x14ac:dyDescent="0.15"/>
    <row r="65" ht="0" hidden="1" customHeight="1" x14ac:dyDescent="0.15"/>
    <row r="66" ht="0" hidden="1" customHeight="1" x14ac:dyDescent="0.15"/>
  </sheetData>
  <sheetProtection algorithmName="SHA-512" hashValue="B+2F0SzysmTlXJatLdzAKka2y9oNohSWg/rv1PxVVvoli7J+JiqdPxYqmY2LInPaWAmBcUvwDeIiYBKzTgSvVw==" saltValue="9SOtidRZnc3Gveuygn3a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Z31"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537</v>
      </c>
      <c r="BQ50" s="1281"/>
      <c r="BR50" s="1281"/>
      <c r="BS50" s="1281"/>
      <c r="BT50" s="1281"/>
      <c r="BU50" s="1281"/>
      <c r="BV50" s="1281"/>
      <c r="BW50" s="1281"/>
      <c r="BX50" s="1281" t="s">
        <v>538</v>
      </c>
      <c r="BY50" s="1281"/>
      <c r="BZ50" s="1281"/>
      <c r="CA50" s="1281"/>
      <c r="CB50" s="1281"/>
      <c r="CC50" s="1281"/>
      <c r="CD50" s="1281"/>
      <c r="CE50" s="1281"/>
      <c r="CF50" s="1281" t="s">
        <v>539</v>
      </c>
      <c r="CG50" s="1281"/>
      <c r="CH50" s="1281"/>
      <c r="CI50" s="1281"/>
      <c r="CJ50" s="1281"/>
      <c r="CK50" s="1281"/>
      <c r="CL50" s="1281"/>
      <c r="CM50" s="1281"/>
      <c r="CN50" s="1281" t="s">
        <v>540</v>
      </c>
      <c r="CO50" s="1281"/>
      <c r="CP50" s="1281"/>
      <c r="CQ50" s="1281"/>
      <c r="CR50" s="1281"/>
      <c r="CS50" s="1281"/>
      <c r="CT50" s="1281"/>
      <c r="CU50" s="1281"/>
      <c r="CV50" s="1281" t="s">
        <v>541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13.9</v>
      </c>
      <c r="CO51" s="1277"/>
      <c r="CP51" s="1277"/>
      <c r="CQ51" s="1277"/>
      <c r="CR51" s="1277"/>
      <c r="CS51" s="1277"/>
      <c r="CT51" s="1277"/>
      <c r="CU51" s="1277"/>
      <c r="CV51" s="1277">
        <v>10.3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46.6</v>
      </c>
      <c r="CO53" s="1277"/>
      <c r="CP53" s="1277"/>
      <c r="CQ53" s="1277"/>
      <c r="CR53" s="1277"/>
      <c r="CS53" s="1277"/>
      <c r="CT53" s="1277"/>
      <c r="CU53" s="1277"/>
      <c r="CV53" s="1277">
        <v>48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24.1</v>
      </c>
      <c r="CO55" s="1277"/>
      <c r="CP55" s="1277"/>
      <c r="CQ55" s="1277"/>
      <c r="CR55" s="1277"/>
      <c r="CS55" s="1277"/>
      <c r="CT55" s="1277"/>
      <c r="CU55" s="1277"/>
      <c r="CV55" s="1277">
        <v>20.100000000000001</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77">
        <v>55.3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537</v>
      </c>
      <c r="BQ72" s="1281"/>
      <c r="BR72" s="1281"/>
      <c r="BS72" s="1281"/>
      <c r="BT72" s="1281"/>
      <c r="BU72" s="1281"/>
      <c r="BV72" s="1281"/>
      <c r="BW72" s="1281"/>
      <c r="BX72" s="1281" t="s">
        <v>538</v>
      </c>
      <c r="BY72" s="1281"/>
      <c r="BZ72" s="1281"/>
      <c r="CA72" s="1281"/>
      <c r="CB72" s="1281"/>
      <c r="CC72" s="1281"/>
      <c r="CD72" s="1281"/>
      <c r="CE72" s="1281"/>
      <c r="CF72" s="1281" t="s">
        <v>539</v>
      </c>
      <c r="CG72" s="1281"/>
      <c r="CH72" s="1281"/>
      <c r="CI72" s="1281"/>
      <c r="CJ72" s="1281"/>
      <c r="CK72" s="1281"/>
      <c r="CL72" s="1281"/>
      <c r="CM72" s="1281"/>
      <c r="CN72" s="1281" t="s">
        <v>540</v>
      </c>
      <c r="CO72" s="1281"/>
      <c r="CP72" s="1281"/>
      <c r="CQ72" s="1281"/>
      <c r="CR72" s="1281"/>
      <c r="CS72" s="1281"/>
      <c r="CT72" s="1281"/>
      <c r="CU72" s="1281"/>
      <c r="CV72" s="1281" t="s">
        <v>541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v>15.2</v>
      </c>
      <c r="BQ73" s="1277"/>
      <c r="BR73" s="1277"/>
      <c r="BS73" s="1277"/>
      <c r="BT73" s="1277"/>
      <c r="BU73" s="1277"/>
      <c r="BV73" s="1277"/>
      <c r="BW73" s="1277"/>
      <c r="BX73" s="1277">
        <v>21.7</v>
      </c>
      <c r="BY73" s="1277"/>
      <c r="BZ73" s="1277"/>
      <c r="CA73" s="1277"/>
      <c r="CB73" s="1277"/>
      <c r="CC73" s="1277"/>
      <c r="CD73" s="1277"/>
      <c r="CE73" s="1277"/>
      <c r="CF73" s="1277">
        <v>22.2</v>
      </c>
      <c r="CG73" s="1277"/>
      <c r="CH73" s="1277"/>
      <c r="CI73" s="1277"/>
      <c r="CJ73" s="1277"/>
      <c r="CK73" s="1277"/>
      <c r="CL73" s="1277"/>
      <c r="CM73" s="1277"/>
      <c r="CN73" s="1277">
        <v>13.9</v>
      </c>
      <c r="CO73" s="1277"/>
      <c r="CP73" s="1277"/>
      <c r="CQ73" s="1277"/>
      <c r="CR73" s="1277"/>
      <c r="CS73" s="1277"/>
      <c r="CT73" s="1277"/>
      <c r="CU73" s="1277"/>
      <c r="CV73" s="1277">
        <v>10.3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6.5</v>
      </c>
      <c r="BQ75" s="1277"/>
      <c r="BR75" s="1277"/>
      <c r="BS75" s="1277"/>
      <c r="BT75" s="1277"/>
      <c r="BU75" s="1277"/>
      <c r="BV75" s="1277"/>
      <c r="BW75" s="1277"/>
      <c r="BX75" s="1277">
        <v>6.4</v>
      </c>
      <c r="BY75" s="1277"/>
      <c r="BZ75" s="1277"/>
      <c r="CA75" s="1277"/>
      <c r="CB75" s="1277"/>
      <c r="CC75" s="1277"/>
      <c r="CD75" s="1277"/>
      <c r="CE75" s="1277"/>
      <c r="CF75" s="1277">
        <v>6.1</v>
      </c>
      <c r="CG75" s="1277"/>
      <c r="CH75" s="1277"/>
      <c r="CI75" s="1277"/>
      <c r="CJ75" s="1277"/>
      <c r="CK75" s="1277"/>
      <c r="CL75" s="1277"/>
      <c r="CM75" s="1277"/>
      <c r="CN75" s="1277">
        <v>5.0999999999999996</v>
      </c>
      <c r="CO75" s="1277"/>
      <c r="CP75" s="1277"/>
      <c r="CQ75" s="1277"/>
      <c r="CR75" s="1277"/>
      <c r="CS75" s="1277"/>
      <c r="CT75" s="1277"/>
      <c r="CU75" s="1277"/>
      <c r="CV75" s="1277">
        <v>4.4000000000000004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21.2</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4.0999999999999996</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ZJy4XXELDohCws5PpZZOEBzEv98crQu3zzH39o1c8gz2KaBb1/axQ4BWU12I4Fgn8LXpoyr2cC1SAcnPSaZdQ==" saltValue="RMpMmeFAIiUXeGAGcrGQW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QRI99PLOeJiara6lNUVMGvvYnKQ5TYHRF5yzD5JktasY/ZBrcDA5NJV7MoloC5S584mEjT3eipcEGcq31Z/Rw==" saltValue="1KYpBZ8wSRbu+kmxkjaA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Q109"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rqvqXvfcaFeajUEqREupJ4fsxP26LXfKhVQdGBgjQQ5fV38ClTIjCKL09SioPWw/JeUVBYDBTrhFKmh8Aerrg==" saltValue="Nx0+HzlmWnt9aZbSZlkL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534</v>
      </c>
      <c r="G2" s="136"/>
      <c r="H2" s="137"/>
    </row>
    <row r="3" spans="1:8" x14ac:dyDescent="0.15">
      <c r="A3" s="133" t="s">
        <v>527</v>
      </c>
      <c r="B3" s="138"/>
      <c r="C3" s="139"/>
      <c r="D3" s="140">
        <v>28885</v>
      </c>
      <c r="E3" s="141"/>
      <c r="F3" s="142">
        <v>43141</v>
      </c>
      <c r="G3" s="143"/>
      <c r="H3" s="144"/>
    </row>
    <row r="4" spans="1:8" x14ac:dyDescent="0.15">
      <c r="A4" s="145"/>
      <c r="B4" s="146"/>
      <c r="C4" s="147"/>
      <c r="D4" s="148">
        <v>15105</v>
      </c>
      <c r="E4" s="149"/>
      <c r="F4" s="150">
        <v>21887</v>
      </c>
      <c r="G4" s="151"/>
      <c r="H4" s="152"/>
    </row>
    <row r="5" spans="1:8" x14ac:dyDescent="0.15">
      <c r="A5" s="133" t="s">
        <v>529</v>
      </c>
      <c r="B5" s="138"/>
      <c r="C5" s="139"/>
      <c r="D5" s="140">
        <v>46737</v>
      </c>
      <c r="E5" s="141"/>
      <c r="F5" s="142">
        <v>45117</v>
      </c>
      <c r="G5" s="143"/>
      <c r="H5" s="144"/>
    </row>
    <row r="6" spans="1:8" x14ac:dyDescent="0.15">
      <c r="A6" s="145"/>
      <c r="B6" s="146"/>
      <c r="C6" s="147"/>
      <c r="D6" s="148">
        <v>29355</v>
      </c>
      <c r="E6" s="149"/>
      <c r="F6" s="150">
        <v>25589</v>
      </c>
      <c r="G6" s="151"/>
      <c r="H6" s="152"/>
    </row>
    <row r="7" spans="1:8" x14ac:dyDescent="0.15">
      <c r="A7" s="133" t="s">
        <v>530</v>
      </c>
      <c r="B7" s="138"/>
      <c r="C7" s="139"/>
      <c r="D7" s="140">
        <v>26137</v>
      </c>
      <c r="E7" s="141"/>
      <c r="F7" s="142">
        <v>43532</v>
      </c>
      <c r="G7" s="143"/>
      <c r="H7" s="144"/>
    </row>
    <row r="8" spans="1:8" x14ac:dyDescent="0.15">
      <c r="A8" s="145"/>
      <c r="B8" s="146"/>
      <c r="C8" s="147"/>
      <c r="D8" s="148">
        <v>15297</v>
      </c>
      <c r="E8" s="149"/>
      <c r="F8" s="150">
        <v>25435</v>
      </c>
      <c r="G8" s="151"/>
      <c r="H8" s="152"/>
    </row>
    <row r="9" spans="1:8" x14ac:dyDescent="0.15">
      <c r="A9" s="133" t="s">
        <v>531</v>
      </c>
      <c r="B9" s="138"/>
      <c r="C9" s="139"/>
      <c r="D9" s="140">
        <v>19827</v>
      </c>
      <c r="E9" s="141"/>
      <c r="F9" s="142">
        <v>52619</v>
      </c>
      <c r="G9" s="143"/>
      <c r="H9" s="144"/>
    </row>
    <row r="10" spans="1:8" x14ac:dyDescent="0.15">
      <c r="A10" s="145"/>
      <c r="B10" s="146"/>
      <c r="C10" s="147"/>
      <c r="D10" s="148">
        <v>10268</v>
      </c>
      <c r="E10" s="149"/>
      <c r="F10" s="150">
        <v>31149</v>
      </c>
      <c r="G10" s="151"/>
      <c r="H10" s="152"/>
    </row>
    <row r="11" spans="1:8" x14ac:dyDescent="0.15">
      <c r="A11" s="133" t="s">
        <v>532</v>
      </c>
      <c r="B11" s="138"/>
      <c r="C11" s="139"/>
      <c r="D11" s="140">
        <v>32788</v>
      </c>
      <c r="E11" s="141"/>
      <c r="F11" s="142">
        <v>51875</v>
      </c>
      <c r="G11" s="143"/>
      <c r="H11" s="144"/>
    </row>
    <row r="12" spans="1:8" x14ac:dyDescent="0.15">
      <c r="A12" s="145"/>
      <c r="B12" s="146"/>
      <c r="C12" s="153"/>
      <c r="D12" s="148">
        <v>12974</v>
      </c>
      <c r="E12" s="149"/>
      <c r="F12" s="150">
        <v>29372</v>
      </c>
      <c r="G12" s="151"/>
      <c r="H12" s="152"/>
    </row>
    <row r="13" spans="1:8" x14ac:dyDescent="0.15">
      <c r="A13" s="133"/>
      <c r="B13" s="138"/>
      <c r="C13" s="154"/>
      <c r="D13" s="155">
        <v>30875</v>
      </c>
      <c r="E13" s="156"/>
      <c r="F13" s="157">
        <v>47257</v>
      </c>
      <c r="G13" s="158"/>
      <c r="H13" s="144"/>
    </row>
    <row r="14" spans="1:8" x14ac:dyDescent="0.15">
      <c r="A14" s="145"/>
      <c r="B14" s="146"/>
      <c r="C14" s="147"/>
      <c r="D14" s="148">
        <v>16600</v>
      </c>
      <c r="E14" s="149"/>
      <c r="F14" s="150">
        <v>26686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4.97</v>
      </c>
      <c r="C19" s="159">
        <f>ROUND(VALUE(SUBSTITUTE(実質収支比率等に係る経年分析!G$48,"▲","-")),2)</f>
        <v>3.11</v>
      </c>
      <c r="D19" s="159">
        <f>ROUND(VALUE(SUBSTITUTE(実質収支比率等に係る経年分析!H$48,"▲","-")),2)</f>
        <v>2.2999999999999998</v>
      </c>
      <c r="E19" s="159">
        <f>ROUND(VALUE(SUBSTITUTE(実質収支比率等に係る経年分析!I$48,"▲","-")),2)</f>
        <v>2.9</v>
      </c>
      <c r="F19" s="159">
        <f>ROUND(VALUE(SUBSTITUTE(実質収支比率等に係る経年分析!J$48,"▲","-")),2)</f>
        <v>2.52</v>
      </c>
    </row>
    <row r="20" spans="1:11" x14ac:dyDescent="0.15">
      <c r="A20" s="159" t="s">
        <v>49</v>
      </c>
      <c r="B20" s="159">
        <f>ROUND(VALUE(SUBSTITUTE(実質収支比率等に係る経年分析!F$47,"▲","-")),2)</f>
        <v>22.91</v>
      </c>
      <c r="C20" s="159">
        <f>ROUND(VALUE(SUBSTITUTE(実質収支比率等に係る経年分析!G$47,"▲","-")),2)</f>
        <v>20.71</v>
      </c>
      <c r="D20" s="159">
        <f>ROUND(VALUE(SUBSTITUTE(実質収支比率等に係る経年分析!H$47,"▲","-")),2)</f>
        <v>18.46</v>
      </c>
      <c r="E20" s="159">
        <f>ROUND(VALUE(SUBSTITUTE(実質収支比率等に係る経年分析!I$47,"▲","-")),2)</f>
        <v>19.32</v>
      </c>
      <c r="F20" s="159">
        <f>ROUND(VALUE(SUBSTITUTE(実質収支比率等に係る経年分析!J$47,"▲","-")),2)</f>
        <v>18.91</v>
      </c>
    </row>
    <row r="21" spans="1:11" x14ac:dyDescent="0.15">
      <c r="A21" s="159" t="s">
        <v>50</v>
      </c>
      <c r="B21" s="159">
        <f>IF(ISNUMBER(VALUE(SUBSTITUTE(実質収支比率等に係る経年分析!F$49,"▲","-"))),ROUND(VALUE(SUBSTITUTE(実質収支比率等に係る経年分析!F$49,"▲","-")),2),NA())</f>
        <v>1.83</v>
      </c>
      <c r="C21" s="159">
        <f>IF(ISNUMBER(VALUE(SUBSTITUTE(実質収支比率等に係る経年分析!G$49,"▲","-"))),ROUND(VALUE(SUBSTITUTE(実質収支比率等に係る経年分析!G$49,"▲","-")),2),NA())</f>
        <v>-5.58</v>
      </c>
      <c r="D21" s="159">
        <f>IF(ISNUMBER(VALUE(SUBSTITUTE(実質収支比率等に係る経年分析!H$49,"▲","-"))),ROUND(VALUE(SUBSTITUTE(実質収支比率等に係る経年分析!H$49,"▲","-")),2),NA())</f>
        <v>-3.89</v>
      </c>
      <c r="E21" s="159">
        <f>IF(ISNUMBER(VALUE(SUBSTITUTE(実質収支比率等に係る経年分析!I$49,"▲","-"))),ROUND(VALUE(SUBSTITUTE(実質収支比率等に係る経年分析!I$49,"▲","-")),2),NA())</f>
        <v>0.65</v>
      </c>
      <c r="F21" s="159">
        <f>IF(ISNUMBER(VALUE(SUBSTITUTE(実質収支比率等に係る経年分析!J$49,"▲","-"))),ROUND(VALUE(SUBSTITUTE(実質収支比率等に係る経年分析!J$49,"▲","-")),2),NA())</f>
        <v>-1.56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f>IF(ROUND(VALUE(SUBSTITUTE(連結実質赤字比率に係る赤字・黒字の構成分析!H$40,"▲", "-")), 2) &lt; 0, ABS(ROUND(VALUE(SUBSTITUTE(連結実質赤字比率に係る赤字・黒字の構成分析!H$40,"▲", "-")), 2)), NA())</f>
        <v>0.08</v>
      </c>
      <c r="G30" s="160" t="e">
        <f>IF(ROUND(VALUE(SUBSTITUTE(連結実質赤字比率に係る赤字・黒字の構成分析!H$40,"▲", "-")), 2) &gt;= 0, ABS(ROUND(VALUE(SUBSTITUTE(連結実質赤字比率に係る赤字・黒字の構成分析!H$40,"▲", "-")), 2)), NA())</f>
        <v>#N/A</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下水道事業会計(農集)</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15">
      <c r="A32" s="160" t="str">
        <f>IF(連結実質赤字比率に係る赤字・黒字の構成分析!C$38="",NA(),連結実質赤字比率に係る赤字・黒字の構成分析!C$38)</f>
        <v>土地取得事業特別会計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1.1499999999999999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1.1499999999999999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1.1599999999999999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1.1499999999999999</v>
      </c>
    </row>
    <row r="33" spans="1:16" x14ac:dyDescent="0.15">
      <c r="A33" s="160" t="str">
        <f>IF(連結実質赤字比率に係る赤字・黒字の構成分析!C$37="",NA(),連結実質赤字比率に係る赤字・黒字の構成分析!C$37)</f>
        <v>下水道事業会計(公共)</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1.1299999999999999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1.35</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10.119999999999999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8.6999999999999993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8.9499999999999993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6252</v>
      </c>
      <c r="E42" s="161"/>
      <c r="F42" s="161"/>
      <c r="G42" s="161">
        <f>'実質公債費比率（分子）の構造'!L$52</f>
        <v>6400</v>
      </c>
      <c r="H42" s="161"/>
      <c r="I42" s="161"/>
      <c r="J42" s="161">
        <f>'実質公債費比率（分子）の構造'!M$52</f>
        <v>6151</v>
      </c>
      <c r="K42" s="161"/>
      <c r="L42" s="161"/>
      <c r="M42" s="161">
        <f>'実質公債費比率（分子）の構造'!N$52</f>
        <v>6253</v>
      </c>
      <c r="N42" s="161"/>
      <c r="O42" s="161"/>
      <c r="P42" s="161">
        <f>'実質公債費比率（分子）の構造'!O$52</f>
        <v>6272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390</v>
      </c>
      <c r="C44" s="161"/>
      <c r="D44" s="161"/>
      <c r="E44" s="161">
        <f>'実質公債費比率（分子）の構造'!L$50</f>
        <v>510</v>
      </c>
      <c r="F44" s="161"/>
      <c r="G44" s="161"/>
      <c r="H44" s="161">
        <f>'実質公債費比率（分子）の構造'!M$50</f>
        <v>323</v>
      </c>
      <c r="I44" s="161"/>
      <c r="J44" s="161"/>
      <c r="K44" s="161">
        <f>'実質公債費比率（分子）の構造'!N$50</f>
        <v>326</v>
      </c>
      <c r="L44" s="161"/>
      <c r="M44" s="161"/>
      <c r="N44" s="161">
        <f>'実質公債費比率（分子）の構造'!O$50</f>
        <v>327</v>
      </c>
      <c r="O44" s="161"/>
      <c r="P44" s="161"/>
    </row>
    <row r="45" spans="1:16" x14ac:dyDescent="0.15">
      <c r="A45" s="161" t="s">
        <v>60</v>
      </c>
      <c r="B45" s="161">
        <f>'実質公債費比率（分子）の構造'!K$49</f>
        <v>8</v>
      </c>
      <c r="C45" s="161"/>
      <c r="D45" s="161"/>
      <c r="E45" s="161">
        <f>'実質公債費比率（分子）の構造'!L$49</f>
        <v>8</v>
      </c>
      <c r="F45" s="161"/>
      <c r="G45" s="161"/>
      <c r="H45" s="161">
        <f>'実質公債費比率（分子）の構造'!M$49</f>
        <v>11</v>
      </c>
      <c r="I45" s="161"/>
      <c r="J45" s="161"/>
      <c r="K45" s="161">
        <f>'実質公債費比率（分子）の構造'!N$49</f>
        <v>11</v>
      </c>
      <c r="L45" s="161"/>
      <c r="M45" s="161"/>
      <c r="N45" s="161">
        <f>'実質公債費比率（分子）の構造'!O$49</f>
        <v>8</v>
      </c>
      <c r="O45" s="161"/>
      <c r="P45" s="161"/>
    </row>
    <row r="46" spans="1:16" x14ac:dyDescent="0.15">
      <c r="A46" s="161" t="s">
        <v>61</v>
      </c>
      <c r="B46" s="161">
        <f>'実質公債費比率（分子）の構造'!K$48</f>
        <v>2600</v>
      </c>
      <c r="C46" s="161"/>
      <c r="D46" s="161"/>
      <c r="E46" s="161">
        <f>'実質公債費比率（分子）の構造'!L$48</f>
        <v>2628</v>
      </c>
      <c r="F46" s="161"/>
      <c r="G46" s="161"/>
      <c r="H46" s="161">
        <f>'実質公債費比率（分子）の構造'!M$48</f>
        <v>2949</v>
      </c>
      <c r="I46" s="161"/>
      <c r="J46" s="161"/>
      <c r="K46" s="161">
        <f>'実質公債費比率（分子）の構造'!N$48</f>
        <v>2555</v>
      </c>
      <c r="L46" s="161"/>
      <c r="M46" s="161"/>
      <c r="N46" s="161">
        <f>'実質公債費比率（分子）の構造'!O$48</f>
        <v>2569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5313</v>
      </c>
      <c r="C49" s="161"/>
      <c r="D49" s="161"/>
      <c r="E49" s="161">
        <f>'実質公債費比率（分子）の構造'!L$45</f>
        <v>4960</v>
      </c>
      <c r="F49" s="161"/>
      <c r="G49" s="161"/>
      <c r="H49" s="161">
        <f>'実質公債費比率（分子）の構造'!M$45</f>
        <v>4964</v>
      </c>
      <c r="I49" s="161"/>
      <c r="J49" s="161"/>
      <c r="K49" s="161">
        <f>'実質公債費比率（分子）の構造'!N$45</f>
        <v>4475</v>
      </c>
      <c r="L49" s="161"/>
      <c r="M49" s="161"/>
      <c r="N49" s="161">
        <f>'実質公債費比率（分子）の構造'!O$45</f>
        <v>4493</v>
      </c>
      <c r="O49" s="161"/>
      <c r="P49" s="161"/>
    </row>
    <row r="50" spans="1:16" x14ac:dyDescent="0.15">
      <c r="A50" s="161" t="s">
        <v>65</v>
      </c>
      <c r="B50" s="161" t="e">
        <f>NA()</f>
        <v>#N/A</v>
      </c>
      <c r="C50" s="161">
        <f>IF(ISNUMBER('実質公債費比率（分子）の構造'!K$53),'実質公債費比率（分子）の構造'!K$53,NA())</f>
        <v>2059</v>
      </c>
      <c r="D50" s="161" t="e">
        <f>NA()</f>
        <v>#N/A</v>
      </c>
      <c r="E50" s="161" t="e">
        <f>NA()</f>
        <v>#N/A</v>
      </c>
      <c r="F50" s="161">
        <f>IF(ISNUMBER('実質公債費比率（分子）の構造'!L$53),'実質公債費比率（分子）の構造'!L$53,NA())</f>
        <v>1706</v>
      </c>
      <c r="G50" s="161" t="e">
        <f>NA()</f>
        <v>#N/A</v>
      </c>
      <c r="H50" s="161" t="e">
        <f>NA()</f>
        <v>#N/A</v>
      </c>
      <c r="I50" s="161">
        <f>IF(ISNUMBER('実質公債費比率（分子）の構造'!M$53),'実質公債費比率（分子）の構造'!M$53,NA())</f>
        <v>2096</v>
      </c>
      <c r="J50" s="161" t="e">
        <f>NA()</f>
        <v>#N/A</v>
      </c>
      <c r="K50" s="161" t="e">
        <f>NA()</f>
        <v>#N/A</v>
      </c>
      <c r="L50" s="161">
        <f>IF(ISNUMBER('実質公債費比率（分子）の構造'!N$53),'実質公債費比率（分子）の構造'!N$53,NA())</f>
        <v>1114</v>
      </c>
      <c r="M50" s="161" t="e">
        <f>NA()</f>
        <v>#N/A</v>
      </c>
      <c r="N50" s="161" t="e">
        <f>NA()</f>
        <v>#N/A</v>
      </c>
      <c r="O50" s="161">
        <f>IF(ISNUMBER('実質公債費比率（分子）の構造'!O$53),'実質公債費比率（分子）の構造'!O$53,NA())</f>
        <v>1125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64644</v>
      </c>
      <c r="E56" s="160"/>
      <c r="F56" s="160"/>
      <c r="G56" s="160">
        <f>'将来負担比率（分子）の構造'!J$52</f>
        <v>64855</v>
      </c>
      <c r="H56" s="160"/>
      <c r="I56" s="160"/>
      <c r="J56" s="160">
        <f>'将来負担比率（分子）の構造'!K$52</f>
        <v>64565</v>
      </c>
      <c r="K56" s="160"/>
      <c r="L56" s="160"/>
      <c r="M56" s="160">
        <f>'将来負担比率（分子）の構造'!L$52</f>
        <v>63805</v>
      </c>
      <c r="N56" s="160"/>
      <c r="O56" s="160"/>
      <c r="P56" s="160">
        <f>'将来負担比率（分子）の構造'!M$52</f>
        <v>62935</v>
      </c>
    </row>
    <row r="57" spans="1:16" x14ac:dyDescent="0.15">
      <c r="A57" s="160" t="s">
        <v>36</v>
      </c>
      <c r="B57" s="160"/>
      <c r="C57" s="160"/>
      <c r="D57" s="160">
        <f>'将来負担比率（分子）の構造'!I$51</f>
        <v>19314</v>
      </c>
      <c r="E57" s="160"/>
      <c r="F57" s="160"/>
      <c r="G57" s="160">
        <f>'将来負担比率（分子）の構造'!J$51</f>
        <v>16380</v>
      </c>
      <c r="H57" s="160"/>
      <c r="I57" s="160"/>
      <c r="J57" s="160">
        <f>'将来負担比率（分子）の構造'!K$51</f>
        <v>15942</v>
      </c>
      <c r="K57" s="160"/>
      <c r="L57" s="160"/>
      <c r="M57" s="160">
        <f>'将来負担比率（分子）の構造'!L$51</f>
        <v>16336</v>
      </c>
      <c r="N57" s="160"/>
      <c r="O57" s="160"/>
      <c r="P57" s="160">
        <f>'将来負担比率（分子）の構造'!M$51</f>
        <v>16980</v>
      </c>
    </row>
    <row r="58" spans="1:16" x14ac:dyDescent="0.15">
      <c r="A58" s="160" t="s">
        <v>35</v>
      </c>
      <c r="B58" s="160"/>
      <c r="C58" s="160"/>
      <c r="D58" s="160">
        <f>'将来負担比率（分子）の構造'!I$50</f>
        <v>14653</v>
      </c>
      <c r="E58" s="160"/>
      <c r="F58" s="160"/>
      <c r="G58" s="160">
        <f>'将来負担比率（分子）の構造'!J$50</f>
        <v>12388</v>
      </c>
      <c r="H58" s="160"/>
      <c r="I58" s="160"/>
      <c r="J58" s="160">
        <f>'将来負担比率（分子）の構造'!K$50</f>
        <v>11079</v>
      </c>
      <c r="K58" s="160"/>
      <c r="L58" s="160"/>
      <c r="M58" s="160">
        <f>'将来負担比率（分子）の構造'!L$50</f>
        <v>11871</v>
      </c>
      <c r="N58" s="160"/>
      <c r="O58" s="160"/>
      <c r="P58" s="160">
        <f>'将来負担比率（分子）の構造'!M$50</f>
        <v>12375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4123</v>
      </c>
      <c r="C61" s="160"/>
      <c r="D61" s="160"/>
      <c r="E61" s="160">
        <f>'将来負担比率（分子）の構造'!J$46</f>
        <v>3593</v>
      </c>
      <c r="F61" s="160"/>
      <c r="G61" s="160"/>
      <c r="H61" s="160">
        <f>'将来負担比率（分子）の構造'!K$46</f>
        <v>2903</v>
      </c>
      <c r="I61" s="160"/>
      <c r="J61" s="160"/>
      <c r="K61" s="160">
        <f>'将来負担比率（分子）の構造'!L$46</f>
        <v>2715</v>
      </c>
      <c r="L61" s="160"/>
      <c r="M61" s="160"/>
      <c r="N61" s="160">
        <f>'将来負担比率（分子）の構造'!M$46</f>
        <v>2169</v>
      </c>
      <c r="O61" s="160"/>
      <c r="P61" s="160"/>
    </row>
    <row r="62" spans="1:16" x14ac:dyDescent="0.15">
      <c r="A62" s="160" t="s">
        <v>29</v>
      </c>
      <c r="B62" s="160">
        <f>'将来負担比率（分子）の構造'!I$45</f>
        <v>11966</v>
      </c>
      <c r="C62" s="160"/>
      <c r="D62" s="160"/>
      <c r="E62" s="160">
        <f>'将来負担比率（分子）の構造'!J$45</f>
        <v>10960</v>
      </c>
      <c r="F62" s="160"/>
      <c r="G62" s="160"/>
      <c r="H62" s="160">
        <f>'将来負担比率（分子）の構造'!K$45</f>
        <v>10443</v>
      </c>
      <c r="I62" s="160"/>
      <c r="J62" s="160"/>
      <c r="K62" s="160">
        <f>'将来負担比率（分子）の構造'!L$45</f>
        <v>10084</v>
      </c>
      <c r="L62" s="160"/>
      <c r="M62" s="160"/>
      <c r="N62" s="160">
        <f>'将来負担比率（分子）の構造'!M$45</f>
        <v>9839</v>
      </c>
      <c r="O62" s="160"/>
      <c r="P62" s="160"/>
    </row>
    <row r="63" spans="1:16" x14ac:dyDescent="0.15">
      <c r="A63" s="160" t="s">
        <v>28</v>
      </c>
      <c r="B63" s="160">
        <f>'将来負担比率（分子）の構造'!I$44</f>
        <v>66</v>
      </c>
      <c r="C63" s="160"/>
      <c r="D63" s="160"/>
      <c r="E63" s="160">
        <f>'将来負担比率（分子）の構造'!J$44</f>
        <v>98</v>
      </c>
      <c r="F63" s="160"/>
      <c r="G63" s="160"/>
      <c r="H63" s="160">
        <f>'将来負担比率（分子）の構造'!K$44</f>
        <v>86</v>
      </c>
      <c r="I63" s="160"/>
      <c r="J63" s="160"/>
      <c r="K63" s="160">
        <f>'将来負担比率（分子）の構造'!L$44</f>
        <v>72</v>
      </c>
      <c r="L63" s="160"/>
      <c r="M63" s="160"/>
      <c r="N63" s="160">
        <f>'将来負担比率（分子）の構造'!M$44</f>
        <v>62</v>
      </c>
      <c r="O63" s="160"/>
      <c r="P63" s="160"/>
    </row>
    <row r="64" spans="1:16" x14ac:dyDescent="0.15">
      <c r="A64" s="160" t="s">
        <v>27</v>
      </c>
      <c r="B64" s="160">
        <f>'将来負担比率（分子）の構造'!I$43</f>
        <v>37038</v>
      </c>
      <c r="C64" s="160"/>
      <c r="D64" s="160"/>
      <c r="E64" s="160">
        <f>'将来負担比率（分子）の構造'!J$43</f>
        <v>36688</v>
      </c>
      <c r="F64" s="160"/>
      <c r="G64" s="160"/>
      <c r="H64" s="160">
        <f>'将来負担比率（分子）の構造'!K$43</f>
        <v>37071</v>
      </c>
      <c r="I64" s="160"/>
      <c r="J64" s="160"/>
      <c r="K64" s="160">
        <f>'将来負担比率（分子）の構造'!L$43</f>
        <v>36717</v>
      </c>
      <c r="L64" s="160"/>
      <c r="M64" s="160"/>
      <c r="N64" s="160">
        <f>'将来負担比率（分子）の構造'!M$43</f>
        <v>35335</v>
      </c>
      <c r="O64" s="160"/>
      <c r="P64" s="160"/>
    </row>
    <row r="65" spans="1:16" x14ac:dyDescent="0.15">
      <c r="A65" s="160" t="s">
        <v>26</v>
      </c>
      <c r="B65" s="160">
        <f>'将来負担比率（分子）の構造'!I$42</f>
        <v>3570</v>
      </c>
      <c r="C65" s="160"/>
      <c r="D65" s="160"/>
      <c r="E65" s="160">
        <f>'将来負担比率（分子）の構造'!J$42</f>
        <v>3047</v>
      </c>
      <c r="F65" s="160"/>
      <c r="G65" s="160"/>
      <c r="H65" s="160">
        <f>'将来負担比率（分子）の構造'!K$42</f>
        <v>2818</v>
      </c>
      <c r="I65" s="160"/>
      <c r="J65" s="160"/>
      <c r="K65" s="160">
        <f>'将来負担比率（分子）の構造'!L$42</f>
        <v>2584</v>
      </c>
      <c r="L65" s="160"/>
      <c r="M65" s="160"/>
      <c r="N65" s="160">
        <f>'将来負担比率（分子）の構造'!M$42</f>
        <v>3718</v>
      </c>
      <c r="O65" s="160"/>
      <c r="P65" s="160"/>
    </row>
    <row r="66" spans="1:16" x14ac:dyDescent="0.15">
      <c r="A66" s="160" t="s">
        <v>25</v>
      </c>
      <c r="B66" s="160">
        <f>'将来負担比率（分子）の構造'!I$41</f>
        <v>46719</v>
      </c>
      <c r="C66" s="160"/>
      <c r="D66" s="160"/>
      <c r="E66" s="160">
        <f>'将来負担比率（分子）の構造'!J$41</f>
        <v>46166</v>
      </c>
      <c r="F66" s="160"/>
      <c r="G66" s="160"/>
      <c r="H66" s="160">
        <f>'将来負担比率（分子）の構造'!K$41</f>
        <v>45445</v>
      </c>
      <c r="I66" s="160"/>
      <c r="J66" s="160"/>
      <c r="K66" s="160">
        <f>'将来負担比率（分子）の構造'!L$41</f>
        <v>44284</v>
      </c>
      <c r="L66" s="160"/>
      <c r="M66" s="160"/>
      <c r="N66" s="160">
        <f>'将来負担比率（分子）の構造'!M$41</f>
        <v>44502</v>
      </c>
      <c r="O66" s="160"/>
      <c r="P66" s="160"/>
    </row>
    <row r="67" spans="1:16" x14ac:dyDescent="0.15">
      <c r="A67" s="160" t="s">
        <v>69</v>
      </c>
      <c r="B67" s="160" t="e">
        <f>NA()</f>
        <v>#N/A</v>
      </c>
      <c r="C67" s="160">
        <f>IF(ISNUMBER('将来負担比率（分子）の構造'!I$53), IF('将来負担比率（分子）の構造'!I$53 &lt; 0, 0, '将来負担比率（分子）の構造'!I$53), NA())</f>
        <v>4870</v>
      </c>
      <c r="D67" s="160" t="e">
        <f>NA()</f>
        <v>#N/A</v>
      </c>
      <c r="E67" s="160" t="e">
        <f>NA()</f>
        <v>#N/A</v>
      </c>
      <c r="F67" s="160">
        <f>IF(ISNUMBER('将来負担比率（分子）の構造'!J$53), IF('将来負担比率（分子）の構造'!J$53 &lt; 0, 0, '将来負担比率（分子）の構造'!J$53), NA())</f>
        <v>6930</v>
      </c>
      <c r="G67" s="160" t="e">
        <f>NA()</f>
        <v>#N/A</v>
      </c>
      <c r="H67" s="160" t="e">
        <f>NA()</f>
        <v>#N/A</v>
      </c>
      <c r="I67" s="160">
        <f>IF(ISNUMBER('将来負担比率（分子）の構造'!K$53), IF('将来負担比率（分子）の構造'!K$53 &lt; 0, 0, '将来負担比率（分子）の構造'!K$53), NA())</f>
        <v>7179</v>
      </c>
      <c r="J67" s="160" t="e">
        <f>NA()</f>
        <v>#N/A</v>
      </c>
      <c r="K67" s="160" t="e">
        <f>NA()</f>
        <v>#N/A</v>
      </c>
      <c r="L67" s="160">
        <f>IF(ISNUMBER('将来負担比率（分子）の構造'!L$53), IF('将来負担比率（分子）の構造'!L$53 &lt; 0, 0, '将来負担比率（分子）の構造'!L$53), NA())</f>
        <v>4444</v>
      </c>
      <c r="M67" s="160" t="e">
        <f>NA()</f>
        <v>#N/A</v>
      </c>
      <c r="N67" s="160" t="e">
        <f>NA()</f>
        <v>#N/A</v>
      </c>
      <c r="O67" s="160">
        <f>IF(ISNUMBER('将来負担比率（分子）の構造'!M$53), IF('将来負担比率（分子）の構造'!M$53 &lt; 0, 0, '将来負担比率（分子）の構造'!M$53), NA())</f>
        <v>3334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6885</v>
      </c>
      <c r="C72" s="164">
        <f>基金残高に係る経年分析!G55</f>
        <v>7140</v>
      </c>
      <c r="D72" s="164">
        <f>基金残高に係る経年分析!H55</f>
        <v>7046</v>
      </c>
    </row>
    <row r="73" spans="1:16" x14ac:dyDescent="0.15">
      <c r="A73" s="163" t="s">
        <v>72</v>
      </c>
      <c r="B73" s="164">
        <f>基金残高に係る経年分析!F56</f>
        <v>2902</v>
      </c>
      <c r="C73" s="164">
        <f>基金残高に係る経年分析!G56</f>
        <v>2920</v>
      </c>
      <c r="D73" s="164">
        <f>基金残高に係る経年分析!H56</f>
        <v>2922</v>
      </c>
    </row>
    <row r="74" spans="1:16" x14ac:dyDescent="0.15">
      <c r="A74" s="163" t="s">
        <v>73</v>
      </c>
      <c r="B74" s="164">
        <f>基金残高に係る経年分析!F57</f>
        <v>1240</v>
      </c>
      <c r="C74" s="164">
        <f>基金残高に係る経年分析!G57</f>
        <v>1385</v>
      </c>
      <c r="D74" s="164">
        <f>基金残高に係る経年分析!H57</f>
        <v>1831</v>
      </c>
    </row>
  </sheetData>
  <sheetProtection algorithmName="SHA-512" hashValue="2i1IbbLDY5e2g2OZRgQUBddO7u121iHT5lXA+qIICDs5ytL8CGR2+4EqtX0ibGwISg6Ksz0wNTeobHhC2cCC7Q==" saltValue="CrGbDJcEDPSkEYtMRmXM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V1"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29156645</v>
      </c>
      <c r="S5" s="649"/>
      <c r="T5" s="649"/>
      <c r="U5" s="649"/>
      <c r="V5" s="649"/>
      <c r="W5" s="649"/>
      <c r="X5" s="649"/>
      <c r="Y5" s="650"/>
      <c r="Z5" s="651">
        <v>45.8</v>
      </c>
      <c r="AA5" s="651"/>
      <c r="AB5" s="651"/>
      <c r="AC5" s="651"/>
      <c r="AD5" s="652">
        <v>27935266</v>
      </c>
      <c r="AE5" s="652"/>
      <c r="AF5" s="652"/>
      <c r="AG5" s="652"/>
      <c r="AH5" s="652"/>
      <c r="AI5" s="652"/>
      <c r="AJ5" s="652"/>
      <c r="AK5" s="652"/>
      <c r="AL5" s="653">
        <v>77.400000000000006</v>
      </c>
      <c r="AM5" s="654"/>
      <c r="AN5" s="654"/>
      <c r="AO5" s="655"/>
      <c r="AP5" s="645" t="s">
        <v>220</v>
      </c>
      <c r="AQ5" s="646"/>
      <c r="AR5" s="646"/>
      <c r="AS5" s="646"/>
      <c r="AT5" s="646"/>
      <c r="AU5" s="646"/>
      <c r="AV5" s="646"/>
      <c r="AW5" s="646"/>
      <c r="AX5" s="646"/>
      <c r="AY5" s="646"/>
      <c r="AZ5" s="646"/>
      <c r="BA5" s="646"/>
      <c r="BB5" s="646"/>
      <c r="BC5" s="646"/>
      <c r="BD5" s="646"/>
      <c r="BE5" s="646"/>
      <c r="BF5" s="647"/>
      <c r="BG5" s="659">
        <v>27919313</v>
      </c>
      <c r="BH5" s="660"/>
      <c r="BI5" s="660"/>
      <c r="BJ5" s="660"/>
      <c r="BK5" s="660"/>
      <c r="BL5" s="660"/>
      <c r="BM5" s="660"/>
      <c r="BN5" s="661"/>
      <c r="BO5" s="662">
        <v>95.8</v>
      </c>
      <c r="BP5" s="662"/>
      <c r="BQ5" s="662"/>
      <c r="BR5" s="662"/>
      <c r="BS5" s="663">
        <v>161251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587259</v>
      </c>
      <c r="S6" s="660"/>
      <c r="T6" s="660"/>
      <c r="U6" s="660"/>
      <c r="V6" s="660"/>
      <c r="W6" s="660"/>
      <c r="X6" s="660"/>
      <c r="Y6" s="661"/>
      <c r="Z6" s="662">
        <v>0.9</v>
      </c>
      <c r="AA6" s="662"/>
      <c r="AB6" s="662"/>
      <c r="AC6" s="662"/>
      <c r="AD6" s="663">
        <v>587259</v>
      </c>
      <c r="AE6" s="663"/>
      <c r="AF6" s="663"/>
      <c r="AG6" s="663"/>
      <c r="AH6" s="663"/>
      <c r="AI6" s="663"/>
      <c r="AJ6" s="663"/>
      <c r="AK6" s="663"/>
      <c r="AL6" s="664">
        <v>1.6</v>
      </c>
      <c r="AM6" s="665"/>
      <c r="AN6" s="665"/>
      <c r="AO6" s="666"/>
      <c r="AP6" s="656" t="s">
        <v>225</v>
      </c>
      <c r="AQ6" s="657"/>
      <c r="AR6" s="657"/>
      <c r="AS6" s="657"/>
      <c r="AT6" s="657"/>
      <c r="AU6" s="657"/>
      <c r="AV6" s="657"/>
      <c r="AW6" s="657"/>
      <c r="AX6" s="657"/>
      <c r="AY6" s="657"/>
      <c r="AZ6" s="657"/>
      <c r="BA6" s="657"/>
      <c r="BB6" s="657"/>
      <c r="BC6" s="657"/>
      <c r="BD6" s="657"/>
      <c r="BE6" s="657"/>
      <c r="BF6" s="658"/>
      <c r="BG6" s="659">
        <v>27919313</v>
      </c>
      <c r="BH6" s="660"/>
      <c r="BI6" s="660"/>
      <c r="BJ6" s="660"/>
      <c r="BK6" s="660"/>
      <c r="BL6" s="660"/>
      <c r="BM6" s="660"/>
      <c r="BN6" s="661"/>
      <c r="BO6" s="662">
        <v>95.8</v>
      </c>
      <c r="BP6" s="662"/>
      <c r="BQ6" s="662"/>
      <c r="BR6" s="662"/>
      <c r="BS6" s="663">
        <v>161251</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468260</v>
      </c>
      <c r="CS6" s="660"/>
      <c r="CT6" s="660"/>
      <c r="CU6" s="660"/>
      <c r="CV6" s="660"/>
      <c r="CW6" s="660"/>
      <c r="CX6" s="660"/>
      <c r="CY6" s="661"/>
      <c r="CZ6" s="653">
        <v>0.7</v>
      </c>
      <c r="DA6" s="654"/>
      <c r="DB6" s="654"/>
      <c r="DC6" s="673"/>
      <c r="DD6" s="668">
        <v>3992</v>
      </c>
      <c r="DE6" s="660"/>
      <c r="DF6" s="660"/>
      <c r="DG6" s="660"/>
      <c r="DH6" s="660"/>
      <c r="DI6" s="660"/>
      <c r="DJ6" s="660"/>
      <c r="DK6" s="660"/>
      <c r="DL6" s="660"/>
      <c r="DM6" s="660"/>
      <c r="DN6" s="660"/>
      <c r="DO6" s="660"/>
      <c r="DP6" s="661"/>
      <c r="DQ6" s="668">
        <v>468254</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69549</v>
      </c>
      <c r="S7" s="660"/>
      <c r="T7" s="660"/>
      <c r="U7" s="660"/>
      <c r="V7" s="660"/>
      <c r="W7" s="660"/>
      <c r="X7" s="660"/>
      <c r="Y7" s="661"/>
      <c r="Z7" s="662">
        <v>0.1</v>
      </c>
      <c r="AA7" s="662"/>
      <c r="AB7" s="662"/>
      <c r="AC7" s="662"/>
      <c r="AD7" s="663">
        <v>69549</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13373613</v>
      </c>
      <c r="BH7" s="660"/>
      <c r="BI7" s="660"/>
      <c r="BJ7" s="660"/>
      <c r="BK7" s="660"/>
      <c r="BL7" s="660"/>
      <c r="BM7" s="660"/>
      <c r="BN7" s="661"/>
      <c r="BO7" s="662">
        <v>45.9</v>
      </c>
      <c r="BP7" s="662"/>
      <c r="BQ7" s="662"/>
      <c r="BR7" s="662"/>
      <c r="BS7" s="663">
        <v>161251</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6860530</v>
      </c>
      <c r="CS7" s="660"/>
      <c r="CT7" s="660"/>
      <c r="CU7" s="660"/>
      <c r="CV7" s="660"/>
      <c r="CW7" s="660"/>
      <c r="CX7" s="660"/>
      <c r="CY7" s="661"/>
      <c r="CZ7" s="662">
        <v>11</v>
      </c>
      <c r="DA7" s="662"/>
      <c r="DB7" s="662"/>
      <c r="DC7" s="662"/>
      <c r="DD7" s="668">
        <v>539874</v>
      </c>
      <c r="DE7" s="660"/>
      <c r="DF7" s="660"/>
      <c r="DG7" s="660"/>
      <c r="DH7" s="660"/>
      <c r="DI7" s="660"/>
      <c r="DJ7" s="660"/>
      <c r="DK7" s="660"/>
      <c r="DL7" s="660"/>
      <c r="DM7" s="660"/>
      <c r="DN7" s="660"/>
      <c r="DO7" s="660"/>
      <c r="DP7" s="661"/>
      <c r="DQ7" s="668">
        <v>5679110</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173861</v>
      </c>
      <c r="S8" s="660"/>
      <c r="T8" s="660"/>
      <c r="U8" s="660"/>
      <c r="V8" s="660"/>
      <c r="W8" s="660"/>
      <c r="X8" s="660"/>
      <c r="Y8" s="661"/>
      <c r="Z8" s="662">
        <v>0.3</v>
      </c>
      <c r="AA8" s="662"/>
      <c r="AB8" s="662"/>
      <c r="AC8" s="662"/>
      <c r="AD8" s="663">
        <v>173861</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354150</v>
      </c>
      <c r="BH8" s="660"/>
      <c r="BI8" s="660"/>
      <c r="BJ8" s="660"/>
      <c r="BK8" s="660"/>
      <c r="BL8" s="660"/>
      <c r="BM8" s="660"/>
      <c r="BN8" s="661"/>
      <c r="BO8" s="662">
        <v>1.2</v>
      </c>
      <c r="BP8" s="662"/>
      <c r="BQ8" s="662"/>
      <c r="BR8" s="662"/>
      <c r="BS8" s="668" t="s">
        <v>131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25005943</v>
      </c>
      <c r="CS8" s="660"/>
      <c r="CT8" s="660"/>
      <c r="CU8" s="660"/>
      <c r="CV8" s="660"/>
      <c r="CW8" s="660"/>
      <c r="CX8" s="660"/>
      <c r="CY8" s="661"/>
      <c r="CZ8" s="662">
        <v>39.9</v>
      </c>
      <c r="DA8" s="662"/>
      <c r="DB8" s="662"/>
      <c r="DC8" s="662"/>
      <c r="DD8" s="668">
        <v>90435</v>
      </c>
      <c r="DE8" s="660"/>
      <c r="DF8" s="660"/>
      <c r="DG8" s="660"/>
      <c r="DH8" s="660"/>
      <c r="DI8" s="660"/>
      <c r="DJ8" s="660"/>
      <c r="DK8" s="660"/>
      <c r="DL8" s="660"/>
      <c r="DM8" s="660"/>
      <c r="DN8" s="660"/>
      <c r="DO8" s="660"/>
      <c r="DP8" s="661"/>
      <c r="DQ8" s="668">
        <v>11263788</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172195</v>
      </c>
      <c r="S9" s="660"/>
      <c r="T9" s="660"/>
      <c r="U9" s="660"/>
      <c r="V9" s="660"/>
      <c r="W9" s="660"/>
      <c r="X9" s="660"/>
      <c r="Y9" s="661"/>
      <c r="Z9" s="662">
        <v>0.3</v>
      </c>
      <c r="AA9" s="662"/>
      <c r="AB9" s="662"/>
      <c r="AC9" s="662"/>
      <c r="AD9" s="663">
        <v>172195</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11040778</v>
      </c>
      <c r="BH9" s="660"/>
      <c r="BI9" s="660"/>
      <c r="BJ9" s="660"/>
      <c r="BK9" s="660"/>
      <c r="BL9" s="660"/>
      <c r="BM9" s="660"/>
      <c r="BN9" s="661"/>
      <c r="BO9" s="662">
        <v>37.9</v>
      </c>
      <c r="BP9" s="662"/>
      <c r="BQ9" s="662"/>
      <c r="BR9" s="662"/>
      <c r="BS9" s="668" t="s">
        <v>235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7118779</v>
      </c>
      <c r="CS9" s="660"/>
      <c r="CT9" s="660"/>
      <c r="CU9" s="660"/>
      <c r="CV9" s="660"/>
      <c r="CW9" s="660"/>
      <c r="CX9" s="660"/>
      <c r="CY9" s="661"/>
      <c r="CZ9" s="662">
        <v>11.4</v>
      </c>
      <c r="DA9" s="662"/>
      <c r="DB9" s="662"/>
      <c r="DC9" s="662"/>
      <c r="DD9" s="668">
        <v>2468826</v>
      </c>
      <c r="DE9" s="660"/>
      <c r="DF9" s="660"/>
      <c r="DG9" s="660"/>
      <c r="DH9" s="660"/>
      <c r="DI9" s="660"/>
      <c r="DJ9" s="660"/>
      <c r="DK9" s="660"/>
      <c r="DL9" s="660"/>
      <c r="DM9" s="660"/>
      <c r="DN9" s="660"/>
      <c r="DO9" s="660"/>
      <c r="DP9" s="661"/>
      <c r="DQ9" s="668">
        <v>4706608</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238</v>
      </c>
      <c r="AE10" s="663"/>
      <c r="AF10" s="663"/>
      <c r="AG10" s="663"/>
      <c r="AH10" s="663"/>
      <c r="AI10" s="663"/>
      <c r="AJ10" s="663"/>
      <c r="AK10" s="663"/>
      <c r="AL10" s="664" t="s">
        <v>238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509184</v>
      </c>
      <c r="BH10" s="660"/>
      <c r="BI10" s="660"/>
      <c r="BJ10" s="660"/>
      <c r="BK10" s="660"/>
      <c r="BL10" s="660"/>
      <c r="BM10" s="660"/>
      <c r="BN10" s="661"/>
      <c r="BO10" s="662">
        <v>1.7</v>
      </c>
      <c r="BP10" s="662"/>
      <c r="BQ10" s="662"/>
      <c r="BR10" s="662"/>
      <c r="BS10" s="668" t="s">
        <v>235</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81084</v>
      </c>
      <c r="CS10" s="660"/>
      <c r="CT10" s="660"/>
      <c r="CU10" s="660"/>
      <c r="CV10" s="660"/>
      <c r="CW10" s="660"/>
      <c r="CX10" s="660"/>
      <c r="CY10" s="661"/>
      <c r="CZ10" s="662">
        <v>0.1</v>
      </c>
      <c r="DA10" s="662"/>
      <c r="DB10" s="662"/>
      <c r="DC10" s="662"/>
      <c r="DD10" s="668" t="s">
        <v>235</v>
      </c>
      <c r="DE10" s="660"/>
      <c r="DF10" s="660"/>
      <c r="DG10" s="660"/>
      <c r="DH10" s="660"/>
      <c r="DI10" s="660"/>
      <c r="DJ10" s="660"/>
      <c r="DK10" s="660"/>
      <c r="DL10" s="660"/>
      <c r="DM10" s="660"/>
      <c r="DN10" s="660"/>
      <c r="DO10" s="660"/>
      <c r="DP10" s="661"/>
      <c r="DQ10" s="668">
        <v>52393</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238</v>
      </c>
      <c r="AA11" s="662"/>
      <c r="AB11" s="662"/>
      <c r="AC11" s="662"/>
      <c r="AD11" s="663" t="s">
        <v>235</v>
      </c>
      <c r="AE11" s="663"/>
      <c r="AF11" s="663"/>
      <c r="AG11" s="663"/>
      <c r="AH11" s="663"/>
      <c r="AI11" s="663"/>
      <c r="AJ11" s="663"/>
      <c r="AK11" s="663"/>
      <c r="AL11" s="664" t="s">
        <v>235</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1469501</v>
      </c>
      <c r="BH11" s="660"/>
      <c r="BI11" s="660"/>
      <c r="BJ11" s="660"/>
      <c r="BK11" s="660"/>
      <c r="BL11" s="660"/>
      <c r="BM11" s="660"/>
      <c r="BN11" s="661"/>
      <c r="BO11" s="662">
        <v>5</v>
      </c>
      <c r="BP11" s="662"/>
      <c r="BQ11" s="662"/>
      <c r="BR11" s="662"/>
      <c r="BS11" s="668">
        <v>161251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1468847</v>
      </c>
      <c r="CS11" s="660"/>
      <c r="CT11" s="660"/>
      <c r="CU11" s="660"/>
      <c r="CV11" s="660"/>
      <c r="CW11" s="660"/>
      <c r="CX11" s="660"/>
      <c r="CY11" s="661"/>
      <c r="CZ11" s="662">
        <v>2.2999999999999998</v>
      </c>
      <c r="DA11" s="662"/>
      <c r="DB11" s="662"/>
      <c r="DC11" s="662"/>
      <c r="DD11" s="668">
        <v>263415</v>
      </c>
      <c r="DE11" s="660"/>
      <c r="DF11" s="660"/>
      <c r="DG11" s="660"/>
      <c r="DH11" s="660"/>
      <c r="DI11" s="660"/>
      <c r="DJ11" s="660"/>
      <c r="DK11" s="660"/>
      <c r="DL11" s="660"/>
      <c r="DM11" s="660"/>
      <c r="DN11" s="660"/>
      <c r="DO11" s="660"/>
      <c r="DP11" s="661"/>
      <c r="DQ11" s="668">
        <v>1207308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3352513</v>
      </c>
      <c r="S12" s="660"/>
      <c r="T12" s="660"/>
      <c r="U12" s="660"/>
      <c r="V12" s="660"/>
      <c r="W12" s="660"/>
      <c r="X12" s="660"/>
      <c r="Y12" s="661"/>
      <c r="Z12" s="662">
        <v>5.3</v>
      </c>
      <c r="AA12" s="662"/>
      <c r="AB12" s="662"/>
      <c r="AC12" s="662"/>
      <c r="AD12" s="663">
        <v>3352513</v>
      </c>
      <c r="AE12" s="663"/>
      <c r="AF12" s="663"/>
      <c r="AG12" s="663"/>
      <c r="AH12" s="663"/>
      <c r="AI12" s="663"/>
      <c r="AJ12" s="663"/>
      <c r="AK12" s="663"/>
      <c r="AL12" s="664">
        <v>9.3000000000000007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12653509</v>
      </c>
      <c r="BH12" s="660"/>
      <c r="BI12" s="660"/>
      <c r="BJ12" s="660"/>
      <c r="BK12" s="660"/>
      <c r="BL12" s="660"/>
      <c r="BM12" s="660"/>
      <c r="BN12" s="661"/>
      <c r="BO12" s="662">
        <v>43.4</v>
      </c>
      <c r="BP12" s="662"/>
      <c r="BQ12" s="662"/>
      <c r="BR12" s="662"/>
      <c r="BS12" s="668" t="s">
        <v>235</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916929</v>
      </c>
      <c r="CS12" s="660"/>
      <c r="CT12" s="660"/>
      <c r="CU12" s="660"/>
      <c r="CV12" s="660"/>
      <c r="CW12" s="660"/>
      <c r="CX12" s="660"/>
      <c r="CY12" s="661"/>
      <c r="CZ12" s="662">
        <v>1.5</v>
      </c>
      <c r="DA12" s="662"/>
      <c r="DB12" s="662"/>
      <c r="DC12" s="662"/>
      <c r="DD12" s="668">
        <v>246243</v>
      </c>
      <c r="DE12" s="660"/>
      <c r="DF12" s="660"/>
      <c r="DG12" s="660"/>
      <c r="DH12" s="660"/>
      <c r="DI12" s="660"/>
      <c r="DJ12" s="660"/>
      <c r="DK12" s="660"/>
      <c r="DL12" s="660"/>
      <c r="DM12" s="660"/>
      <c r="DN12" s="660"/>
      <c r="DO12" s="660"/>
      <c r="DP12" s="661"/>
      <c r="DQ12" s="668">
        <v>532961</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85020</v>
      </c>
      <c r="S13" s="660"/>
      <c r="T13" s="660"/>
      <c r="U13" s="660"/>
      <c r="V13" s="660"/>
      <c r="W13" s="660"/>
      <c r="X13" s="660"/>
      <c r="Y13" s="661"/>
      <c r="Z13" s="662">
        <v>0.1</v>
      </c>
      <c r="AA13" s="662"/>
      <c r="AB13" s="662"/>
      <c r="AC13" s="662"/>
      <c r="AD13" s="663">
        <v>85020</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12642728</v>
      </c>
      <c r="BH13" s="660"/>
      <c r="BI13" s="660"/>
      <c r="BJ13" s="660"/>
      <c r="BK13" s="660"/>
      <c r="BL13" s="660"/>
      <c r="BM13" s="660"/>
      <c r="BN13" s="661"/>
      <c r="BO13" s="662">
        <v>43.4</v>
      </c>
      <c r="BP13" s="662"/>
      <c r="BQ13" s="662"/>
      <c r="BR13" s="662"/>
      <c r="BS13" s="668" t="s">
        <v>235</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9026571</v>
      </c>
      <c r="CS13" s="660"/>
      <c r="CT13" s="660"/>
      <c r="CU13" s="660"/>
      <c r="CV13" s="660"/>
      <c r="CW13" s="660"/>
      <c r="CX13" s="660"/>
      <c r="CY13" s="661"/>
      <c r="CZ13" s="662">
        <v>14.4</v>
      </c>
      <c r="DA13" s="662"/>
      <c r="DB13" s="662"/>
      <c r="DC13" s="662"/>
      <c r="DD13" s="668">
        <v>2431768</v>
      </c>
      <c r="DE13" s="660"/>
      <c r="DF13" s="660"/>
      <c r="DG13" s="660"/>
      <c r="DH13" s="660"/>
      <c r="DI13" s="660"/>
      <c r="DJ13" s="660"/>
      <c r="DK13" s="660"/>
      <c r="DL13" s="660"/>
      <c r="DM13" s="660"/>
      <c r="DN13" s="660"/>
      <c r="DO13" s="660"/>
      <c r="DP13" s="661"/>
      <c r="DQ13" s="668">
        <v>5267812</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235</v>
      </c>
      <c r="AA14" s="662"/>
      <c r="AB14" s="662"/>
      <c r="AC14" s="662"/>
      <c r="AD14" s="663" t="s">
        <v>235</v>
      </c>
      <c r="AE14" s="663"/>
      <c r="AF14" s="663"/>
      <c r="AG14" s="663"/>
      <c r="AH14" s="663"/>
      <c r="AI14" s="663"/>
      <c r="AJ14" s="663"/>
      <c r="AK14" s="663"/>
      <c r="AL14" s="664" t="s">
        <v>235</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548741</v>
      </c>
      <c r="BH14" s="660"/>
      <c r="BI14" s="660"/>
      <c r="BJ14" s="660"/>
      <c r="BK14" s="660"/>
      <c r="BL14" s="660"/>
      <c r="BM14" s="660"/>
      <c r="BN14" s="661"/>
      <c r="BO14" s="662">
        <v>1.9</v>
      </c>
      <c r="BP14" s="662"/>
      <c r="BQ14" s="662"/>
      <c r="BR14" s="662"/>
      <c r="BS14" s="668" t="s">
        <v>235</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2399943</v>
      </c>
      <c r="CS14" s="660"/>
      <c r="CT14" s="660"/>
      <c r="CU14" s="660"/>
      <c r="CV14" s="660"/>
      <c r="CW14" s="660"/>
      <c r="CX14" s="660"/>
      <c r="CY14" s="661"/>
      <c r="CZ14" s="662">
        <v>3.8</v>
      </c>
      <c r="DA14" s="662"/>
      <c r="DB14" s="662"/>
      <c r="DC14" s="662"/>
      <c r="DD14" s="668">
        <v>122073</v>
      </c>
      <c r="DE14" s="660"/>
      <c r="DF14" s="660"/>
      <c r="DG14" s="660"/>
      <c r="DH14" s="660"/>
      <c r="DI14" s="660"/>
      <c r="DJ14" s="660"/>
      <c r="DK14" s="660"/>
      <c r="DL14" s="660"/>
      <c r="DM14" s="660"/>
      <c r="DN14" s="660"/>
      <c r="DO14" s="660"/>
      <c r="DP14" s="661"/>
      <c r="DQ14" s="668">
        <v>2248198</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213967</v>
      </c>
      <c r="S15" s="660"/>
      <c r="T15" s="660"/>
      <c r="U15" s="660"/>
      <c r="V15" s="660"/>
      <c r="W15" s="660"/>
      <c r="X15" s="660"/>
      <c r="Y15" s="661"/>
      <c r="Z15" s="662">
        <v>0.3</v>
      </c>
      <c r="AA15" s="662"/>
      <c r="AB15" s="662"/>
      <c r="AC15" s="662"/>
      <c r="AD15" s="663">
        <v>213967</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1343434</v>
      </c>
      <c r="BH15" s="660"/>
      <c r="BI15" s="660"/>
      <c r="BJ15" s="660"/>
      <c r="BK15" s="660"/>
      <c r="BL15" s="660"/>
      <c r="BM15" s="660"/>
      <c r="BN15" s="661"/>
      <c r="BO15" s="662">
        <v>4.5999999999999996</v>
      </c>
      <c r="BP15" s="662"/>
      <c r="BQ15" s="662"/>
      <c r="BR15" s="662"/>
      <c r="BS15" s="668" t="s">
        <v>238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4564632</v>
      </c>
      <c r="CS15" s="660"/>
      <c r="CT15" s="660"/>
      <c r="CU15" s="660"/>
      <c r="CV15" s="660"/>
      <c r="CW15" s="660"/>
      <c r="CX15" s="660"/>
      <c r="CY15" s="661"/>
      <c r="CZ15" s="662">
        <v>7.3</v>
      </c>
      <c r="DA15" s="662"/>
      <c r="DB15" s="662"/>
      <c r="DC15" s="662"/>
      <c r="DD15" s="668">
        <v>329528</v>
      </c>
      <c r="DE15" s="660"/>
      <c r="DF15" s="660"/>
      <c r="DG15" s="660"/>
      <c r="DH15" s="660"/>
      <c r="DI15" s="660"/>
      <c r="DJ15" s="660"/>
      <c r="DK15" s="660"/>
      <c r="DL15" s="660"/>
      <c r="DM15" s="660"/>
      <c r="DN15" s="660"/>
      <c r="DO15" s="660"/>
      <c r="DP15" s="661"/>
      <c r="DQ15" s="668">
        <v>4283269</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238</v>
      </c>
      <c r="AE16" s="663"/>
      <c r="AF16" s="663"/>
      <c r="AG16" s="663"/>
      <c r="AH16" s="663"/>
      <c r="AI16" s="663"/>
      <c r="AJ16" s="663"/>
      <c r="AK16" s="663"/>
      <c r="AL16" s="664" t="s">
        <v>235</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16</v>
      </c>
      <c r="BH16" s="660"/>
      <c r="BI16" s="660"/>
      <c r="BJ16" s="660"/>
      <c r="BK16" s="660"/>
      <c r="BL16" s="660"/>
      <c r="BM16" s="660"/>
      <c r="BN16" s="661"/>
      <c r="BO16" s="662">
        <v>0</v>
      </c>
      <c r="BP16" s="662"/>
      <c r="BQ16" s="662"/>
      <c r="BR16" s="662"/>
      <c r="BS16" s="668" t="s">
        <v>238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84253</v>
      </c>
      <c r="CS16" s="660"/>
      <c r="CT16" s="660"/>
      <c r="CU16" s="660"/>
      <c r="CV16" s="660"/>
      <c r="CW16" s="660"/>
      <c r="CX16" s="660"/>
      <c r="CY16" s="661"/>
      <c r="CZ16" s="662">
        <v>0.1</v>
      </c>
      <c r="DA16" s="662"/>
      <c r="DB16" s="662"/>
      <c r="DC16" s="662"/>
      <c r="DD16" s="668" t="s">
        <v>235</v>
      </c>
      <c r="DE16" s="660"/>
      <c r="DF16" s="660"/>
      <c r="DG16" s="660"/>
      <c r="DH16" s="660"/>
      <c r="DI16" s="660"/>
      <c r="DJ16" s="660"/>
      <c r="DK16" s="660"/>
      <c r="DL16" s="660"/>
      <c r="DM16" s="660"/>
      <c r="DN16" s="660"/>
      <c r="DO16" s="660"/>
      <c r="DP16" s="661"/>
      <c r="DQ16" s="668">
        <v>59698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151713</v>
      </c>
      <c r="S17" s="660"/>
      <c r="T17" s="660"/>
      <c r="U17" s="660"/>
      <c r="V17" s="660"/>
      <c r="W17" s="660"/>
      <c r="X17" s="660"/>
      <c r="Y17" s="661"/>
      <c r="Z17" s="662">
        <v>0.2</v>
      </c>
      <c r="AA17" s="662"/>
      <c r="AB17" s="662"/>
      <c r="AC17" s="662"/>
      <c r="AD17" s="663">
        <v>151713</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4536761</v>
      </c>
      <c r="CS17" s="660"/>
      <c r="CT17" s="660"/>
      <c r="CU17" s="660"/>
      <c r="CV17" s="660"/>
      <c r="CW17" s="660"/>
      <c r="CX17" s="660"/>
      <c r="CY17" s="661"/>
      <c r="CZ17" s="662">
        <v>7.2</v>
      </c>
      <c r="DA17" s="662"/>
      <c r="DB17" s="662"/>
      <c r="DC17" s="662"/>
      <c r="DD17" s="668" t="s">
        <v>238</v>
      </c>
      <c r="DE17" s="660"/>
      <c r="DF17" s="660"/>
      <c r="DG17" s="660"/>
      <c r="DH17" s="660"/>
      <c r="DI17" s="660"/>
      <c r="DJ17" s="660"/>
      <c r="DK17" s="660"/>
      <c r="DL17" s="660"/>
      <c r="DM17" s="660"/>
      <c r="DN17" s="660"/>
      <c r="DO17" s="660"/>
      <c r="DP17" s="661"/>
      <c r="DQ17" s="668">
        <v>4404950</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3379380</v>
      </c>
      <c r="S18" s="660"/>
      <c r="T18" s="660"/>
      <c r="U18" s="660"/>
      <c r="V18" s="660"/>
      <c r="W18" s="660"/>
      <c r="X18" s="660"/>
      <c r="Y18" s="661"/>
      <c r="Z18" s="662">
        <v>5.3</v>
      </c>
      <c r="AA18" s="662"/>
      <c r="AB18" s="662"/>
      <c r="AC18" s="662"/>
      <c r="AD18" s="663">
        <v>2977397</v>
      </c>
      <c r="AE18" s="663"/>
      <c r="AF18" s="663"/>
      <c r="AG18" s="663"/>
      <c r="AH18" s="663"/>
      <c r="AI18" s="663"/>
      <c r="AJ18" s="663"/>
      <c r="AK18" s="663"/>
      <c r="AL18" s="664">
        <v>8.1999999999999993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235</v>
      </c>
      <c r="BP18" s="662"/>
      <c r="BQ18" s="662"/>
      <c r="BR18" s="662"/>
      <c r="BS18" s="668" t="s">
        <v>131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v>100000</v>
      </c>
      <c r="CS18" s="660"/>
      <c r="CT18" s="660"/>
      <c r="CU18" s="660"/>
      <c r="CV18" s="660"/>
      <c r="CW18" s="660"/>
      <c r="CX18" s="660"/>
      <c r="CY18" s="661"/>
      <c r="CZ18" s="662">
        <v>0.2</v>
      </c>
      <c r="DA18" s="662"/>
      <c r="DB18" s="662"/>
      <c r="DC18" s="662"/>
      <c r="DD18" s="668">
        <v>100000</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2977397</v>
      </c>
      <c r="S19" s="660"/>
      <c r="T19" s="660"/>
      <c r="U19" s="660"/>
      <c r="V19" s="660"/>
      <c r="W19" s="660"/>
      <c r="X19" s="660"/>
      <c r="Y19" s="661"/>
      <c r="Z19" s="662">
        <v>4.7</v>
      </c>
      <c r="AA19" s="662"/>
      <c r="AB19" s="662"/>
      <c r="AC19" s="662"/>
      <c r="AD19" s="663">
        <v>2977397</v>
      </c>
      <c r="AE19" s="663"/>
      <c r="AF19" s="663"/>
      <c r="AG19" s="663"/>
      <c r="AH19" s="663"/>
      <c r="AI19" s="663"/>
      <c r="AJ19" s="663"/>
      <c r="AK19" s="663"/>
      <c r="AL19" s="664">
        <v>8.1999999999999993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1237332</v>
      </c>
      <c r="BH19" s="660"/>
      <c r="BI19" s="660"/>
      <c r="BJ19" s="660"/>
      <c r="BK19" s="660"/>
      <c r="BL19" s="660"/>
      <c r="BM19" s="660"/>
      <c r="BN19" s="661"/>
      <c r="BO19" s="662">
        <v>4.2</v>
      </c>
      <c r="BP19" s="662"/>
      <c r="BQ19" s="662"/>
      <c r="BR19" s="662"/>
      <c r="BS19" s="668" t="s">
        <v>131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235</v>
      </c>
      <c r="CS19" s="660"/>
      <c r="CT19" s="660"/>
      <c r="CU19" s="660"/>
      <c r="CV19" s="660"/>
      <c r="CW19" s="660"/>
      <c r="CX19" s="660"/>
      <c r="CY19" s="661"/>
      <c r="CZ19" s="662" t="s">
        <v>238</v>
      </c>
      <c r="DA19" s="662"/>
      <c r="DB19" s="662"/>
      <c r="DC19" s="662"/>
      <c r="DD19" s="668" t="s">
        <v>235</v>
      </c>
      <c r="DE19" s="660"/>
      <c r="DF19" s="660"/>
      <c r="DG19" s="660"/>
      <c r="DH19" s="660"/>
      <c r="DI19" s="660"/>
      <c r="DJ19" s="660"/>
      <c r="DK19" s="660"/>
      <c r="DL19" s="660"/>
      <c r="DM19" s="660"/>
      <c r="DN19" s="660"/>
      <c r="DO19" s="660"/>
      <c r="DP19" s="661"/>
      <c r="DQ19" s="668" t="s">
        <v>235</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401983</v>
      </c>
      <c r="S20" s="660"/>
      <c r="T20" s="660"/>
      <c r="U20" s="660"/>
      <c r="V20" s="660"/>
      <c r="W20" s="660"/>
      <c r="X20" s="660"/>
      <c r="Y20" s="661"/>
      <c r="Z20" s="662">
        <v>0.6</v>
      </c>
      <c r="AA20" s="662"/>
      <c r="AB20" s="662"/>
      <c r="AC20" s="662"/>
      <c r="AD20" s="663" t="s">
        <v>238</v>
      </c>
      <c r="AE20" s="663"/>
      <c r="AF20" s="663"/>
      <c r="AG20" s="663"/>
      <c r="AH20" s="663"/>
      <c r="AI20" s="663"/>
      <c r="AJ20" s="663"/>
      <c r="AK20" s="663"/>
      <c r="AL20" s="664" t="s">
        <v>238</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1237332</v>
      </c>
      <c r="BH20" s="660"/>
      <c r="BI20" s="660"/>
      <c r="BJ20" s="660"/>
      <c r="BK20" s="660"/>
      <c r="BL20" s="660"/>
      <c r="BM20" s="660"/>
      <c r="BN20" s="661"/>
      <c r="BO20" s="662">
        <v>4.2</v>
      </c>
      <c r="BP20" s="662"/>
      <c r="BQ20" s="662"/>
      <c r="BR20" s="662"/>
      <c r="BS20" s="668" t="s">
        <v>235</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62632532</v>
      </c>
      <c r="CS20" s="660"/>
      <c r="CT20" s="660"/>
      <c r="CU20" s="660"/>
      <c r="CV20" s="660"/>
      <c r="CW20" s="660"/>
      <c r="CX20" s="660"/>
      <c r="CY20" s="661"/>
      <c r="CZ20" s="662">
        <v>100</v>
      </c>
      <c r="DA20" s="662"/>
      <c r="DB20" s="662"/>
      <c r="DC20" s="662"/>
      <c r="DD20" s="668">
        <v>6596154</v>
      </c>
      <c r="DE20" s="660"/>
      <c r="DF20" s="660"/>
      <c r="DG20" s="660"/>
      <c r="DH20" s="660"/>
      <c r="DI20" s="660"/>
      <c r="DJ20" s="660"/>
      <c r="DK20" s="660"/>
      <c r="DL20" s="660"/>
      <c r="DM20" s="660"/>
      <c r="DN20" s="660"/>
      <c r="DO20" s="660"/>
      <c r="DP20" s="661"/>
      <c r="DQ20" s="668">
        <v>40174349</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238</v>
      </c>
      <c r="S21" s="660"/>
      <c r="T21" s="660"/>
      <c r="U21" s="660"/>
      <c r="V21" s="660"/>
      <c r="W21" s="660"/>
      <c r="X21" s="660"/>
      <c r="Y21" s="661"/>
      <c r="Z21" s="662" t="s">
        <v>235</v>
      </c>
      <c r="AA21" s="662"/>
      <c r="AB21" s="662"/>
      <c r="AC21" s="662"/>
      <c r="AD21" s="663" t="s">
        <v>235</v>
      </c>
      <c r="AE21" s="663"/>
      <c r="AF21" s="663"/>
      <c r="AG21" s="663"/>
      <c r="AH21" s="663"/>
      <c r="AI21" s="663"/>
      <c r="AJ21" s="663"/>
      <c r="AK21" s="663"/>
      <c r="AL21" s="664" t="s">
        <v>235</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15953</v>
      </c>
      <c r="BH21" s="660"/>
      <c r="BI21" s="660"/>
      <c r="BJ21" s="660"/>
      <c r="BK21" s="660"/>
      <c r="BL21" s="660"/>
      <c r="BM21" s="660"/>
      <c r="BN21" s="661"/>
      <c r="BO21" s="662">
        <v>0.1</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37342102</v>
      </c>
      <c r="S22" s="660"/>
      <c r="T22" s="660"/>
      <c r="U22" s="660"/>
      <c r="V22" s="660"/>
      <c r="W22" s="660"/>
      <c r="X22" s="660"/>
      <c r="Y22" s="661"/>
      <c r="Z22" s="662">
        <v>58.6</v>
      </c>
      <c r="AA22" s="662"/>
      <c r="AB22" s="662"/>
      <c r="AC22" s="662"/>
      <c r="AD22" s="663">
        <v>35718740</v>
      </c>
      <c r="AE22" s="663"/>
      <c r="AF22" s="663"/>
      <c r="AG22" s="663"/>
      <c r="AH22" s="663"/>
      <c r="AI22" s="663"/>
      <c r="AJ22" s="663"/>
      <c r="AK22" s="663"/>
      <c r="AL22" s="664">
        <v>98.9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238</v>
      </c>
      <c r="BH22" s="660"/>
      <c r="BI22" s="660"/>
      <c r="BJ22" s="660"/>
      <c r="BK22" s="660"/>
      <c r="BL22" s="660"/>
      <c r="BM22" s="660"/>
      <c r="BN22" s="661"/>
      <c r="BO22" s="662" t="s">
        <v>235</v>
      </c>
      <c r="BP22" s="662"/>
      <c r="BQ22" s="662"/>
      <c r="BR22" s="662"/>
      <c r="BS22" s="668" t="s">
        <v>235</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28226</v>
      </c>
      <c r="S23" s="660"/>
      <c r="T23" s="660"/>
      <c r="U23" s="660"/>
      <c r="V23" s="660"/>
      <c r="W23" s="660"/>
      <c r="X23" s="660"/>
      <c r="Y23" s="661"/>
      <c r="Z23" s="662">
        <v>0</v>
      </c>
      <c r="AA23" s="662"/>
      <c r="AB23" s="662"/>
      <c r="AC23" s="662"/>
      <c r="AD23" s="663">
        <v>28226</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1221379</v>
      </c>
      <c r="BH23" s="660"/>
      <c r="BI23" s="660"/>
      <c r="BJ23" s="660"/>
      <c r="BK23" s="660"/>
      <c r="BL23" s="660"/>
      <c r="BM23" s="660"/>
      <c r="BN23" s="661"/>
      <c r="BO23" s="662">
        <v>4.2</v>
      </c>
      <c r="BP23" s="662"/>
      <c r="BQ23" s="662"/>
      <c r="BR23" s="662"/>
      <c r="BS23" s="668" t="s">
        <v>238</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883225</v>
      </c>
      <c r="S24" s="660"/>
      <c r="T24" s="660"/>
      <c r="U24" s="660"/>
      <c r="V24" s="660"/>
      <c r="W24" s="660"/>
      <c r="X24" s="660"/>
      <c r="Y24" s="661"/>
      <c r="Z24" s="662">
        <v>1.4</v>
      </c>
      <c r="AA24" s="662"/>
      <c r="AB24" s="662"/>
      <c r="AC24" s="662"/>
      <c r="AD24" s="663">
        <v>65</v>
      </c>
      <c r="AE24" s="663"/>
      <c r="AF24" s="663"/>
      <c r="AG24" s="663"/>
      <c r="AH24" s="663"/>
      <c r="AI24" s="663"/>
      <c r="AJ24" s="663"/>
      <c r="AK24" s="663"/>
      <c r="AL24" s="664">
        <v>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235</v>
      </c>
      <c r="BP24" s="662"/>
      <c r="BQ24" s="662"/>
      <c r="BR24" s="662"/>
      <c r="BS24" s="668" t="s">
        <v>238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33208490</v>
      </c>
      <c r="CS24" s="649"/>
      <c r="CT24" s="649"/>
      <c r="CU24" s="649"/>
      <c r="CV24" s="649"/>
      <c r="CW24" s="649"/>
      <c r="CX24" s="649"/>
      <c r="CY24" s="650"/>
      <c r="CZ24" s="653">
        <v>53</v>
      </c>
      <c r="DA24" s="654"/>
      <c r="DB24" s="654"/>
      <c r="DC24" s="673"/>
      <c r="DD24" s="692">
        <v>20453381</v>
      </c>
      <c r="DE24" s="649"/>
      <c r="DF24" s="649"/>
      <c r="DG24" s="649"/>
      <c r="DH24" s="649"/>
      <c r="DI24" s="649"/>
      <c r="DJ24" s="649"/>
      <c r="DK24" s="650"/>
      <c r="DL24" s="692">
        <v>20174907</v>
      </c>
      <c r="DM24" s="649"/>
      <c r="DN24" s="649"/>
      <c r="DO24" s="649"/>
      <c r="DP24" s="649"/>
      <c r="DQ24" s="649"/>
      <c r="DR24" s="649"/>
      <c r="DS24" s="649"/>
      <c r="DT24" s="649"/>
      <c r="DU24" s="649"/>
      <c r="DV24" s="650"/>
      <c r="DW24" s="653">
        <v>52.7</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786226</v>
      </c>
      <c r="S25" s="660"/>
      <c r="T25" s="660"/>
      <c r="U25" s="660"/>
      <c r="V25" s="660"/>
      <c r="W25" s="660"/>
      <c r="X25" s="660"/>
      <c r="Y25" s="661"/>
      <c r="Z25" s="662">
        <v>1.2</v>
      </c>
      <c r="AA25" s="662"/>
      <c r="AB25" s="662"/>
      <c r="AC25" s="662"/>
      <c r="AD25" s="663">
        <v>120944</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238</v>
      </c>
      <c r="BP25" s="662"/>
      <c r="BQ25" s="662"/>
      <c r="BR25" s="662"/>
      <c r="BS25" s="668" t="s">
        <v>238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12324621</v>
      </c>
      <c r="CS25" s="695"/>
      <c r="CT25" s="695"/>
      <c r="CU25" s="695"/>
      <c r="CV25" s="695"/>
      <c r="CW25" s="695"/>
      <c r="CX25" s="695"/>
      <c r="CY25" s="696"/>
      <c r="CZ25" s="664">
        <v>19.7</v>
      </c>
      <c r="DA25" s="693"/>
      <c r="DB25" s="693"/>
      <c r="DC25" s="697"/>
      <c r="DD25" s="668">
        <v>11268458</v>
      </c>
      <c r="DE25" s="695"/>
      <c r="DF25" s="695"/>
      <c r="DG25" s="695"/>
      <c r="DH25" s="695"/>
      <c r="DI25" s="695"/>
      <c r="DJ25" s="695"/>
      <c r="DK25" s="696"/>
      <c r="DL25" s="668">
        <v>11033901</v>
      </c>
      <c r="DM25" s="695"/>
      <c r="DN25" s="695"/>
      <c r="DO25" s="695"/>
      <c r="DP25" s="695"/>
      <c r="DQ25" s="695"/>
      <c r="DR25" s="695"/>
      <c r="DS25" s="695"/>
      <c r="DT25" s="695"/>
      <c r="DU25" s="695"/>
      <c r="DV25" s="696"/>
      <c r="DW25" s="664">
        <v>28.8</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461298</v>
      </c>
      <c r="S26" s="660"/>
      <c r="T26" s="660"/>
      <c r="U26" s="660"/>
      <c r="V26" s="660"/>
      <c r="W26" s="660"/>
      <c r="X26" s="660"/>
      <c r="Y26" s="661"/>
      <c r="Z26" s="662">
        <v>0.7</v>
      </c>
      <c r="AA26" s="662"/>
      <c r="AB26" s="662"/>
      <c r="AC26" s="662"/>
      <c r="AD26" s="663">
        <v>16580</v>
      </c>
      <c r="AE26" s="663"/>
      <c r="AF26" s="663"/>
      <c r="AG26" s="663"/>
      <c r="AH26" s="663"/>
      <c r="AI26" s="663"/>
      <c r="AJ26" s="663"/>
      <c r="AK26" s="663"/>
      <c r="AL26" s="664">
        <v>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235</v>
      </c>
      <c r="BP26" s="662"/>
      <c r="BQ26" s="662"/>
      <c r="BR26" s="662"/>
      <c r="BS26" s="668" t="s">
        <v>238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8748619</v>
      </c>
      <c r="CS26" s="660"/>
      <c r="CT26" s="660"/>
      <c r="CU26" s="660"/>
      <c r="CV26" s="660"/>
      <c r="CW26" s="660"/>
      <c r="CX26" s="660"/>
      <c r="CY26" s="661"/>
      <c r="CZ26" s="664">
        <v>14</v>
      </c>
      <c r="DA26" s="693"/>
      <c r="DB26" s="693"/>
      <c r="DC26" s="697"/>
      <c r="DD26" s="668">
        <v>7856742</v>
      </c>
      <c r="DE26" s="660"/>
      <c r="DF26" s="660"/>
      <c r="DG26" s="660"/>
      <c r="DH26" s="660"/>
      <c r="DI26" s="660"/>
      <c r="DJ26" s="660"/>
      <c r="DK26" s="661"/>
      <c r="DL26" s="668" t="s">
        <v>238</v>
      </c>
      <c r="DM26" s="660"/>
      <c r="DN26" s="660"/>
      <c r="DO26" s="660"/>
      <c r="DP26" s="660"/>
      <c r="DQ26" s="660"/>
      <c r="DR26" s="660"/>
      <c r="DS26" s="660"/>
      <c r="DT26" s="660"/>
      <c r="DU26" s="660"/>
      <c r="DV26" s="661"/>
      <c r="DW26" s="664" t="s">
        <v>235</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10159693</v>
      </c>
      <c r="S27" s="660"/>
      <c r="T27" s="660"/>
      <c r="U27" s="660"/>
      <c r="V27" s="660"/>
      <c r="W27" s="660"/>
      <c r="X27" s="660"/>
      <c r="Y27" s="661"/>
      <c r="Z27" s="662">
        <v>15.9</v>
      </c>
      <c r="AA27" s="662"/>
      <c r="AB27" s="662"/>
      <c r="AC27" s="662"/>
      <c r="AD27" s="663" t="s">
        <v>131</v>
      </c>
      <c r="AE27" s="663"/>
      <c r="AF27" s="663"/>
      <c r="AG27" s="663"/>
      <c r="AH27" s="663"/>
      <c r="AI27" s="663"/>
      <c r="AJ27" s="663"/>
      <c r="AK27" s="663"/>
      <c r="AL27" s="664" t="s">
        <v>235</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29156645</v>
      </c>
      <c r="BH27" s="660"/>
      <c r="BI27" s="660"/>
      <c r="BJ27" s="660"/>
      <c r="BK27" s="660"/>
      <c r="BL27" s="660"/>
      <c r="BM27" s="660"/>
      <c r="BN27" s="661"/>
      <c r="BO27" s="662">
        <v>100</v>
      </c>
      <c r="BP27" s="662"/>
      <c r="BQ27" s="662"/>
      <c r="BR27" s="662"/>
      <c r="BS27" s="668">
        <v>161251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16347108</v>
      </c>
      <c r="CS27" s="695"/>
      <c r="CT27" s="695"/>
      <c r="CU27" s="695"/>
      <c r="CV27" s="695"/>
      <c r="CW27" s="695"/>
      <c r="CX27" s="695"/>
      <c r="CY27" s="696"/>
      <c r="CZ27" s="664">
        <v>26.1</v>
      </c>
      <c r="DA27" s="693"/>
      <c r="DB27" s="693"/>
      <c r="DC27" s="697"/>
      <c r="DD27" s="668">
        <v>4779973</v>
      </c>
      <c r="DE27" s="695"/>
      <c r="DF27" s="695"/>
      <c r="DG27" s="695"/>
      <c r="DH27" s="695"/>
      <c r="DI27" s="695"/>
      <c r="DJ27" s="695"/>
      <c r="DK27" s="696"/>
      <c r="DL27" s="668">
        <v>4779164</v>
      </c>
      <c r="DM27" s="695"/>
      <c r="DN27" s="695"/>
      <c r="DO27" s="695"/>
      <c r="DP27" s="695"/>
      <c r="DQ27" s="695"/>
      <c r="DR27" s="695"/>
      <c r="DS27" s="695"/>
      <c r="DT27" s="695"/>
      <c r="DU27" s="695"/>
      <c r="DV27" s="696"/>
      <c r="DW27" s="664">
        <v>12.5</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235</v>
      </c>
      <c r="AA28" s="662"/>
      <c r="AB28" s="662"/>
      <c r="AC28" s="662"/>
      <c r="AD28" s="663" t="s">
        <v>131</v>
      </c>
      <c r="AE28" s="663"/>
      <c r="AF28" s="663"/>
      <c r="AG28" s="663"/>
      <c r="AH28" s="663"/>
      <c r="AI28" s="663"/>
      <c r="AJ28" s="663"/>
      <c r="AK28" s="663"/>
      <c r="AL28" s="664" t="s">
        <v>235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4536761</v>
      </c>
      <c r="CS28" s="660"/>
      <c r="CT28" s="660"/>
      <c r="CU28" s="660"/>
      <c r="CV28" s="660"/>
      <c r="CW28" s="660"/>
      <c r="CX28" s="660"/>
      <c r="CY28" s="661"/>
      <c r="CZ28" s="664">
        <v>7.2</v>
      </c>
      <c r="DA28" s="693"/>
      <c r="DB28" s="693"/>
      <c r="DC28" s="697"/>
      <c r="DD28" s="668">
        <v>4404950</v>
      </c>
      <c r="DE28" s="660"/>
      <c r="DF28" s="660"/>
      <c r="DG28" s="660"/>
      <c r="DH28" s="660"/>
      <c r="DI28" s="660"/>
      <c r="DJ28" s="660"/>
      <c r="DK28" s="661"/>
      <c r="DL28" s="668">
        <v>4361842</v>
      </c>
      <c r="DM28" s="660"/>
      <c r="DN28" s="660"/>
      <c r="DO28" s="660"/>
      <c r="DP28" s="660"/>
      <c r="DQ28" s="660"/>
      <c r="DR28" s="660"/>
      <c r="DS28" s="660"/>
      <c r="DT28" s="660"/>
      <c r="DU28" s="660"/>
      <c r="DV28" s="661"/>
      <c r="DW28" s="664">
        <v>11.4</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4542931</v>
      </c>
      <c r="S29" s="660"/>
      <c r="T29" s="660"/>
      <c r="U29" s="660"/>
      <c r="V29" s="660"/>
      <c r="W29" s="660"/>
      <c r="X29" s="660"/>
      <c r="Y29" s="661"/>
      <c r="Z29" s="662">
        <v>7.1</v>
      </c>
      <c r="AA29" s="662"/>
      <c r="AB29" s="662"/>
      <c r="AC29" s="662"/>
      <c r="AD29" s="663" t="s">
        <v>235</v>
      </c>
      <c r="AE29" s="663"/>
      <c r="AF29" s="663"/>
      <c r="AG29" s="663"/>
      <c r="AH29" s="663"/>
      <c r="AI29" s="663"/>
      <c r="AJ29" s="663"/>
      <c r="AK29" s="663"/>
      <c r="AL29" s="664" t="s">
        <v>238</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4536279</v>
      </c>
      <c r="CS29" s="695"/>
      <c r="CT29" s="695"/>
      <c r="CU29" s="695"/>
      <c r="CV29" s="695"/>
      <c r="CW29" s="695"/>
      <c r="CX29" s="695"/>
      <c r="CY29" s="696"/>
      <c r="CZ29" s="664">
        <v>7.2</v>
      </c>
      <c r="DA29" s="693"/>
      <c r="DB29" s="693"/>
      <c r="DC29" s="697"/>
      <c r="DD29" s="668">
        <v>4404468</v>
      </c>
      <c r="DE29" s="695"/>
      <c r="DF29" s="695"/>
      <c r="DG29" s="695"/>
      <c r="DH29" s="695"/>
      <c r="DI29" s="695"/>
      <c r="DJ29" s="695"/>
      <c r="DK29" s="696"/>
      <c r="DL29" s="668">
        <v>4361360</v>
      </c>
      <c r="DM29" s="695"/>
      <c r="DN29" s="695"/>
      <c r="DO29" s="695"/>
      <c r="DP29" s="695"/>
      <c r="DQ29" s="695"/>
      <c r="DR29" s="695"/>
      <c r="DS29" s="695"/>
      <c r="DT29" s="695"/>
      <c r="DU29" s="695"/>
      <c r="DV29" s="696"/>
      <c r="DW29" s="664">
        <v>11.4</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173873</v>
      </c>
      <c r="S30" s="660"/>
      <c r="T30" s="660"/>
      <c r="U30" s="660"/>
      <c r="V30" s="660"/>
      <c r="W30" s="660"/>
      <c r="X30" s="660"/>
      <c r="Y30" s="661"/>
      <c r="Z30" s="662">
        <v>0.3</v>
      </c>
      <c r="AA30" s="662"/>
      <c r="AB30" s="662"/>
      <c r="AC30" s="662"/>
      <c r="AD30" s="663" t="s">
        <v>235</v>
      </c>
      <c r="AE30" s="663"/>
      <c r="AF30" s="663"/>
      <c r="AG30" s="663"/>
      <c r="AH30" s="663"/>
      <c r="AI30" s="663"/>
      <c r="AJ30" s="663"/>
      <c r="AK30" s="663"/>
      <c r="AL30" s="664" t="s">
        <v>235</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98.7</v>
      </c>
      <c r="BH30" s="720"/>
      <c r="BI30" s="720"/>
      <c r="BJ30" s="720"/>
      <c r="BK30" s="720"/>
      <c r="BL30" s="720"/>
      <c r="BM30" s="654">
        <v>96.5</v>
      </c>
      <c r="BN30" s="720"/>
      <c r="BO30" s="720"/>
      <c r="BP30" s="720"/>
      <c r="BQ30" s="721"/>
      <c r="BR30" s="719">
        <v>98.8</v>
      </c>
      <c r="BS30" s="720"/>
      <c r="BT30" s="720"/>
      <c r="BU30" s="720"/>
      <c r="BV30" s="720"/>
      <c r="BW30" s="720"/>
      <c r="BX30" s="654">
        <v>96.3</v>
      </c>
      <c r="BY30" s="720"/>
      <c r="BZ30" s="720"/>
      <c r="CA30" s="720"/>
      <c r="CB30" s="721"/>
      <c r="CD30" s="724"/>
      <c r="CE30" s="725"/>
      <c r="CF30" s="674" t="s">
        <v>305</v>
      </c>
      <c r="CG30" s="675"/>
      <c r="CH30" s="675"/>
      <c r="CI30" s="675"/>
      <c r="CJ30" s="675"/>
      <c r="CK30" s="675"/>
      <c r="CL30" s="675"/>
      <c r="CM30" s="675"/>
      <c r="CN30" s="675"/>
      <c r="CO30" s="675"/>
      <c r="CP30" s="675"/>
      <c r="CQ30" s="676"/>
      <c r="CR30" s="659">
        <v>4206348</v>
      </c>
      <c r="CS30" s="660"/>
      <c r="CT30" s="660"/>
      <c r="CU30" s="660"/>
      <c r="CV30" s="660"/>
      <c r="CW30" s="660"/>
      <c r="CX30" s="660"/>
      <c r="CY30" s="661"/>
      <c r="CZ30" s="664">
        <v>6.7</v>
      </c>
      <c r="DA30" s="693"/>
      <c r="DB30" s="693"/>
      <c r="DC30" s="697"/>
      <c r="DD30" s="668">
        <v>4091690</v>
      </c>
      <c r="DE30" s="660"/>
      <c r="DF30" s="660"/>
      <c r="DG30" s="660"/>
      <c r="DH30" s="660"/>
      <c r="DI30" s="660"/>
      <c r="DJ30" s="660"/>
      <c r="DK30" s="661"/>
      <c r="DL30" s="668">
        <v>4048690</v>
      </c>
      <c r="DM30" s="660"/>
      <c r="DN30" s="660"/>
      <c r="DO30" s="660"/>
      <c r="DP30" s="660"/>
      <c r="DQ30" s="660"/>
      <c r="DR30" s="660"/>
      <c r="DS30" s="660"/>
      <c r="DT30" s="660"/>
      <c r="DU30" s="660"/>
      <c r="DV30" s="661"/>
      <c r="DW30" s="664">
        <v>10.6</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227119</v>
      </c>
      <c r="S31" s="660"/>
      <c r="T31" s="660"/>
      <c r="U31" s="660"/>
      <c r="V31" s="660"/>
      <c r="W31" s="660"/>
      <c r="X31" s="660"/>
      <c r="Y31" s="661"/>
      <c r="Z31" s="662">
        <v>0.4</v>
      </c>
      <c r="AA31" s="662"/>
      <c r="AB31" s="662"/>
      <c r="AC31" s="662"/>
      <c r="AD31" s="663" t="s">
        <v>235</v>
      </c>
      <c r="AE31" s="663"/>
      <c r="AF31" s="663"/>
      <c r="AG31" s="663"/>
      <c r="AH31" s="663"/>
      <c r="AI31" s="663"/>
      <c r="AJ31" s="663"/>
      <c r="AK31" s="663"/>
      <c r="AL31" s="664" t="s">
        <v>235</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95"/>
      <c r="BI31" s="695"/>
      <c r="BJ31" s="695"/>
      <c r="BK31" s="695"/>
      <c r="BL31" s="695"/>
      <c r="BM31" s="665">
        <v>96</v>
      </c>
      <c r="BN31" s="717"/>
      <c r="BO31" s="717"/>
      <c r="BP31" s="717"/>
      <c r="BQ31" s="718"/>
      <c r="BR31" s="716">
        <v>98.6</v>
      </c>
      <c r="BS31" s="695"/>
      <c r="BT31" s="695"/>
      <c r="BU31" s="695"/>
      <c r="BV31" s="695"/>
      <c r="BW31" s="695"/>
      <c r="BX31" s="665">
        <v>95.6</v>
      </c>
      <c r="BY31" s="717"/>
      <c r="BZ31" s="717"/>
      <c r="CA31" s="717"/>
      <c r="CB31" s="718"/>
      <c r="CD31" s="724"/>
      <c r="CE31" s="725"/>
      <c r="CF31" s="674" t="s">
        <v>309</v>
      </c>
      <c r="CG31" s="675"/>
      <c r="CH31" s="675"/>
      <c r="CI31" s="675"/>
      <c r="CJ31" s="675"/>
      <c r="CK31" s="675"/>
      <c r="CL31" s="675"/>
      <c r="CM31" s="675"/>
      <c r="CN31" s="675"/>
      <c r="CO31" s="675"/>
      <c r="CP31" s="675"/>
      <c r="CQ31" s="676"/>
      <c r="CR31" s="659">
        <v>329931</v>
      </c>
      <c r="CS31" s="695"/>
      <c r="CT31" s="695"/>
      <c r="CU31" s="695"/>
      <c r="CV31" s="695"/>
      <c r="CW31" s="695"/>
      <c r="CX31" s="695"/>
      <c r="CY31" s="696"/>
      <c r="CZ31" s="664">
        <v>0.5</v>
      </c>
      <c r="DA31" s="693"/>
      <c r="DB31" s="693"/>
      <c r="DC31" s="697"/>
      <c r="DD31" s="668">
        <v>312778</v>
      </c>
      <c r="DE31" s="695"/>
      <c r="DF31" s="695"/>
      <c r="DG31" s="695"/>
      <c r="DH31" s="695"/>
      <c r="DI31" s="695"/>
      <c r="DJ31" s="695"/>
      <c r="DK31" s="696"/>
      <c r="DL31" s="668">
        <v>312670</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651391</v>
      </c>
      <c r="S32" s="660"/>
      <c r="T32" s="660"/>
      <c r="U32" s="660"/>
      <c r="V32" s="660"/>
      <c r="W32" s="660"/>
      <c r="X32" s="660"/>
      <c r="Y32" s="661"/>
      <c r="Z32" s="662">
        <v>1</v>
      </c>
      <c r="AA32" s="662"/>
      <c r="AB32" s="662"/>
      <c r="AC32" s="662"/>
      <c r="AD32" s="663" t="s">
        <v>131</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98.9</v>
      </c>
      <c r="BH32" s="729"/>
      <c r="BI32" s="729"/>
      <c r="BJ32" s="729"/>
      <c r="BK32" s="729"/>
      <c r="BL32" s="729"/>
      <c r="BM32" s="730">
        <v>97</v>
      </c>
      <c r="BN32" s="729"/>
      <c r="BO32" s="729"/>
      <c r="BP32" s="729"/>
      <c r="BQ32" s="731"/>
      <c r="BR32" s="728">
        <v>98.9</v>
      </c>
      <c r="BS32" s="729"/>
      <c r="BT32" s="729"/>
      <c r="BU32" s="729"/>
      <c r="BV32" s="729"/>
      <c r="BW32" s="729"/>
      <c r="BX32" s="730">
        <v>96.8</v>
      </c>
      <c r="BY32" s="729"/>
      <c r="BZ32" s="729"/>
      <c r="CA32" s="729"/>
      <c r="CB32" s="731"/>
      <c r="CD32" s="726"/>
      <c r="CE32" s="727"/>
      <c r="CF32" s="674" t="s">
        <v>312</v>
      </c>
      <c r="CG32" s="675"/>
      <c r="CH32" s="675"/>
      <c r="CI32" s="675"/>
      <c r="CJ32" s="675"/>
      <c r="CK32" s="675"/>
      <c r="CL32" s="675"/>
      <c r="CM32" s="675"/>
      <c r="CN32" s="675"/>
      <c r="CO32" s="675"/>
      <c r="CP32" s="675"/>
      <c r="CQ32" s="676"/>
      <c r="CR32" s="659">
        <v>482</v>
      </c>
      <c r="CS32" s="660"/>
      <c r="CT32" s="660"/>
      <c r="CU32" s="660"/>
      <c r="CV32" s="660"/>
      <c r="CW32" s="660"/>
      <c r="CX32" s="660"/>
      <c r="CY32" s="661"/>
      <c r="CZ32" s="664">
        <v>0</v>
      </c>
      <c r="DA32" s="693"/>
      <c r="DB32" s="693"/>
      <c r="DC32" s="697"/>
      <c r="DD32" s="668">
        <v>482</v>
      </c>
      <c r="DE32" s="660"/>
      <c r="DF32" s="660"/>
      <c r="DG32" s="660"/>
      <c r="DH32" s="660"/>
      <c r="DI32" s="660"/>
      <c r="DJ32" s="660"/>
      <c r="DK32" s="661"/>
      <c r="DL32" s="668">
        <v>482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942809</v>
      </c>
      <c r="S33" s="660"/>
      <c r="T33" s="660"/>
      <c r="U33" s="660"/>
      <c r="V33" s="660"/>
      <c r="W33" s="660"/>
      <c r="X33" s="660"/>
      <c r="Y33" s="661"/>
      <c r="Z33" s="662">
        <v>1.5</v>
      </c>
      <c r="AA33" s="662"/>
      <c r="AB33" s="662"/>
      <c r="AC33" s="662"/>
      <c r="AD33" s="663" t="s">
        <v>235</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22743635</v>
      </c>
      <c r="CS33" s="695"/>
      <c r="CT33" s="695"/>
      <c r="CU33" s="695"/>
      <c r="CV33" s="695"/>
      <c r="CW33" s="695"/>
      <c r="CX33" s="695"/>
      <c r="CY33" s="696"/>
      <c r="CZ33" s="664">
        <v>36.299999999999997</v>
      </c>
      <c r="DA33" s="693"/>
      <c r="DB33" s="693"/>
      <c r="DC33" s="697"/>
      <c r="DD33" s="668">
        <v>17601694</v>
      </c>
      <c r="DE33" s="695"/>
      <c r="DF33" s="695"/>
      <c r="DG33" s="695"/>
      <c r="DH33" s="695"/>
      <c r="DI33" s="695"/>
      <c r="DJ33" s="695"/>
      <c r="DK33" s="696"/>
      <c r="DL33" s="668">
        <v>15761114</v>
      </c>
      <c r="DM33" s="695"/>
      <c r="DN33" s="695"/>
      <c r="DO33" s="695"/>
      <c r="DP33" s="695"/>
      <c r="DQ33" s="695"/>
      <c r="DR33" s="695"/>
      <c r="DS33" s="695"/>
      <c r="DT33" s="695"/>
      <c r="DU33" s="695"/>
      <c r="DV33" s="696"/>
      <c r="DW33" s="664">
        <v>41.2</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3100995</v>
      </c>
      <c r="S34" s="660"/>
      <c r="T34" s="660"/>
      <c r="U34" s="660"/>
      <c r="V34" s="660"/>
      <c r="W34" s="660"/>
      <c r="X34" s="660"/>
      <c r="Y34" s="661"/>
      <c r="Z34" s="662">
        <v>4.9000000000000004</v>
      </c>
      <c r="AA34" s="662"/>
      <c r="AB34" s="662"/>
      <c r="AC34" s="662"/>
      <c r="AD34" s="663">
        <v>227912</v>
      </c>
      <c r="AE34" s="663"/>
      <c r="AF34" s="663"/>
      <c r="AG34" s="663"/>
      <c r="AH34" s="663"/>
      <c r="AI34" s="663"/>
      <c r="AJ34" s="663"/>
      <c r="AK34" s="663"/>
      <c r="AL34" s="664">
        <v>0.6</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9069068</v>
      </c>
      <c r="CS34" s="660"/>
      <c r="CT34" s="660"/>
      <c r="CU34" s="660"/>
      <c r="CV34" s="660"/>
      <c r="CW34" s="660"/>
      <c r="CX34" s="660"/>
      <c r="CY34" s="661"/>
      <c r="CZ34" s="664">
        <v>14.5</v>
      </c>
      <c r="DA34" s="693"/>
      <c r="DB34" s="693"/>
      <c r="DC34" s="697"/>
      <c r="DD34" s="668">
        <v>7583145</v>
      </c>
      <c r="DE34" s="660"/>
      <c r="DF34" s="660"/>
      <c r="DG34" s="660"/>
      <c r="DH34" s="660"/>
      <c r="DI34" s="660"/>
      <c r="DJ34" s="660"/>
      <c r="DK34" s="661"/>
      <c r="DL34" s="668">
        <v>7338054</v>
      </c>
      <c r="DM34" s="660"/>
      <c r="DN34" s="660"/>
      <c r="DO34" s="660"/>
      <c r="DP34" s="660"/>
      <c r="DQ34" s="660"/>
      <c r="DR34" s="660"/>
      <c r="DS34" s="660"/>
      <c r="DT34" s="660"/>
      <c r="DU34" s="660"/>
      <c r="DV34" s="661"/>
      <c r="DW34" s="664">
        <v>19.2</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4424600</v>
      </c>
      <c r="S35" s="660"/>
      <c r="T35" s="660"/>
      <c r="U35" s="660"/>
      <c r="V35" s="660"/>
      <c r="W35" s="660"/>
      <c r="X35" s="660"/>
      <c r="Y35" s="661"/>
      <c r="Z35" s="662">
        <v>6.9</v>
      </c>
      <c r="AA35" s="662"/>
      <c r="AB35" s="662"/>
      <c r="AC35" s="662"/>
      <c r="AD35" s="663" t="s">
        <v>238</v>
      </c>
      <c r="AE35" s="663"/>
      <c r="AF35" s="663"/>
      <c r="AG35" s="663"/>
      <c r="AH35" s="663"/>
      <c r="AI35" s="663"/>
      <c r="AJ35" s="663"/>
      <c r="AK35" s="663"/>
      <c r="AL35" s="664" t="s">
        <v>235</v>
      </c>
      <c r="AM35" s="665"/>
      <c r="AN35" s="665"/>
      <c r="AO35" s="666"/>
      <c r="AP35" s="214"/>
      <c r="AQ35" s="732" t="s">
        <v>320</v>
      </c>
      <c r="AR35" s="733"/>
      <c r="AS35" s="733"/>
      <c r="AT35" s="733"/>
      <c r="AU35" s="733"/>
      <c r="AV35" s="733"/>
      <c r="AW35" s="733"/>
      <c r="AX35" s="733"/>
      <c r="AY35" s="734"/>
      <c r="AZ35" s="648">
        <v>8184763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846946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954145</v>
      </c>
      <c r="CS35" s="695"/>
      <c r="CT35" s="695"/>
      <c r="CU35" s="695"/>
      <c r="CV35" s="695"/>
      <c r="CW35" s="695"/>
      <c r="CX35" s="695"/>
      <c r="CY35" s="696"/>
      <c r="CZ35" s="664">
        <v>1.5</v>
      </c>
      <c r="DA35" s="693"/>
      <c r="DB35" s="693"/>
      <c r="DC35" s="697"/>
      <c r="DD35" s="668">
        <v>846263</v>
      </c>
      <c r="DE35" s="695"/>
      <c r="DF35" s="695"/>
      <c r="DG35" s="695"/>
      <c r="DH35" s="695"/>
      <c r="DI35" s="695"/>
      <c r="DJ35" s="695"/>
      <c r="DK35" s="696"/>
      <c r="DL35" s="668">
        <v>838027</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235</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235</v>
      </c>
      <c r="AM36" s="665"/>
      <c r="AN36" s="665"/>
      <c r="AO36" s="666"/>
      <c r="AQ36" s="736" t="s">
        <v>324</v>
      </c>
      <c r="AR36" s="737"/>
      <c r="AS36" s="737"/>
      <c r="AT36" s="737"/>
      <c r="AU36" s="737"/>
      <c r="AV36" s="737"/>
      <c r="AW36" s="737"/>
      <c r="AX36" s="737"/>
      <c r="AY36" s="738"/>
      <c r="AZ36" s="659">
        <v>3043719</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702212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5187873</v>
      </c>
      <c r="CS36" s="660"/>
      <c r="CT36" s="660"/>
      <c r="CU36" s="660"/>
      <c r="CV36" s="660"/>
      <c r="CW36" s="660"/>
      <c r="CX36" s="660"/>
      <c r="CY36" s="661"/>
      <c r="CZ36" s="664">
        <v>8.3000000000000007</v>
      </c>
      <c r="DA36" s="693"/>
      <c r="DB36" s="693"/>
      <c r="DC36" s="697"/>
      <c r="DD36" s="668">
        <v>4739839</v>
      </c>
      <c r="DE36" s="660"/>
      <c r="DF36" s="660"/>
      <c r="DG36" s="660"/>
      <c r="DH36" s="660"/>
      <c r="DI36" s="660"/>
      <c r="DJ36" s="660"/>
      <c r="DK36" s="661"/>
      <c r="DL36" s="668">
        <v>3609042</v>
      </c>
      <c r="DM36" s="660"/>
      <c r="DN36" s="660"/>
      <c r="DO36" s="660"/>
      <c r="DP36" s="660"/>
      <c r="DQ36" s="660"/>
      <c r="DR36" s="660"/>
      <c r="DS36" s="660"/>
      <c r="DT36" s="660"/>
      <c r="DU36" s="660"/>
      <c r="DV36" s="661"/>
      <c r="DW36" s="664">
        <v>9.4</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2138000</v>
      </c>
      <c r="S37" s="660"/>
      <c r="T37" s="660"/>
      <c r="U37" s="660"/>
      <c r="V37" s="660"/>
      <c r="W37" s="660"/>
      <c r="X37" s="660"/>
      <c r="Y37" s="661"/>
      <c r="Z37" s="662">
        <v>3.4</v>
      </c>
      <c r="AA37" s="662"/>
      <c r="AB37" s="662"/>
      <c r="AC37" s="662"/>
      <c r="AD37" s="663" t="s">
        <v>235</v>
      </c>
      <c r="AE37" s="663"/>
      <c r="AF37" s="663"/>
      <c r="AG37" s="663"/>
      <c r="AH37" s="663"/>
      <c r="AI37" s="663"/>
      <c r="AJ37" s="663"/>
      <c r="AK37" s="663"/>
      <c r="AL37" s="664" t="s">
        <v>238</v>
      </c>
      <c r="AM37" s="665"/>
      <c r="AN37" s="665"/>
      <c r="AO37" s="666"/>
      <c r="AQ37" s="736" t="s">
        <v>328</v>
      </c>
      <c r="AR37" s="737"/>
      <c r="AS37" s="737"/>
      <c r="AT37" s="737"/>
      <c r="AU37" s="737"/>
      <c r="AV37" s="737"/>
      <c r="AW37" s="737"/>
      <c r="AX37" s="737"/>
      <c r="AY37" s="738"/>
      <c r="AZ37" s="659">
        <v>28771</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24721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115788</v>
      </c>
      <c r="CS37" s="695"/>
      <c r="CT37" s="695"/>
      <c r="CU37" s="695"/>
      <c r="CV37" s="695"/>
      <c r="CW37" s="695"/>
      <c r="CX37" s="695"/>
      <c r="CY37" s="696"/>
      <c r="CZ37" s="664">
        <v>0.2</v>
      </c>
      <c r="DA37" s="693"/>
      <c r="DB37" s="693"/>
      <c r="DC37" s="697"/>
      <c r="DD37" s="668">
        <v>115788</v>
      </c>
      <c r="DE37" s="695"/>
      <c r="DF37" s="695"/>
      <c r="DG37" s="695"/>
      <c r="DH37" s="695"/>
      <c r="DI37" s="695"/>
      <c r="DJ37" s="695"/>
      <c r="DK37" s="696"/>
      <c r="DL37" s="668">
        <v>115788</v>
      </c>
      <c r="DM37" s="695"/>
      <c r="DN37" s="695"/>
      <c r="DO37" s="695"/>
      <c r="DP37" s="695"/>
      <c r="DQ37" s="695"/>
      <c r="DR37" s="695"/>
      <c r="DS37" s="695"/>
      <c r="DT37" s="695"/>
      <c r="DU37" s="695"/>
      <c r="DV37" s="696"/>
      <c r="DW37" s="664">
        <v>0.3</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63724488</v>
      </c>
      <c r="S38" s="740"/>
      <c r="T38" s="740"/>
      <c r="U38" s="740"/>
      <c r="V38" s="740"/>
      <c r="W38" s="740"/>
      <c r="X38" s="740"/>
      <c r="Y38" s="741"/>
      <c r="Z38" s="742">
        <v>100</v>
      </c>
      <c r="AA38" s="742"/>
      <c r="AB38" s="742"/>
      <c r="AC38" s="742"/>
      <c r="AD38" s="743">
        <v>36112467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1080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39632</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5112273</v>
      </c>
      <c r="CS38" s="660"/>
      <c r="CT38" s="660"/>
      <c r="CU38" s="660"/>
      <c r="CV38" s="660"/>
      <c r="CW38" s="660"/>
      <c r="CX38" s="660"/>
      <c r="CY38" s="661"/>
      <c r="CZ38" s="664">
        <v>8.1999999999999993</v>
      </c>
      <c r="DA38" s="693"/>
      <c r="DB38" s="693"/>
      <c r="DC38" s="697"/>
      <c r="DD38" s="668">
        <v>4062447</v>
      </c>
      <c r="DE38" s="660"/>
      <c r="DF38" s="660"/>
      <c r="DG38" s="660"/>
      <c r="DH38" s="660"/>
      <c r="DI38" s="660"/>
      <c r="DJ38" s="660"/>
      <c r="DK38" s="661"/>
      <c r="DL38" s="668">
        <v>3975991</v>
      </c>
      <c r="DM38" s="660"/>
      <c r="DN38" s="660"/>
      <c r="DO38" s="660"/>
      <c r="DP38" s="660"/>
      <c r="DQ38" s="660"/>
      <c r="DR38" s="660"/>
      <c r="DS38" s="660"/>
      <c r="DT38" s="660"/>
      <c r="DU38" s="660"/>
      <c r="DV38" s="661"/>
      <c r="DW38" s="664">
        <v>10.4</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235</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605276</v>
      </c>
      <c r="CS39" s="695"/>
      <c r="CT39" s="695"/>
      <c r="CU39" s="695"/>
      <c r="CV39" s="695"/>
      <c r="CW39" s="695"/>
      <c r="CX39" s="695"/>
      <c r="CY39" s="696"/>
      <c r="CZ39" s="664">
        <v>1</v>
      </c>
      <c r="DA39" s="693"/>
      <c r="DB39" s="693"/>
      <c r="DC39" s="697"/>
      <c r="DD39" s="668">
        <v>370000</v>
      </c>
      <c r="DE39" s="695"/>
      <c r="DF39" s="695"/>
      <c r="DG39" s="695"/>
      <c r="DH39" s="695"/>
      <c r="DI39" s="695"/>
      <c r="DJ39" s="695"/>
      <c r="DK39" s="696"/>
      <c r="DL39" s="668" t="s">
        <v>235</v>
      </c>
      <c r="DM39" s="695"/>
      <c r="DN39" s="695"/>
      <c r="DO39" s="695"/>
      <c r="DP39" s="695"/>
      <c r="DQ39" s="695"/>
      <c r="DR39" s="695"/>
      <c r="DS39" s="695"/>
      <c r="DT39" s="695"/>
      <c r="DU39" s="695"/>
      <c r="DV39" s="696"/>
      <c r="DW39" s="664" t="s">
        <v>235</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1385733</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1815000</v>
      </c>
      <c r="CS40" s="660"/>
      <c r="CT40" s="660"/>
      <c r="CU40" s="660"/>
      <c r="CV40" s="660"/>
      <c r="CW40" s="660"/>
      <c r="CX40" s="660"/>
      <c r="CY40" s="661"/>
      <c r="CZ40" s="664">
        <v>2.9</v>
      </c>
      <c r="DA40" s="693"/>
      <c r="DB40" s="693"/>
      <c r="DC40" s="697"/>
      <c r="DD40" s="668" t="s">
        <v>235</v>
      </c>
      <c r="DE40" s="660"/>
      <c r="DF40" s="660"/>
      <c r="DG40" s="660"/>
      <c r="DH40" s="660"/>
      <c r="DI40" s="660"/>
      <c r="DJ40" s="660"/>
      <c r="DK40" s="661"/>
      <c r="DL40" s="668" t="s">
        <v>235</v>
      </c>
      <c r="DM40" s="660"/>
      <c r="DN40" s="660"/>
      <c r="DO40" s="660"/>
      <c r="DP40" s="660"/>
      <c r="DQ40" s="660"/>
      <c r="DR40" s="660"/>
      <c r="DS40" s="660"/>
      <c r="DT40" s="660"/>
      <c r="DU40" s="660"/>
      <c r="DV40" s="661"/>
      <c r="DW40" s="664" t="s">
        <v>235</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3725460</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323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235</v>
      </c>
      <c r="DA41" s="693"/>
      <c r="DB41" s="693"/>
      <c r="DC41" s="697"/>
      <c r="DD41" s="668" t="s">
        <v>235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6680407</v>
      </c>
      <c r="CS42" s="660"/>
      <c r="CT42" s="660"/>
      <c r="CU42" s="660"/>
      <c r="CV42" s="660"/>
      <c r="CW42" s="660"/>
      <c r="CX42" s="660"/>
      <c r="CY42" s="661"/>
      <c r="CZ42" s="664">
        <v>10.7</v>
      </c>
      <c r="DA42" s="665"/>
      <c r="DB42" s="665"/>
      <c r="DC42" s="760"/>
      <c r="DD42" s="668">
        <v>2119274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238</v>
      </c>
      <c r="CS43" s="695"/>
      <c r="CT43" s="695"/>
      <c r="CU43" s="695"/>
      <c r="CV43" s="695"/>
      <c r="CW43" s="695"/>
      <c r="CX43" s="695"/>
      <c r="CY43" s="696"/>
      <c r="CZ43" s="664" t="s">
        <v>235</v>
      </c>
      <c r="DA43" s="693"/>
      <c r="DB43" s="693"/>
      <c r="DC43" s="697"/>
      <c r="DD43" s="668" t="s">
        <v>238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6596154</v>
      </c>
      <c r="CS44" s="660"/>
      <c r="CT44" s="660"/>
      <c r="CU44" s="660"/>
      <c r="CV44" s="660"/>
      <c r="CW44" s="660"/>
      <c r="CX44" s="660"/>
      <c r="CY44" s="661"/>
      <c r="CZ44" s="664">
        <v>10.5</v>
      </c>
      <c r="DA44" s="665"/>
      <c r="DB44" s="665"/>
      <c r="DC44" s="760"/>
      <c r="DD44" s="668">
        <v>2059576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3882146</v>
      </c>
      <c r="CS45" s="695"/>
      <c r="CT45" s="695"/>
      <c r="CU45" s="695"/>
      <c r="CV45" s="695"/>
      <c r="CW45" s="695"/>
      <c r="CX45" s="695"/>
      <c r="CY45" s="696"/>
      <c r="CZ45" s="664">
        <v>6.2</v>
      </c>
      <c r="DA45" s="693"/>
      <c r="DB45" s="693"/>
      <c r="DC45" s="697"/>
      <c r="DD45" s="668">
        <v>253866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2610051</v>
      </c>
      <c r="CS46" s="660"/>
      <c r="CT46" s="660"/>
      <c r="CU46" s="660"/>
      <c r="CV46" s="660"/>
      <c r="CW46" s="660"/>
      <c r="CX46" s="660"/>
      <c r="CY46" s="661"/>
      <c r="CZ46" s="664">
        <v>4.2</v>
      </c>
      <c r="DA46" s="665"/>
      <c r="DB46" s="665"/>
      <c r="DC46" s="760"/>
      <c r="DD46" s="668">
        <v>1774513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84253</v>
      </c>
      <c r="CS47" s="695"/>
      <c r="CT47" s="695"/>
      <c r="CU47" s="695"/>
      <c r="CV47" s="695"/>
      <c r="CW47" s="695"/>
      <c r="CX47" s="695"/>
      <c r="CY47" s="696"/>
      <c r="CZ47" s="664">
        <v>0.1</v>
      </c>
      <c r="DA47" s="693"/>
      <c r="DB47" s="693"/>
      <c r="DC47" s="697"/>
      <c r="DD47" s="668">
        <v>59698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235</v>
      </c>
      <c r="CS48" s="660"/>
      <c r="CT48" s="660"/>
      <c r="CU48" s="660"/>
      <c r="CV48" s="660"/>
      <c r="CW48" s="660"/>
      <c r="CX48" s="660"/>
      <c r="CY48" s="661"/>
      <c r="CZ48" s="664" t="s">
        <v>235</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62632532</v>
      </c>
      <c r="CS49" s="729"/>
      <c r="CT49" s="729"/>
      <c r="CU49" s="729"/>
      <c r="CV49" s="729"/>
      <c r="CW49" s="729"/>
      <c r="CX49" s="729"/>
      <c r="CY49" s="761"/>
      <c r="CZ49" s="744">
        <v>100</v>
      </c>
      <c r="DA49" s="762"/>
      <c r="DB49" s="762"/>
      <c r="DC49" s="763"/>
      <c r="DD49" s="764">
        <v>40174349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NVp24vVzmTTQxXmMTUqhIwjdsI/uttYR/GtLRZE5Wdg/X7qU5uSaXzi8X/eKRsB3Q5TwFbpWxQ8e4lyAvoMSA==" saltValue="1IjZ/gUr0bVs8thewNoR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60" zoomScaleNormal="60" zoomScaleSheetLayoutView="70" workbookViewId="0">
      <selection activeCell="CM9" sqref="CM9:CQ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62840</v>
      </c>
      <c r="R7" s="795"/>
      <c r="S7" s="795"/>
      <c r="T7" s="795"/>
      <c r="U7" s="795"/>
      <c r="V7" s="795">
        <v>62183</v>
      </c>
      <c r="W7" s="795"/>
      <c r="X7" s="795"/>
      <c r="Y7" s="795"/>
      <c r="Z7" s="795"/>
      <c r="AA7" s="795">
        <v>656</v>
      </c>
      <c r="AB7" s="795"/>
      <c r="AC7" s="795"/>
      <c r="AD7" s="795"/>
      <c r="AE7" s="796"/>
      <c r="AF7" s="797">
        <v>505</v>
      </c>
      <c r="AG7" s="798"/>
      <c r="AH7" s="798"/>
      <c r="AI7" s="798"/>
      <c r="AJ7" s="799"/>
      <c r="AK7" s="834" t="s">
        <v>556</v>
      </c>
      <c r="AL7" s="835"/>
      <c r="AM7" s="835"/>
      <c r="AN7" s="835"/>
      <c r="AO7" s="835"/>
      <c r="AP7" s="835">
        <v>44495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571</v>
      </c>
      <c r="BS7" s="838" t="s">
        <v>572</v>
      </c>
      <c r="BT7" s="839"/>
      <c r="BU7" s="839"/>
      <c r="BV7" s="839"/>
      <c r="BW7" s="839"/>
      <c r="BX7" s="839"/>
      <c r="BY7" s="839"/>
      <c r="BZ7" s="839"/>
      <c r="CA7" s="839"/>
      <c r="CB7" s="839"/>
      <c r="CC7" s="839"/>
      <c r="CD7" s="839"/>
      <c r="CE7" s="839"/>
      <c r="CF7" s="839"/>
      <c r="CG7" s="840"/>
      <c r="CH7" s="831">
        <v>-933</v>
      </c>
      <c r="CI7" s="832"/>
      <c r="CJ7" s="832"/>
      <c r="CK7" s="832"/>
      <c r="CL7" s="833"/>
      <c r="CM7" s="831">
        <v>865</v>
      </c>
      <c r="CN7" s="832"/>
      <c r="CO7" s="832"/>
      <c r="CP7" s="832"/>
      <c r="CQ7" s="833"/>
      <c r="CR7" s="831">
        <v>10</v>
      </c>
      <c r="CS7" s="832"/>
      <c r="CT7" s="832"/>
      <c r="CU7" s="832"/>
      <c r="CV7" s="833"/>
      <c r="CW7" s="831" t="s">
        <v>556</v>
      </c>
      <c r="CX7" s="832"/>
      <c r="CY7" s="832"/>
      <c r="CZ7" s="832"/>
      <c r="DA7" s="833"/>
      <c r="DB7" s="831" t="s">
        <v>494</v>
      </c>
      <c r="DC7" s="832"/>
      <c r="DD7" s="832"/>
      <c r="DE7" s="832"/>
      <c r="DF7" s="833"/>
      <c r="DG7" s="831">
        <v>2335</v>
      </c>
      <c r="DH7" s="832"/>
      <c r="DI7" s="832"/>
      <c r="DJ7" s="832"/>
      <c r="DK7" s="833"/>
      <c r="DL7" s="831" t="s">
        <v>494</v>
      </c>
      <c r="DM7" s="832"/>
      <c r="DN7" s="832"/>
      <c r="DO7" s="832"/>
      <c r="DP7" s="833"/>
      <c r="DQ7" s="831">
        <v>2169</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829</v>
      </c>
      <c r="R8" s="819"/>
      <c r="S8" s="819"/>
      <c r="T8" s="819"/>
      <c r="U8" s="819"/>
      <c r="V8" s="819">
        <v>400</v>
      </c>
      <c r="W8" s="819"/>
      <c r="X8" s="819"/>
      <c r="Y8" s="819"/>
      <c r="Z8" s="819"/>
      <c r="AA8" s="819">
        <v>429</v>
      </c>
      <c r="AB8" s="819"/>
      <c r="AC8" s="819"/>
      <c r="AD8" s="819"/>
      <c r="AE8" s="820"/>
      <c r="AF8" s="821">
        <v>429</v>
      </c>
      <c r="AG8" s="822"/>
      <c r="AH8" s="822"/>
      <c r="AI8" s="822"/>
      <c r="AJ8" s="823"/>
      <c r="AK8" s="824" t="s">
        <v>556</v>
      </c>
      <c r="AL8" s="825"/>
      <c r="AM8" s="825"/>
      <c r="AN8" s="825"/>
      <c r="AO8" s="825"/>
      <c r="AP8" s="825" t="s">
        <v>556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1</v>
      </c>
      <c r="CI8" s="842"/>
      <c r="CJ8" s="842"/>
      <c r="CK8" s="842"/>
      <c r="CL8" s="843"/>
      <c r="CM8" s="841">
        <v>71</v>
      </c>
      <c r="CN8" s="842"/>
      <c r="CO8" s="842"/>
      <c r="CP8" s="842"/>
      <c r="CQ8" s="843"/>
      <c r="CR8" s="841">
        <v>50</v>
      </c>
      <c r="CS8" s="842"/>
      <c r="CT8" s="842"/>
      <c r="CU8" s="842"/>
      <c r="CV8" s="843"/>
      <c r="CW8" s="841">
        <v>38</v>
      </c>
      <c r="CX8" s="842"/>
      <c r="CY8" s="842"/>
      <c r="CZ8" s="842"/>
      <c r="DA8" s="843"/>
      <c r="DB8" s="841" t="s">
        <v>494</v>
      </c>
      <c r="DC8" s="842"/>
      <c r="DD8" s="842"/>
      <c r="DE8" s="842"/>
      <c r="DF8" s="843"/>
      <c r="DG8" s="841" t="s">
        <v>556</v>
      </c>
      <c r="DH8" s="842"/>
      <c r="DI8" s="842"/>
      <c r="DJ8" s="842"/>
      <c r="DK8" s="843"/>
      <c r="DL8" s="841" t="s">
        <v>494</v>
      </c>
      <c r="DM8" s="842"/>
      <c r="DN8" s="842"/>
      <c r="DO8" s="842"/>
      <c r="DP8" s="843"/>
      <c r="DQ8" s="841" t="s">
        <v>494</v>
      </c>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11</v>
      </c>
      <c r="R9" s="819"/>
      <c r="S9" s="819"/>
      <c r="T9" s="819"/>
      <c r="U9" s="819"/>
      <c r="V9" s="819">
        <v>4</v>
      </c>
      <c r="W9" s="819"/>
      <c r="X9" s="819"/>
      <c r="Y9" s="819"/>
      <c r="Z9" s="819"/>
      <c r="AA9" s="819">
        <v>7</v>
      </c>
      <c r="AB9" s="819"/>
      <c r="AC9" s="819"/>
      <c r="AD9" s="819"/>
      <c r="AE9" s="820"/>
      <c r="AF9" s="821">
        <v>7</v>
      </c>
      <c r="AG9" s="822"/>
      <c r="AH9" s="822"/>
      <c r="AI9" s="822"/>
      <c r="AJ9" s="823"/>
      <c r="AK9" s="824">
        <v>1</v>
      </c>
      <c r="AL9" s="825"/>
      <c r="AM9" s="825"/>
      <c r="AN9" s="825"/>
      <c r="AO9" s="825"/>
      <c r="AP9" s="825">
        <v>7</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574</v>
      </c>
      <c r="BT9" s="829"/>
      <c r="BU9" s="829"/>
      <c r="BV9" s="829"/>
      <c r="BW9" s="829"/>
      <c r="BX9" s="829"/>
      <c r="BY9" s="829"/>
      <c r="BZ9" s="829"/>
      <c r="CA9" s="829"/>
      <c r="CB9" s="829"/>
      <c r="CC9" s="829"/>
      <c r="CD9" s="829"/>
      <c r="CE9" s="829"/>
      <c r="CF9" s="829"/>
      <c r="CG9" s="830"/>
      <c r="CH9" s="841">
        <v>-1</v>
      </c>
      <c r="CI9" s="842"/>
      <c r="CJ9" s="842"/>
      <c r="CK9" s="842"/>
      <c r="CL9" s="843"/>
      <c r="CM9" s="841" t="s">
        <v>582</v>
      </c>
      <c r="CN9" s="842"/>
      <c r="CO9" s="842"/>
      <c r="CP9" s="842"/>
      <c r="CQ9" s="843"/>
      <c r="CR9" s="841">
        <v>150</v>
      </c>
      <c r="CS9" s="842"/>
      <c r="CT9" s="842"/>
      <c r="CU9" s="842"/>
      <c r="CV9" s="843"/>
      <c r="CW9" s="841">
        <v>21</v>
      </c>
      <c r="CX9" s="842"/>
      <c r="CY9" s="842"/>
      <c r="CZ9" s="842"/>
      <c r="DA9" s="843"/>
      <c r="DB9" s="841" t="s">
        <v>494</v>
      </c>
      <c r="DC9" s="842"/>
      <c r="DD9" s="842"/>
      <c r="DE9" s="842"/>
      <c r="DF9" s="843"/>
      <c r="DG9" s="841" t="s">
        <v>556</v>
      </c>
      <c r="DH9" s="842"/>
      <c r="DI9" s="842"/>
      <c r="DJ9" s="842"/>
      <c r="DK9" s="843"/>
      <c r="DL9" s="841" t="s">
        <v>494</v>
      </c>
      <c r="DM9" s="842"/>
      <c r="DN9" s="842"/>
      <c r="DO9" s="842"/>
      <c r="DP9" s="843"/>
      <c r="DQ9" s="841" t="s">
        <v>494</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63679</v>
      </c>
      <c r="R23" s="854"/>
      <c r="S23" s="854"/>
      <c r="T23" s="854"/>
      <c r="U23" s="854"/>
      <c r="V23" s="854">
        <v>62587</v>
      </c>
      <c r="W23" s="854"/>
      <c r="X23" s="854"/>
      <c r="Y23" s="854"/>
      <c r="Z23" s="854"/>
      <c r="AA23" s="854">
        <v>1092</v>
      </c>
      <c r="AB23" s="854"/>
      <c r="AC23" s="854"/>
      <c r="AD23" s="854"/>
      <c r="AE23" s="855"/>
      <c r="AF23" s="856">
        <v>941</v>
      </c>
      <c r="AG23" s="854"/>
      <c r="AH23" s="854"/>
      <c r="AI23" s="854"/>
      <c r="AJ23" s="857"/>
      <c r="AK23" s="858"/>
      <c r="AL23" s="859"/>
      <c r="AM23" s="859"/>
      <c r="AN23" s="859"/>
      <c r="AO23" s="859"/>
      <c r="AP23" s="854">
        <v>44502</v>
      </c>
      <c r="AQ23" s="854"/>
      <c r="AR23" s="854"/>
      <c r="AS23" s="854"/>
      <c r="AT23" s="854"/>
      <c r="AU23" s="860"/>
      <c r="AV23" s="860"/>
      <c r="AW23" s="860"/>
      <c r="AX23" s="860"/>
      <c r="AY23" s="861"/>
      <c r="AZ23" s="869" t="s">
        <v>235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21746</v>
      </c>
      <c r="R28" s="883"/>
      <c r="S28" s="883"/>
      <c r="T28" s="883"/>
      <c r="U28" s="883"/>
      <c r="V28" s="883">
        <v>20899</v>
      </c>
      <c r="W28" s="883"/>
      <c r="X28" s="883"/>
      <c r="Y28" s="883"/>
      <c r="Z28" s="883"/>
      <c r="AA28" s="883">
        <v>847</v>
      </c>
      <c r="AB28" s="883"/>
      <c r="AC28" s="883"/>
      <c r="AD28" s="883"/>
      <c r="AE28" s="884"/>
      <c r="AF28" s="885">
        <v>847</v>
      </c>
      <c r="AG28" s="883"/>
      <c r="AH28" s="883"/>
      <c r="AI28" s="883"/>
      <c r="AJ28" s="886"/>
      <c r="AK28" s="887">
        <v>1385</v>
      </c>
      <c r="AL28" s="878"/>
      <c r="AM28" s="878"/>
      <c r="AN28" s="878"/>
      <c r="AO28" s="878"/>
      <c r="AP28" s="878">
        <v>376</v>
      </c>
      <c r="AQ28" s="878"/>
      <c r="AR28" s="878"/>
      <c r="AS28" s="878"/>
      <c r="AT28" s="878"/>
      <c r="AU28" s="878" t="s">
        <v>556</v>
      </c>
      <c r="AV28" s="878"/>
      <c r="AW28" s="878"/>
      <c r="AX28" s="878"/>
      <c r="AY28" s="878"/>
      <c r="AZ28" s="879" t="s">
        <v>494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45</v>
      </c>
      <c r="R29" s="819"/>
      <c r="S29" s="819"/>
      <c r="T29" s="819"/>
      <c r="U29" s="819"/>
      <c r="V29" s="819">
        <v>45</v>
      </c>
      <c r="W29" s="819"/>
      <c r="X29" s="819"/>
      <c r="Y29" s="819"/>
      <c r="Z29" s="819"/>
      <c r="AA29" s="819" t="s">
        <v>582</v>
      </c>
      <c r="AB29" s="819"/>
      <c r="AC29" s="819"/>
      <c r="AD29" s="819"/>
      <c r="AE29" s="820"/>
      <c r="AF29" s="821" t="s">
        <v>396</v>
      </c>
      <c r="AG29" s="822"/>
      <c r="AH29" s="822"/>
      <c r="AI29" s="822"/>
      <c r="AJ29" s="823"/>
      <c r="AK29" s="890" t="s">
        <v>556</v>
      </c>
      <c r="AL29" s="891"/>
      <c r="AM29" s="891"/>
      <c r="AN29" s="891"/>
      <c r="AO29" s="891"/>
      <c r="AP29" s="891" t="s">
        <v>556</v>
      </c>
      <c r="AQ29" s="891"/>
      <c r="AR29" s="891"/>
      <c r="AS29" s="891"/>
      <c r="AT29" s="891"/>
      <c r="AU29" s="891" t="s">
        <v>556</v>
      </c>
      <c r="AV29" s="891"/>
      <c r="AW29" s="891"/>
      <c r="AX29" s="891"/>
      <c r="AY29" s="891"/>
      <c r="AZ29" s="892" t="s">
        <v>494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3517</v>
      </c>
      <c r="R30" s="819"/>
      <c r="S30" s="819"/>
      <c r="T30" s="819"/>
      <c r="U30" s="819"/>
      <c r="V30" s="819">
        <v>3501</v>
      </c>
      <c r="W30" s="819"/>
      <c r="X30" s="819"/>
      <c r="Y30" s="819"/>
      <c r="Z30" s="819"/>
      <c r="AA30" s="819">
        <v>17</v>
      </c>
      <c r="AB30" s="819"/>
      <c r="AC30" s="819"/>
      <c r="AD30" s="819"/>
      <c r="AE30" s="820"/>
      <c r="AF30" s="821">
        <v>17</v>
      </c>
      <c r="AG30" s="822"/>
      <c r="AH30" s="822"/>
      <c r="AI30" s="822"/>
      <c r="AJ30" s="823"/>
      <c r="AK30" s="890">
        <v>1846</v>
      </c>
      <c r="AL30" s="891"/>
      <c r="AM30" s="891"/>
      <c r="AN30" s="891"/>
      <c r="AO30" s="891"/>
      <c r="AP30" s="891" t="s">
        <v>556</v>
      </c>
      <c r="AQ30" s="891"/>
      <c r="AR30" s="891"/>
      <c r="AS30" s="891"/>
      <c r="AT30" s="891"/>
      <c r="AU30" s="891" t="s">
        <v>556</v>
      </c>
      <c r="AV30" s="891"/>
      <c r="AW30" s="891"/>
      <c r="AX30" s="891"/>
      <c r="AY30" s="891"/>
      <c r="AZ30" s="892" t="s">
        <v>494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4093</v>
      </c>
      <c r="R31" s="819"/>
      <c r="S31" s="819"/>
      <c r="T31" s="819"/>
      <c r="U31" s="819"/>
      <c r="V31" s="819">
        <v>3715</v>
      </c>
      <c r="W31" s="819"/>
      <c r="X31" s="819"/>
      <c r="Y31" s="819"/>
      <c r="Z31" s="819"/>
      <c r="AA31" s="819">
        <v>378</v>
      </c>
      <c r="AB31" s="819"/>
      <c r="AC31" s="819"/>
      <c r="AD31" s="819"/>
      <c r="AE31" s="820"/>
      <c r="AF31" s="821">
        <v>2915</v>
      </c>
      <c r="AG31" s="822"/>
      <c r="AH31" s="822"/>
      <c r="AI31" s="822"/>
      <c r="AJ31" s="823"/>
      <c r="AK31" s="890">
        <v>29</v>
      </c>
      <c r="AL31" s="891"/>
      <c r="AM31" s="891"/>
      <c r="AN31" s="891"/>
      <c r="AO31" s="891"/>
      <c r="AP31" s="891">
        <v>14820</v>
      </c>
      <c r="AQ31" s="891"/>
      <c r="AR31" s="891"/>
      <c r="AS31" s="891"/>
      <c r="AT31" s="891"/>
      <c r="AU31" s="891">
        <v>252</v>
      </c>
      <c r="AV31" s="891"/>
      <c r="AW31" s="891"/>
      <c r="AX31" s="891"/>
      <c r="AY31" s="891"/>
      <c r="AZ31" s="892" t="s">
        <v>494</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4536</v>
      </c>
      <c r="R32" s="819"/>
      <c r="S32" s="819"/>
      <c r="T32" s="819"/>
      <c r="U32" s="819"/>
      <c r="V32" s="819">
        <v>4176</v>
      </c>
      <c r="W32" s="819"/>
      <c r="X32" s="819"/>
      <c r="Y32" s="819"/>
      <c r="Z32" s="819"/>
      <c r="AA32" s="819">
        <v>359</v>
      </c>
      <c r="AB32" s="819"/>
      <c r="AC32" s="819"/>
      <c r="AD32" s="819"/>
      <c r="AE32" s="820"/>
      <c r="AF32" s="821">
        <v>470</v>
      </c>
      <c r="AG32" s="822"/>
      <c r="AH32" s="822"/>
      <c r="AI32" s="822"/>
      <c r="AJ32" s="823"/>
      <c r="AK32" s="890">
        <v>2417</v>
      </c>
      <c r="AL32" s="891"/>
      <c r="AM32" s="891"/>
      <c r="AN32" s="891"/>
      <c r="AO32" s="891"/>
      <c r="AP32" s="891">
        <v>41005</v>
      </c>
      <c r="AQ32" s="891"/>
      <c r="AR32" s="891"/>
      <c r="AS32" s="891"/>
      <c r="AT32" s="891"/>
      <c r="AU32" s="891">
        <v>30754</v>
      </c>
      <c r="AV32" s="891"/>
      <c r="AW32" s="891"/>
      <c r="AX32" s="891"/>
      <c r="AY32" s="891"/>
      <c r="AZ32" s="892" t="s">
        <v>494</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1081</v>
      </c>
      <c r="R33" s="819"/>
      <c r="S33" s="819"/>
      <c r="T33" s="819"/>
      <c r="U33" s="819"/>
      <c r="V33" s="819">
        <v>969</v>
      </c>
      <c r="W33" s="819"/>
      <c r="X33" s="819"/>
      <c r="Y33" s="819"/>
      <c r="Z33" s="819"/>
      <c r="AA33" s="819">
        <v>112</v>
      </c>
      <c r="AB33" s="819"/>
      <c r="AC33" s="819"/>
      <c r="AD33" s="819"/>
      <c r="AE33" s="820"/>
      <c r="AF33" s="821">
        <v>76</v>
      </c>
      <c r="AG33" s="822"/>
      <c r="AH33" s="822"/>
      <c r="AI33" s="822"/>
      <c r="AJ33" s="823"/>
      <c r="AK33" s="890">
        <v>627</v>
      </c>
      <c r="AL33" s="891"/>
      <c r="AM33" s="891"/>
      <c r="AN33" s="891"/>
      <c r="AO33" s="891"/>
      <c r="AP33" s="891">
        <v>5052</v>
      </c>
      <c r="AQ33" s="891"/>
      <c r="AR33" s="891"/>
      <c r="AS33" s="891"/>
      <c r="AT33" s="891"/>
      <c r="AU33" s="891">
        <v>4330</v>
      </c>
      <c r="AV33" s="891"/>
      <c r="AW33" s="891"/>
      <c r="AX33" s="891"/>
      <c r="AY33" s="891"/>
      <c r="AZ33" s="892" t="s">
        <v>494</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4325</v>
      </c>
      <c r="AG63" s="902"/>
      <c r="AH63" s="902"/>
      <c r="AI63" s="902"/>
      <c r="AJ63" s="903"/>
      <c r="AK63" s="904"/>
      <c r="AL63" s="899"/>
      <c r="AM63" s="899"/>
      <c r="AN63" s="899"/>
      <c r="AO63" s="899"/>
      <c r="AP63" s="902">
        <v>61253</v>
      </c>
      <c r="AQ63" s="902"/>
      <c r="AR63" s="902"/>
      <c r="AS63" s="902"/>
      <c r="AT63" s="902"/>
      <c r="AU63" s="902">
        <v>35336</v>
      </c>
      <c r="AV63" s="902"/>
      <c r="AW63" s="902"/>
      <c r="AX63" s="902"/>
      <c r="AY63" s="902"/>
      <c r="AZ63" s="906"/>
      <c r="BA63" s="906"/>
      <c r="BB63" s="906"/>
      <c r="BC63" s="906"/>
      <c r="BD63" s="906"/>
      <c r="BE63" s="907"/>
      <c r="BF63" s="907"/>
      <c r="BG63" s="907"/>
      <c r="BH63" s="907"/>
      <c r="BI63" s="908"/>
      <c r="BJ63" s="909" t="s">
        <v>235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388</v>
      </c>
      <c r="AB66" s="778"/>
      <c r="AC66" s="778"/>
      <c r="AD66" s="778"/>
      <c r="AE66" s="779"/>
      <c r="AF66" s="912" t="s">
        <v>389</v>
      </c>
      <c r="AG66" s="873"/>
      <c r="AH66" s="873"/>
      <c r="AI66" s="873"/>
      <c r="AJ66" s="913"/>
      <c r="AK66" s="777" t="s">
        <v>390</v>
      </c>
      <c r="AL66" s="801"/>
      <c r="AM66" s="801"/>
      <c r="AN66" s="801"/>
      <c r="AO66" s="802"/>
      <c r="AP66" s="777" t="s">
        <v>391</v>
      </c>
      <c r="AQ66" s="778"/>
      <c r="AR66" s="778"/>
      <c r="AS66" s="778"/>
      <c r="AT66" s="779"/>
      <c r="AU66" s="777" t="s">
        <v>406</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557</v>
      </c>
      <c r="C68" s="930"/>
      <c r="D68" s="930"/>
      <c r="E68" s="930"/>
      <c r="F68" s="930"/>
      <c r="G68" s="930"/>
      <c r="H68" s="930"/>
      <c r="I68" s="930"/>
      <c r="J68" s="930"/>
      <c r="K68" s="930"/>
      <c r="L68" s="930"/>
      <c r="M68" s="930"/>
      <c r="N68" s="930"/>
      <c r="O68" s="930"/>
      <c r="P68" s="931"/>
      <c r="Q68" s="932">
        <v>291</v>
      </c>
      <c r="R68" s="926"/>
      <c r="S68" s="926"/>
      <c r="T68" s="926"/>
      <c r="U68" s="926"/>
      <c r="V68" s="926">
        <v>274</v>
      </c>
      <c r="W68" s="926"/>
      <c r="X68" s="926"/>
      <c r="Y68" s="926"/>
      <c r="Z68" s="926"/>
      <c r="AA68" s="926">
        <v>17</v>
      </c>
      <c r="AB68" s="926"/>
      <c r="AC68" s="926"/>
      <c r="AD68" s="926"/>
      <c r="AE68" s="926"/>
      <c r="AF68" s="926">
        <v>17</v>
      </c>
      <c r="AG68" s="926"/>
      <c r="AH68" s="926"/>
      <c r="AI68" s="926"/>
      <c r="AJ68" s="926"/>
      <c r="AK68" s="926">
        <v>85</v>
      </c>
      <c r="AL68" s="926"/>
      <c r="AM68" s="926"/>
      <c r="AN68" s="926"/>
      <c r="AO68" s="926"/>
      <c r="AP68" s="926" t="s">
        <v>494</v>
      </c>
      <c r="AQ68" s="926"/>
      <c r="AR68" s="926"/>
      <c r="AS68" s="926"/>
      <c r="AT68" s="926"/>
      <c r="AU68" s="926" t="s">
        <v>494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558</v>
      </c>
      <c r="C69" s="934"/>
      <c r="D69" s="934"/>
      <c r="E69" s="934"/>
      <c r="F69" s="934"/>
      <c r="G69" s="934"/>
      <c r="H69" s="934"/>
      <c r="I69" s="934"/>
      <c r="J69" s="934"/>
      <c r="K69" s="934"/>
      <c r="L69" s="934"/>
      <c r="M69" s="934"/>
      <c r="N69" s="934"/>
      <c r="O69" s="934"/>
      <c r="P69" s="935"/>
      <c r="Q69" s="936">
        <v>5811</v>
      </c>
      <c r="R69" s="891"/>
      <c r="S69" s="891"/>
      <c r="T69" s="891"/>
      <c r="U69" s="891"/>
      <c r="V69" s="891">
        <v>4987</v>
      </c>
      <c r="W69" s="891"/>
      <c r="X69" s="891"/>
      <c r="Y69" s="891"/>
      <c r="Z69" s="891"/>
      <c r="AA69" s="891">
        <v>824</v>
      </c>
      <c r="AB69" s="891"/>
      <c r="AC69" s="891"/>
      <c r="AD69" s="891"/>
      <c r="AE69" s="891"/>
      <c r="AF69" s="891">
        <v>824</v>
      </c>
      <c r="AG69" s="891"/>
      <c r="AH69" s="891"/>
      <c r="AI69" s="891"/>
      <c r="AJ69" s="891"/>
      <c r="AK69" s="891">
        <v>18</v>
      </c>
      <c r="AL69" s="891"/>
      <c r="AM69" s="891"/>
      <c r="AN69" s="891"/>
      <c r="AO69" s="891"/>
      <c r="AP69" s="891" t="s">
        <v>494</v>
      </c>
      <c r="AQ69" s="891"/>
      <c r="AR69" s="891"/>
      <c r="AS69" s="891"/>
      <c r="AT69" s="891"/>
      <c r="AU69" s="891" t="s">
        <v>494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559</v>
      </c>
      <c r="C70" s="934"/>
      <c r="D70" s="934"/>
      <c r="E70" s="934"/>
      <c r="F70" s="934"/>
      <c r="G70" s="934"/>
      <c r="H70" s="934"/>
      <c r="I70" s="934"/>
      <c r="J70" s="934"/>
      <c r="K70" s="934"/>
      <c r="L70" s="934"/>
      <c r="M70" s="934"/>
      <c r="N70" s="934"/>
      <c r="O70" s="934"/>
      <c r="P70" s="935"/>
      <c r="Q70" s="936">
        <v>163</v>
      </c>
      <c r="R70" s="891"/>
      <c r="S70" s="891"/>
      <c r="T70" s="891"/>
      <c r="U70" s="891"/>
      <c r="V70" s="891">
        <v>159</v>
      </c>
      <c r="W70" s="891"/>
      <c r="X70" s="891"/>
      <c r="Y70" s="891"/>
      <c r="Z70" s="891"/>
      <c r="AA70" s="891">
        <v>5</v>
      </c>
      <c r="AB70" s="891"/>
      <c r="AC70" s="891"/>
      <c r="AD70" s="891"/>
      <c r="AE70" s="891"/>
      <c r="AF70" s="891">
        <v>5</v>
      </c>
      <c r="AG70" s="891"/>
      <c r="AH70" s="891"/>
      <c r="AI70" s="891"/>
      <c r="AJ70" s="891"/>
      <c r="AK70" s="891" t="s">
        <v>556</v>
      </c>
      <c r="AL70" s="891"/>
      <c r="AM70" s="891"/>
      <c r="AN70" s="891"/>
      <c r="AO70" s="891"/>
      <c r="AP70" s="891" t="s">
        <v>494</v>
      </c>
      <c r="AQ70" s="891"/>
      <c r="AR70" s="891"/>
      <c r="AS70" s="891"/>
      <c r="AT70" s="891"/>
      <c r="AU70" s="891" t="s">
        <v>494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560</v>
      </c>
      <c r="C71" s="934"/>
      <c r="D71" s="934"/>
      <c r="E71" s="934"/>
      <c r="F71" s="934"/>
      <c r="G71" s="934"/>
      <c r="H71" s="934"/>
      <c r="I71" s="934"/>
      <c r="J71" s="934"/>
      <c r="K71" s="934"/>
      <c r="L71" s="934"/>
      <c r="M71" s="934"/>
      <c r="N71" s="934"/>
      <c r="O71" s="934"/>
      <c r="P71" s="935"/>
      <c r="Q71" s="936">
        <v>64</v>
      </c>
      <c r="R71" s="891"/>
      <c r="S71" s="891"/>
      <c r="T71" s="891"/>
      <c r="U71" s="891"/>
      <c r="V71" s="891">
        <v>63</v>
      </c>
      <c r="W71" s="891"/>
      <c r="X71" s="891"/>
      <c r="Y71" s="891"/>
      <c r="Z71" s="891"/>
      <c r="AA71" s="891">
        <v>1</v>
      </c>
      <c r="AB71" s="891"/>
      <c r="AC71" s="891"/>
      <c r="AD71" s="891"/>
      <c r="AE71" s="891"/>
      <c r="AF71" s="891">
        <v>1</v>
      </c>
      <c r="AG71" s="891"/>
      <c r="AH71" s="891"/>
      <c r="AI71" s="891"/>
      <c r="AJ71" s="891"/>
      <c r="AK71" s="891" t="s">
        <v>556</v>
      </c>
      <c r="AL71" s="891"/>
      <c r="AM71" s="891"/>
      <c r="AN71" s="891"/>
      <c r="AO71" s="891"/>
      <c r="AP71" s="891" t="s">
        <v>494</v>
      </c>
      <c r="AQ71" s="891"/>
      <c r="AR71" s="891"/>
      <c r="AS71" s="891"/>
      <c r="AT71" s="891"/>
      <c r="AU71" s="891" t="s">
        <v>494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561</v>
      </c>
      <c r="C72" s="934"/>
      <c r="D72" s="934"/>
      <c r="E72" s="934"/>
      <c r="F72" s="934"/>
      <c r="G72" s="934"/>
      <c r="H72" s="934"/>
      <c r="I72" s="934"/>
      <c r="J72" s="934"/>
      <c r="K72" s="934"/>
      <c r="L72" s="934"/>
      <c r="M72" s="934"/>
      <c r="N72" s="934"/>
      <c r="O72" s="934"/>
      <c r="P72" s="935"/>
      <c r="Q72" s="936">
        <v>20</v>
      </c>
      <c r="R72" s="891"/>
      <c r="S72" s="891"/>
      <c r="T72" s="891"/>
      <c r="U72" s="891"/>
      <c r="V72" s="891">
        <v>19</v>
      </c>
      <c r="W72" s="891"/>
      <c r="X72" s="891"/>
      <c r="Y72" s="891"/>
      <c r="Z72" s="891"/>
      <c r="AA72" s="891">
        <v>2</v>
      </c>
      <c r="AB72" s="891"/>
      <c r="AC72" s="891"/>
      <c r="AD72" s="891"/>
      <c r="AE72" s="891"/>
      <c r="AF72" s="891">
        <v>2</v>
      </c>
      <c r="AG72" s="891"/>
      <c r="AH72" s="891"/>
      <c r="AI72" s="891"/>
      <c r="AJ72" s="891"/>
      <c r="AK72" s="891" t="s">
        <v>556</v>
      </c>
      <c r="AL72" s="891"/>
      <c r="AM72" s="891"/>
      <c r="AN72" s="891"/>
      <c r="AO72" s="891"/>
      <c r="AP72" s="891" t="s">
        <v>494</v>
      </c>
      <c r="AQ72" s="891"/>
      <c r="AR72" s="891"/>
      <c r="AS72" s="891"/>
      <c r="AT72" s="891"/>
      <c r="AU72" s="891" t="s">
        <v>494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562</v>
      </c>
      <c r="C73" s="934"/>
      <c r="D73" s="934"/>
      <c r="E73" s="934"/>
      <c r="F73" s="934"/>
      <c r="G73" s="934"/>
      <c r="H73" s="934"/>
      <c r="I73" s="934"/>
      <c r="J73" s="934"/>
      <c r="K73" s="934"/>
      <c r="L73" s="934"/>
      <c r="M73" s="934"/>
      <c r="N73" s="934"/>
      <c r="O73" s="934"/>
      <c r="P73" s="935"/>
      <c r="Q73" s="936">
        <v>3</v>
      </c>
      <c r="R73" s="891"/>
      <c r="S73" s="891"/>
      <c r="T73" s="891"/>
      <c r="U73" s="891"/>
      <c r="V73" s="891">
        <v>2</v>
      </c>
      <c r="W73" s="891"/>
      <c r="X73" s="891"/>
      <c r="Y73" s="891"/>
      <c r="Z73" s="891"/>
      <c r="AA73" s="891">
        <v>2</v>
      </c>
      <c r="AB73" s="891"/>
      <c r="AC73" s="891"/>
      <c r="AD73" s="891"/>
      <c r="AE73" s="891"/>
      <c r="AF73" s="891">
        <v>2</v>
      </c>
      <c r="AG73" s="891"/>
      <c r="AH73" s="891"/>
      <c r="AI73" s="891"/>
      <c r="AJ73" s="891"/>
      <c r="AK73" s="891">
        <v>0</v>
      </c>
      <c r="AL73" s="891"/>
      <c r="AM73" s="891"/>
      <c r="AN73" s="891"/>
      <c r="AO73" s="891"/>
      <c r="AP73" s="891" t="s">
        <v>494</v>
      </c>
      <c r="AQ73" s="891"/>
      <c r="AR73" s="891"/>
      <c r="AS73" s="891"/>
      <c r="AT73" s="891"/>
      <c r="AU73" s="891" t="s">
        <v>494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563</v>
      </c>
      <c r="C74" s="934"/>
      <c r="D74" s="934"/>
      <c r="E74" s="934"/>
      <c r="F74" s="934"/>
      <c r="G74" s="934"/>
      <c r="H74" s="934"/>
      <c r="I74" s="934"/>
      <c r="J74" s="934"/>
      <c r="K74" s="934"/>
      <c r="L74" s="934"/>
      <c r="M74" s="934"/>
      <c r="N74" s="934"/>
      <c r="O74" s="934"/>
      <c r="P74" s="935"/>
      <c r="Q74" s="936">
        <v>268</v>
      </c>
      <c r="R74" s="891"/>
      <c r="S74" s="891"/>
      <c r="T74" s="891"/>
      <c r="U74" s="891"/>
      <c r="V74" s="891">
        <v>255</v>
      </c>
      <c r="W74" s="891"/>
      <c r="X74" s="891"/>
      <c r="Y74" s="891"/>
      <c r="Z74" s="891"/>
      <c r="AA74" s="891">
        <v>14</v>
      </c>
      <c r="AB74" s="891"/>
      <c r="AC74" s="891"/>
      <c r="AD74" s="891"/>
      <c r="AE74" s="891"/>
      <c r="AF74" s="891">
        <v>14</v>
      </c>
      <c r="AG74" s="891"/>
      <c r="AH74" s="891"/>
      <c r="AI74" s="891"/>
      <c r="AJ74" s="891"/>
      <c r="AK74" s="891" t="s">
        <v>556</v>
      </c>
      <c r="AL74" s="891"/>
      <c r="AM74" s="891"/>
      <c r="AN74" s="891"/>
      <c r="AO74" s="891"/>
      <c r="AP74" s="891">
        <v>1374</v>
      </c>
      <c r="AQ74" s="891"/>
      <c r="AR74" s="891"/>
      <c r="AS74" s="891"/>
      <c r="AT74" s="891"/>
      <c r="AU74" s="891">
        <v>62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564</v>
      </c>
      <c r="C75" s="934"/>
      <c r="D75" s="934"/>
      <c r="E75" s="934"/>
      <c r="F75" s="934"/>
      <c r="G75" s="934"/>
      <c r="H75" s="934"/>
      <c r="I75" s="934"/>
      <c r="J75" s="934"/>
      <c r="K75" s="934"/>
      <c r="L75" s="934"/>
      <c r="M75" s="934"/>
      <c r="N75" s="934"/>
      <c r="O75" s="934"/>
      <c r="P75" s="935"/>
      <c r="Q75" s="939">
        <v>116</v>
      </c>
      <c r="R75" s="940"/>
      <c r="S75" s="940"/>
      <c r="T75" s="940"/>
      <c r="U75" s="890"/>
      <c r="V75" s="941">
        <v>116</v>
      </c>
      <c r="W75" s="940"/>
      <c r="X75" s="940"/>
      <c r="Y75" s="940"/>
      <c r="Z75" s="890"/>
      <c r="AA75" s="941">
        <v>0</v>
      </c>
      <c r="AB75" s="940"/>
      <c r="AC75" s="940"/>
      <c r="AD75" s="940"/>
      <c r="AE75" s="890"/>
      <c r="AF75" s="941">
        <v>0</v>
      </c>
      <c r="AG75" s="940"/>
      <c r="AH75" s="940"/>
      <c r="AI75" s="940"/>
      <c r="AJ75" s="890"/>
      <c r="AK75" s="941" t="s">
        <v>556</v>
      </c>
      <c r="AL75" s="940"/>
      <c r="AM75" s="940"/>
      <c r="AN75" s="940"/>
      <c r="AO75" s="890"/>
      <c r="AP75" s="941" t="s">
        <v>494</v>
      </c>
      <c r="AQ75" s="940"/>
      <c r="AR75" s="940"/>
      <c r="AS75" s="940"/>
      <c r="AT75" s="890"/>
      <c r="AU75" s="941" t="s">
        <v>494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565</v>
      </c>
      <c r="C76" s="934"/>
      <c r="D76" s="934"/>
      <c r="E76" s="934"/>
      <c r="F76" s="934"/>
      <c r="G76" s="934"/>
      <c r="H76" s="934"/>
      <c r="I76" s="934"/>
      <c r="J76" s="934"/>
      <c r="K76" s="934"/>
      <c r="L76" s="934"/>
      <c r="M76" s="934"/>
      <c r="N76" s="934"/>
      <c r="O76" s="934"/>
      <c r="P76" s="935"/>
      <c r="Q76" s="939">
        <v>18007</v>
      </c>
      <c r="R76" s="940"/>
      <c r="S76" s="940"/>
      <c r="T76" s="940"/>
      <c r="U76" s="890"/>
      <c r="V76" s="941">
        <v>17468</v>
      </c>
      <c r="W76" s="940"/>
      <c r="X76" s="940"/>
      <c r="Y76" s="940"/>
      <c r="Z76" s="890"/>
      <c r="AA76" s="941">
        <v>539</v>
      </c>
      <c r="AB76" s="940"/>
      <c r="AC76" s="940"/>
      <c r="AD76" s="940"/>
      <c r="AE76" s="890"/>
      <c r="AF76" s="941">
        <v>539</v>
      </c>
      <c r="AG76" s="940"/>
      <c r="AH76" s="940"/>
      <c r="AI76" s="940"/>
      <c r="AJ76" s="890"/>
      <c r="AK76" s="941">
        <v>26</v>
      </c>
      <c r="AL76" s="940"/>
      <c r="AM76" s="940"/>
      <c r="AN76" s="940"/>
      <c r="AO76" s="890"/>
      <c r="AP76" s="941" t="s">
        <v>494</v>
      </c>
      <c r="AQ76" s="940"/>
      <c r="AR76" s="940"/>
      <c r="AS76" s="940"/>
      <c r="AT76" s="890"/>
      <c r="AU76" s="941" t="s">
        <v>494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566</v>
      </c>
      <c r="C77" s="934"/>
      <c r="D77" s="934"/>
      <c r="E77" s="934"/>
      <c r="F77" s="934"/>
      <c r="G77" s="934"/>
      <c r="H77" s="934"/>
      <c r="I77" s="934"/>
      <c r="J77" s="934"/>
      <c r="K77" s="934"/>
      <c r="L77" s="934"/>
      <c r="M77" s="934"/>
      <c r="N77" s="934"/>
      <c r="O77" s="934"/>
      <c r="P77" s="935"/>
      <c r="Q77" s="939">
        <v>277</v>
      </c>
      <c r="R77" s="940"/>
      <c r="S77" s="940"/>
      <c r="T77" s="940"/>
      <c r="U77" s="890"/>
      <c r="V77" s="941">
        <v>153</v>
      </c>
      <c r="W77" s="940"/>
      <c r="X77" s="940"/>
      <c r="Y77" s="940"/>
      <c r="Z77" s="890"/>
      <c r="AA77" s="941">
        <v>124</v>
      </c>
      <c r="AB77" s="940"/>
      <c r="AC77" s="940"/>
      <c r="AD77" s="940"/>
      <c r="AE77" s="890"/>
      <c r="AF77" s="941">
        <v>124</v>
      </c>
      <c r="AG77" s="940"/>
      <c r="AH77" s="940"/>
      <c r="AI77" s="940"/>
      <c r="AJ77" s="890"/>
      <c r="AK77" s="941" t="s">
        <v>556</v>
      </c>
      <c r="AL77" s="940"/>
      <c r="AM77" s="940"/>
      <c r="AN77" s="940"/>
      <c r="AO77" s="890"/>
      <c r="AP77" s="941" t="s">
        <v>494</v>
      </c>
      <c r="AQ77" s="940"/>
      <c r="AR77" s="940"/>
      <c r="AS77" s="940"/>
      <c r="AT77" s="890"/>
      <c r="AU77" s="941" t="s">
        <v>494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567</v>
      </c>
      <c r="C78" s="934"/>
      <c r="D78" s="934"/>
      <c r="E78" s="934"/>
      <c r="F78" s="934"/>
      <c r="G78" s="934"/>
      <c r="H78" s="934"/>
      <c r="I78" s="934"/>
      <c r="J78" s="934"/>
      <c r="K78" s="934"/>
      <c r="L78" s="934"/>
      <c r="M78" s="934"/>
      <c r="N78" s="934"/>
      <c r="O78" s="934"/>
      <c r="P78" s="935"/>
      <c r="Q78" s="936">
        <v>52</v>
      </c>
      <c r="R78" s="891"/>
      <c r="S78" s="891"/>
      <c r="T78" s="891"/>
      <c r="U78" s="891"/>
      <c r="V78" s="891">
        <v>29</v>
      </c>
      <c r="W78" s="891"/>
      <c r="X78" s="891"/>
      <c r="Y78" s="891"/>
      <c r="Z78" s="891"/>
      <c r="AA78" s="891">
        <v>23</v>
      </c>
      <c r="AB78" s="891"/>
      <c r="AC78" s="891"/>
      <c r="AD78" s="891"/>
      <c r="AE78" s="891"/>
      <c r="AF78" s="891">
        <v>23</v>
      </c>
      <c r="AG78" s="891"/>
      <c r="AH78" s="891"/>
      <c r="AI78" s="891"/>
      <c r="AJ78" s="891"/>
      <c r="AK78" s="891" t="s">
        <v>556</v>
      </c>
      <c r="AL78" s="891"/>
      <c r="AM78" s="891"/>
      <c r="AN78" s="891"/>
      <c r="AO78" s="891"/>
      <c r="AP78" s="891" t="s">
        <v>494</v>
      </c>
      <c r="AQ78" s="891"/>
      <c r="AR78" s="891"/>
      <c r="AS78" s="891"/>
      <c r="AT78" s="891"/>
      <c r="AU78" s="891" t="s">
        <v>494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568</v>
      </c>
      <c r="C79" s="934"/>
      <c r="D79" s="934"/>
      <c r="E79" s="934"/>
      <c r="F79" s="934"/>
      <c r="G79" s="934"/>
      <c r="H79" s="934"/>
      <c r="I79" s="934"/>
      <c r="J79" s="934"/>
      <c r="K79" s="934"/>
      <c r="L79" s="934"/>
      <c r="M79" s="934"/>
      <c r="N79" s="934"/>
      <c r="O79" s="934"/>
      <c r="P79" s="935"/>
      <c r="Q79" s="936">
        <v>189</v>
      </c>
      <c r="R79" s="891"/>
      <c r="S79" s="891"/>
      <c r="T79" s="891"/>
      <c r="U79" s="891"/>
      <c r="V79" s="891">
        <v>186</v>
      </c>
      <c r="W79" s="891"/>
      <c r="X79" s="891"/>
      <c r="Y79" s="891"/>
      <c r="Z79" s="891"/>
      <c r="AA79" s="891">
        <v>3</v>
      </c>
      <c r="AB79" s="891"/>
      <c r="AC79" s="891"/>
      <c r="AD79" s="891"/>
      <c r="AE79" s="891"/>
      <c r="AF79" s="891">
        <v>3</v>
      </c>
      <c r="AG79" s="891"/>
      <c r="AH79" s="891"/>
      <c r="AI79" s="891"/>
      <c r="AJ79" s="891"/>
      <c r="AK79" s="891" t="s">
        <v>556</v>
      </c>
      <c r="AL79" s="891"/>
      <c r="AM79" s="891"/>
      <c r="AN79" s="891"/>
      <c r="AO79" s="891"/>
      <c r="AP79" s="891" t="s">
        <v>494</v>
      </c>
      <c r="AQ79" s="891"/>
      <c r="AR79" s="891"/>
      <c r="AS79" s="891"/>
      <c r="AT79" s="891"/>
      <c r="AU79" s="891" t="s">
        <v>494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570</v>
      </c>
      <c r="C80" s="934"/>
      <c r="D80" s="934"/>
      <c r="E80" s="934"/>
      <c r="F80" s="934"/>
      <c r="G80" s="934"/>
      <c r="H80" s="934"/>
      <c r="I80" s="934"/>
      <c r="J80" s="934"/>
      <c r="K80" s="934"/>
      <c r="L80" s="934"/>
      <c r="M80" s="934"/>
      <c r="N80" s="934"/>
      <c r="O80" s="934"/>
      <c r="P80" s="935"/>
      <c r="Q80" s="936">
        <v>218731</v>
      </c>
      <c r="R80" s="891"/>
      <c r="S80" s="891"/>
      <c r="T80" s="891"/>
      <c r="U80" s="891"/>
      <c r="V80" s="891">
        <v>210330</v>
      </c>
      <c r="W80" s="891"/>
      <c r="X80" s="891"/>
      <c r="Y80" s="891"/>
      <c r="Z80" s="891"/>
      <c r="AA80" s="891">
        <v>8401</v>
      </c>
      <c r="AB80" s="891"/>
      <c r="AC80" s="891"/>
      <c r="AD80" s="891"/>
      <c r="AE80" s="891"/>
      <c r="AF80" s="891">
        <v>8401</v>
      </c>
      <c r="AG80" s="891"/>
      <c r="AH80" s="891"/>
      <c r="AI80" s="891"/>
      <c r="AJ80" s="891"/>
      <c r="AK80" s="891" t="s">
        <v>556</v>
      </c>
      <c r="AL80" s="891"/>
      <c r="AM80" s="891"/>
      <c r="AN80" s="891"/>
      <c r="AO80" s="891"/>
      <c r="AP80" s="891" t="s">
        <v>494</v>
      </c>
      <c r="AQ80" s="891"/>
      <c r="AR80" s="891"/>
      <c r="AS80" s="891"/>
      <c r="AT80" s="891"/>
      <c r="AU80" s="891" t="s">
        <v>494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569</v>
      </c>
      <c r="C81" s="934"/>
      <c r="D81" s="934"/>
      <c r="E81" s="934"/>
      <c r="F81" s="934"/>
      <c r="G81" s="934"/>
      <c r="H81" s="934"/>
      <c r="I81" s="934"/>
      <c r="J81" s="934"/>
      <c r="K81" s="934"/>
      <c r="L81" s="934"/>
      <c r="M81" s="934"/>
      <c r="N81" s="934"/>
      <c r="O81" s="934"/>
      <c r="P81" s="935"/>
      <c r="Q81" s="936">
        <v>4</v>
      </c>
      <c r="R81" s="891"/>
      <c r="S81" s="891"/>
      <c r="T81" s="891"/>
      <c r="U81" s="891"/>
      <c r="V81" s="891">
        <v>4</v>
      </c>
      <c r="W81" s="891"/>
      <c r="X81" s="891"/>
      <c r="Y81" s="891"/>
      <c r="Z81" s="891"/>
      <c r="AA81" s="891" t="s">
        <v>582</v>
      </c>
      <c r="AB81" s="891"/>
      <c r="AC81" s="891"/>
      <c r="AD81" s="891"/>
      <c r="AE81" s="891"/>
      <c r="AF81" s="891" t="s">
        <v>582</v>
      </c>
      <c r="AG81" s="891"/>
      <c r="AH81" s="891"/>
      <c r="AI81" s="891"/>
      <c r="AJ81" s="891"/>
      <c r="AK81" s="891" t="s">
        <v>556</v>
      </c>
      <c r="AL81" s="891"/>
      <c r="AM81" s="891"/>
      <c r="AN81" s="891"/>
      <c r="AO81" s="891"/>
      <c r="AP81" s="891" t="s">
        <v>494</v>
      </c>
      <c r="AQ81" s="891"/>
      <c r="AR81" s="891"/>
      <c r="AS81" s="891"/>
      <c r="AT81" s="891"/>
      <c r="AU81" s="891" t="s">
        <v>494</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9955</v>
      </c>
      <c r="AG88" s="902"/>
      <c r="AH88" s="902"/>
      <c r="AI88" s="902"/>
      <c r="AJ88" s="902"/>
      <c r="AK88" s="899"/>
      <c r="AL88" s="899"/>
      <c r="AM88" s="899"/>
      <c r="AN88" s="899"/>
      <c r="AO88" s="899"/>
      <c r="AP88" s="902">
        <v>1374</v>
      </c>
      <c r="AQ88" s="902"/>
      <c r="AR88" s="902"/>
      <c r="AS88" s="902"/>
      <c r="AT88" s="902"/>
      <c r="AU88" s="902">
        <v>62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210</v>
      </c>
      <c r="CS102" s="910"/>
      <c r="CT102" s="910"/>
      <c r="CU102" s="910"/>
      <c r="CV102" s="953"/>
      <c r="CW102" s="952">
        <v>59</v>
      </c>
      <c r="CX102" s="910"/>
      <c r="CY102" s="910"/>
      <c r="CZ102" s="910"/>
      <c r="DA102" s="953"/>
      <c r="DB102" s="952" t="s">
        <v>556</v>
      </c>
      <c r="DC102" s="910"/>
      <c r="DD102" s="910"/>
      <c r="DE102" s="910"/>
      <c r="DF102" s="953"/>
      <c r="DG102" s="952">
        <v>2335</v>
      </c>
      <c r="DH102" s="910"/>
      <c r="DI102" s="910"/>
      <c r="DJ102" s="910"/>
      <c r="DK102" s="953"/>
      <c r="DL102" s="952" t="s">
        <v>575</v>
      </c>
      <c r="DM102" s="910"/>
      <c r="DN102" s="910"/>
      <c r="DO102" s="910"/>
      <c r="DP102" s="953"/>
      <c r="DQ102" s="952">
        <v>2169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299</v>
      </c>
      <c r="AG109" s="955"/>
      <c r="AH109" s="955"/>
      <c r="AI109" s="955"/>
      <c r="AJ109" s="956"/>
      <c r="AK109" s="954" t="s">
        <v>298</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299</v>
      </c>
      <c r="BW109" s="955"/>
      <c r="BX109" s="955"/>
      <c r="BY109" s="955"/>
      <c r="BZ109" s="956"/>
      <c r="CA109" s="954" t="s">
        <v>298</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299</v>
      </c>
      <c r="DM109" s="955"/>
      <c r="DN109" s="955"/>
      <c r="DO109" s="955"/>
      <c r="DP109" s="956"/>
      <c r="DQ109" s="954" t="s">
        <v>298</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4964050</v>
      </c>
      <c r="AB110" s="962"/>
      <c r="AC110" s="962"/>
      <c r="AD110" s="962"/>
      <c r="AE110" s="963"/>
      <c r="AF110" s="964">
        <v>4474872</v>
      </c>
      <c r="AG110" s="962"/>
      <c r="AH110" s="962"/>
      <c r="AI110" s="962"/>
      <c r="AJ110" s="963"/>
      <c r="AK110" s="964">
        <v>4493171</v>
      </c>
      <c r="AL110" s="962"/>
      <c r="AM110" s="962"/>
      <c r="AN110" s="962"/>
      <c r="AO110" s="963"/>
      <c r="AP110" s="965">
        <v>14</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45445171</v>
      </c>
      <c r="BR110" s="997"/>
      <c r="BS110" s="997"/>
      <c r="BT110" s="997"/>
      <c r="BU110" s="997"/>
      <c r="BV110" s="997">
        <v>44284136</v>
      </c>
      <c r="BW110" s="997"/>
      <c r="BX110" s="997"/>
      <c r="BY110" s="997"/>
      <c r="BZ110" s="997"/>
      <c r="CA110" s="997">
        <v>44502388</v>
      </c>
      <c r="CB110" s="997"/>
      <c r="CC110" s="997"/>
      <c r="CD110" s="997"/>
      <c r="CE110" s="997"/>
      <c r="CF110" s="1011">
        <v>138.30000000000001</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2739545</v>
      </c>
      <c r="DH110" s="997"/>
      <c r="DI110" s="997"/>
      <c r="DJ110" s="997"/>
      <c r="DK110" s="997"/>
      <c r="DL110" s="997">
        <v>2507440</v>
      </c>
      <c r="DM110" s="997"/>
      <c r="DN110" s="997"/>
      <c r="DO110" s="997"/>
      <c r="DP110" s="997"/>
      <c r="DQ110" s="997">
        <v>2269628</v>
      </c>
      <c r="DR110" s="997"/>
      <c r="DS110" s="997"/>
      <c r="DT110" s="997"/>
      <c r="DU110" s="997"/>
      <c r="DV110" s="998">
        <v>7.1</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235</v>
      </c>
      <c r="AB111" s="1004"/>
      <c r="AC111" s="1004"/>
      <c r="AD111" s="1004"/>
      <c r="AE111" s="1005"/>
      <c r="AF111" s="1006" t="s">
        <v>235</v>
      </c>
      <c r="AG111" s="1004"/>
      <c r="AH111" s="1004"/>
      <c r="AI111" s="1004"/>
      <c r="AJ111" s="1005"/>
      <c r="AK111" s="1006" t="s">
        <v>235</v>
      </c>
      <c r="AL111" s="1004"/>
      <c r="AM111" s="1004"/>
      <c r="AN111" s="1004"/>
      <c r="AO111" s="1005"/>
      <c r="AP111" s="1007" t="s">
        <v>235</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2817715</v>
      </c>
      <c r="BR111" s="990"/>
      <c r="BS111" s="990"/>
      <c r="BT111" s="990"/>
      <c r="BU111" s="990"/>
      <c r="BV111" s="990">
        <v>2584115</v>
      </c>
      <c r="BW111" s="990"/>
      <c r="BX111" s="990"/>
      <c r="BY111" s="990"/>
      <c r="BZ111" s="990"/>
      <c r="CA111" s="990">
        <v>3717947</v>
      </c>
      <c r="CB111" s="990"/>
      <c r="CC111" s="990"/>
      <c r="CD111" s="990"/>
      <c r="CE111" s="990"/>
      <c r="CF111" s="984">
        <v>11.6</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75986</v>
      </c>
      <c r="DH111" s="990"/>
      <c r="DI111" s="990"/>
      <c r="DJ111" s="990"/>
      <c r="DK111" s="990"/>
      <c r="DL111" s="990">
        <v>75986</v>
      </c>
      <c r="DM111" s="990"/>
      <c r="DN111" s="990"/>
      <c r="DO111" s="990"/>
      <c r="DP111" s="990"/>
      <c r="DQ111" s="990">
        <v>75986</v>
      </c>
      <c r="DR111" s="990"/>
      <c r="DS111" s="990"/>
      <c r="DT111" s="990"/>
      <c r="DU111" s="990"/>
      <c r="DV111" s="991">
        <v>0.2</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235</v>
      </c>
      <c r="AB112" s="1029"/>
      <c r="AC112" s="1029"/>
      <c r="AD112" s="1029"/>
      <c r="AE112" s="1030"/>
      <c r="AF112" s="1031" t="s">
        <v>235</v>
      </c>
      <c r="AG112" s="1029"/>
      <c r="AH112" s="1029"/>
      <c r="AI112" s="1029"/>
      <c r="AJ112" s="1030"/>
      <c r="AK112" s="1031" t="s">
        <v>235</v>
      </c>
      <c r="AL112" s="1029"/>
      <c r="AM112" s="1029"/>
      <c r="AN112" s="1029"/>
      <c r="AO112" s="1030"/>
      <c r="AP112" s="1032" t="s">
        <v>235</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37070945</v>
      </c>
      <c r="BR112" s="990"/>
      <c r="BS112" s="990"/>
      <c r="BT112" s="990"/>
      <c r="BU112" s="990"/>
      <c r="BV112" s="990">
        <v>36716612</v>
      </c>
      <c r="BW112" s="990"/>
      <c r="BX112" s="990"/>
      <c r="BY112" s="990"/>
      <c r="BZ112" s="990"/>
      <c r="CA112" s="990">
        <v>35335048</v>
      </c>
      <c r="CB112" s="990"/>
      <c r="CC112" s="990"/>
      <c r="CD112" s="990"/>
      <c r="CE112" s="990"/>
      <c r="CF112" s="984">
        <v>109.8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235</v>
      </c>
      <c r="DH112" s="990"/>
      <c r="DI112" s="990"/>
      <c r="DJ112" s="990"/>
      <c r="DK112" s="990"/>
      <c r="DL112" s="990" t="s">
        <v>235</v>
      </c>
      <c r="DM112" s="990"/>
      <c r="DN112" s="990"/>
      <c r="DO112" s="990"/>
      <c r="DP112" s="990"/>
      <c r="DQ112" s="990" t="s">
        <v>235</v>
      </c>
      <c r="DR112" s="990"/>
      <c r="DS112" s="990"/>
      <c r="DT112" s="990"/>
      <c r="DU112" s="990"/>
      <c r="DV112" s="991" t="s">
        <v>235</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2949242</v>
      </c>
      <c r="AB113" s="1004"/>
      <c r="AC113" s="1004"/>
      <c r="AD113" s="1004"/>
      <c r="AE113" s="1005"/>
      <c r="AF113" s="1006">
        <v>2555220</v>
      </c>
      <c r="AG113" s="1004"/>
      <c r="AH113" s="1004"/>
      <c r="AI113" s="1004"/>
      <c r="AJ113" s="1005"/>
      <c r="AK113" s="1006">
        <v>2569006</v>
      </c>
      <c r="AL113" s="1004"/>
      <c r="AM113" s="1004"/>
      <c r="AN113" s="1004"/>
      <c r="AO113" s="1005"/>
      <c r="AP113" s="1007">
        <v>8</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85954</v>
      </c>
      <c r="BR113" s="990"/>
      <c r="BS113" s="990"/>
      <c r="BT113" s="990"/>
      <c r="BU113" s="990"/>
      <c r="BV113" s="990">
        <v>72225</v>
      </c>
      <c r="BW113" s="990"/>
      <c r="BX113" s="990"/>
      <c r="BY113" s="990"/>
      <c r="BZ113" s="990"/>
      <c r="CA113" s="990">
        <v>61710</v>
      </c>
      <c r="CB113" s="990"/>
      <c r="CC113" s="990"/>
      <c r="CD113" s="990"/>
      <c r="CE113" s="990"/>
      <c r="CF113" s="984">
        <v>0.2</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2184</v>
      </c>
      <c r="DH113" s="1029"/>
      <c r="DI113" s="1029"/>
      <c r="DJ113" s="1029"/>
      <c r="DK113" s="1030"/>
      <c r="DL113" s="1031">
        <v>689</v>
      </c>
      <c r="DM113" s="1029"/>
      <c r="DN113" s="1029"/>
      <c r="DO113" s="1029"/>
      <c r="DP113" s="1030"/>
      <c r="DQ113" s="1031" t="s">
        <v>235</v>
      </c>
      <c r="DR113" s="1029"/>
      <c r="DS113" s="1029"/>
      <c r="DT113" s="1029"/>
      <c r="DU113" s="1030"/>
      <c r="DV113" s="1032" t="s">
        <v>235</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10947</v>
      </c>
      <c r="AB114" s="1029"/>
      <c r="AC114" s="1029"/>
      <c r="AD114" s="1029"/>
      <c r="AE114" s="1030"/>
      <c r="AF114" s="1031">
        <v>10947</v>
      </c>
      <c r="AG114" s="1029"/>
      <c r="AH114" s="1029"/>
      <c r="AI114" s="1029"/>
      <c r="AJ114" s="1030"/>
      <c r="AK114" s="1031">
        <v>7665</v>
      </c>
      <c r="AL114" s="1029"/>
      <c r="AM114" s="1029"/>
      <c r="AN114" s="1029"/>
      <c r="AO114" s="1030"/>
      <c r="AP114" s="1032">
        <v>0</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10443288</v>
      </c>
      <c r="BR114" s="990"/>
      <c r="BS114" s="990"/>
      <c r="BT114" s="990"/>
      <c r="BU114" s="990"/>
      <c r="BV114" s="990">
        <v>10084133</v>
      </c>
      <c r="BW114" s="990"/>
      <c r="BX114" s="990"/>
      <c r="BY114" s="990"/>
      <c r="BZ114" s="990"/>
      <c r="CA114" s="990">
        <v>9839012</v>
      </c>
      <c r="CB114" s="990"/>
      <c r="CC114" s="990"/>
      <c r="CD114" s="990"/>
      <c r="CE114" s="990"/>
      <c r="CF114" s="984">
        <v>30.6</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235</v>
      </c>
      <c r="DH114" s="1029"/>
      <c r="DI114" s="1029"/>
      <c r="DJ114" s="1029"/>
      <c r="DK114" s="1030"/>
      <c r="DL114" s="1031" t="s">
        <v>235</v>
      </c>
      <c r="DM114" s="1029"/>
      <c r="DN114" s="1029"/>
      <c r="DO114" s="1029"/>
      <c r="DP114" s="1030"/>
      <c r="DQ114" s="1031" t="s">
        <v>235</v>
      </c>
      <c r="DR114" s="1029"/>
      <c r="DS114" s="1029"/>
      <c r="DT114" s="1029"/>
      <c r="DU114" s="1030"/>
      <c r="DV114" s="1032" t="s">
        <v>235</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322948</v>
      </c>
      <c r="AB115" s="1004"/>
      <c r="AC115" s="1004"/>
      <c r="AD115" s="1004"/>
      <c r="AE115" s="1005"/>
      <c r="AF115" s="1006">
        <v>325548</v>
      </c>
      <c r="AG115" s="1004"/>
      <c r="AH115" s="1004"/>
      <c r="AI115" s="1004"/>
      <c r="AJ115" s="1005"/>
      <c r="AK115" s="1006">
        <v>326619</v>
      </c>
      <c r="AL115" s="1004"/>
      <c r="AM115" s="1004"/>
      <c r="AN115" s="1004"/>
      <c r="AO115" s="1005"/>
      <c r="AP115" s="1007">
        <v>1</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v>2902658</v>
      </c>
      <c r="BR115" s="990"/>
      <c r="BS115" s="990"/>
      <c r="BT115" s="990"/>
      <c r="BU115" s="990"/>
      <c r="BV115" s="990">
        <v>2715224</v>
      </c>
      <c r="BW115" s="990"/>
      <c r="BX115" s="990"/>
      <c r="BY115" s="990"/>
      <c r="BZ115" s="990"/>
      <c r="CA115" s="990">
        <v>2168646</v>
      </c>
      <c r="CB115" s="990"/>
      <c r="CC115" s="990"/>
      <c r="CD115" s="990"/>
      <c r="CE115" s="990"/>
      <c r="CF115" s="984">
        <v>6.7</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235</v>
      </c>
      <c r="DH115" s="1029"/>
      <c r="DI115" s="1029"/>
      <c r="DJ115" s="1029"/>
      <c r="DK115" s="1030"/>
      <c r="DL115" s="1031" t="s">
        <v>235</v>
      </c>
      <c r="DM115" s="1029"/>
      <c r="DN115" s="1029"/>
      <c r="DO115" s="1029"/>
      <c r="DP115" s="1030"/>
      <c r="DQ115" s="1031" t="s">
        <v>235</v>
      </c>
      <c r="DR115" s="1029"/>
      <c r="DS115" s="1029"/>
      <c r="DT115" s="1029"/>
      <c r="DU115" s="1030"/>
      <c r="DV115" s="1032" t="s">
        <v>235</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302</v>
      </c>
      <c r="AB116" s="1029"/>
      <c r="AC116" s="1029"/>
      <c r="AD116" s="1029"/>
      <c r="AE116" s="1030"/>
      <c r="AF116" s="1031">
        <v>18</v>
      </c>
      <c r="AG116" s="1029"/>
      <c r="AH116" s="1029"/>
      <c r="AI116" s="1029"/>
      <c r="AJ116" s="1030"/>
      <c r="AK116" s="1031">
        <v>44</v>
      </c>
      <c r="AL116" s="1029"/>
      <c r="AM116" s="1029"/>
      <c r="AN116" s="1029"/>
      <c r="AO116" s="1030"/>
      <c r="AP116" s="1032">
        <v>0</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235</v>
      </c>
      <c r="BR116" s="990"/>
      <c r="BS116" s="990"/>
      <c r="BT116" s="990"/>
      <c r="BU116" s="990"/>
      <c r="BV116" s="990" t="s">
        <v>235</v>
      </c>
      <c r="BW116" s="990"/>
      <c r="BX116" s="990"/>
      <c r="BY116" s="990"/>
      <c r="BZ116" s="990"/>
      <c r="CA116" s="990" t="s">
        <v>235</v>
      </c>
      <c r="CB116" s="990"/>
      <c r="CC116" s="990"/>
      <c r="CD116" s="990"/>
      <c r="CE116" s="990"/>
      <c r="CF116" s="984" t="s">
        <v>235</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235</v>
      </c>
      <c r="DH116" s="1029"/>
      <c r="DI116" s="1029"/>
      <c r="DJ116" s="1029"/>
      <c r="DK116" s="1030"/>
      <c r="DL116" s="1031" t="s">
        <v>235</v>
      </c>
      <c r="DM116" s="1029"/>
      <c r="DN116" s="1029"/>
      <c r="DO116" s="1029"/>
      <c r="DP116" s="1030"/>
      <c r="DQ116" s="1031" t="s">
        <v>235</v>
      </c>
      <c r="DR116" s="1029"/>
      <c r="DS116" s="1029"/>
      <c r="DT116" s="1029"/>
      <c r="DU116" s="1030"/>
      <c r="DV116" s="1032" t="s">
        <v>235</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8247489</v>
      </c>
      <c r="AB117" s="1047"/>
      <c r="AC117" s="1047"/>
      <c r="AD117" s="1047"/>
      <c r="AE117" s="1048"/>
      <c r="AF117" s="1049">
        <v>7366605</v>
      </c>
      <c r="AG117" s="1047"/>
      <c r="AH117" s="1047"/>
      <c r="AI117" s="1047"/>
      <c r="AJ117" s="1048"/>
      <c r="AK117" s="1049">
        <v>7396505</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235</v>
      </c>
      <c r="BR117" s="990"/>
      <c r="BS117" s="990"/>
      <c r="BT117" s="990"/>
      <c r="BU117" s="990"/>
      <c r="BV117" s="990" t="s">
        <v>235</v>
      </c>
      <c r="BW117" s="990"/>
      <c r="BX117" s="990"/>
      <c r="BY117" s="990"/>
      <c r="BZ117" s="990"/>
      <c r="CA117" s="990" t="s">
        <v>235</v>
      </c>
      <c r="CB117" s="990"/>
      <c r="CC117" s="990"/>
      <c r="CD117" s="990"/>
      <c r="CE117" s="990"/>
      <c r="CF117" s="984" t="s">
        <v>235</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235</v>
      </c>
      <c r="DH117" s="1029"/>
      <c r="DI117" s="1029"/>
      <c r="DJ117" s="1029"/>
      <c r="DK117" s="1030"/>
      <c r="DL117" s="1031" t="s">
        <v>235</v>
      </c>
      <c r="DM117" s="1029"/>
      <c r="DN117" s="1029"/>
      <c r="DO117" s="1029"/>
      <c r="DP117" s="1030"/>
      <c r="DQ117" s="1031" t="s">
        <v>235</v>
      </c>
      <c r="DR117" s="1029"/>
      <c r="DS117" s="1029"/>
      <c r="DT117" s="1029"/>
      <c r="DU117" s="1030"/>
      <c r="DV117" s="1032" t="s">
        <v>235</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299</v>
      </c>
      <c r="AG118" s="955"/>
      <c r="AH118" s="955"/>
      <c r="AI118" s="955"/>
      <c r="AJ118" s="956"/>
      <c r="AK118" s="954" t="s">
        <v>298</v>
      </c>
      <c r="AL118" s="955"/>
      <c r="AM118" s="955"/>
      <c r="AN118" s="955"/>
      <c r="AO118" s="956"/>
      <c r="AP118" s="1041" t="s">
        <v>417</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235</v>
      </c>
      <c r="BR118" s="1068"/>
      <c r="BS118" s="1068"/>
      <c r="BT118" s="1068"/>
      <c r="BU118" s="1068"/>
      <c r="BV118" s="1068" t="s">
        <v>235</v>
      </c>
      <c r="BW118" s="1068"/>
      <c r="BX118" s="1068"/>
      <c r="BY118" s="1068"/>
      <c r="BZ118" s="1068"/>
      <c r="CA118" s="1068" t="s">
        <v>235</v>
      </c>
      <c r="CB118" s="1068"/>
      <c r="CC118" s="1068"/>
      <c r="CD118" s="1068"/>
      <c r="CE118" s="1068"/>
      <c r="CF118" s="984" t="s">
        <v>235</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235</v>
      </c>
      <c r="DH118" s="1029"/>
      <c r="DI118" s="1029"/>
      <c r="DJ118" s="1029"/>
      <c r="DK118" s="1030"/>
      <c r="DL118" s="1031" t="s">
        <v>235</v>
      </c>
      <c r="DM118" s="1029"/>
      <c r="DN118" s="1029"/>
      <c r="DO118" s="1029"/>
      <c r="DP118" s="1030"/>
      <c r="DQ118" s="1031" t="s">
        <v>235</v>
      </c>
      <c r="DR118" s="1029"/>
      <c r="DS118" s="1029"/>
      <c r="DT118" s="1029"/>
      <c r="DU118" s="1030"/>
      <c r="DV118" s="1032" t="s">
        <v>235</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293302</v>
      </c>
      <c r="AB119" s="962"/>
      <c r="AC119" s="962"/>
      <c r="AD119" s="962"/>
      <c r="AE119" s="963"/>
      <c r="AF119" s="964">
        <v>293567</v>
      </c>
      <c r="AG119" s="962"/>
      <c r="AH119" s="962"/>
      <c r="AI119" s="962"/>
      <c r="AJ119" s="963"/>
      <c r="AK119" s="964">
        <v>293839</v>
      </c>
      <c r="AL119" s="962"/>
      <c r="AM119" s="962"/>
      <c r="AN119" s="962"/>
      <c r="AO119" s="963"/>
      <c r="AP119" s="965">
        <v>0.9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447</v>
      </c>
      <c r="BP119" s="1076"/>
      <c r="BQ119" s="1067">
        <v>98765731</v>
      </c>
      <c r="BR119" s="1068"/>
      <c r="BS119" s="1068"/>
      <c r="BT119" s="1068"/>
      <c r="BU119" s="1068"/>
      <c r="BV119" s="1068">
        <v>96456445</v>
      </c>
      <c r="BW119" s="1068"/>
      <c r="BX119" s="1068"/>
      <c r="BY119" s="1068"/>
      <c r="BZ119" s="1068"/>
      <c r="CA119" s="1068">
        <v>95624751</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235</v>
      </c>
      <c r="DH119" s="1054"/>
      <c r="DI119" s="1054"/>
      <c r="DJ119" s="1054"/>
      <c r="DK119" s="1055"/>
      <c r="DL119" s="1053" t="s">
        <v>235</v>
      </c>
      <c r="DM119" s="1054"/>
      <c r="DN119" s="1054"/>
      <c r="DO119" s="1054"/>
      <c r="DP119" s="1055"/>
      <c r="DQ119" s="1053">
        <v>1372333</v>
      </c>
      <c r="DR119" s="1054"/>
      <c r="DS119" s="1054"/>
      <c r="DT119" s="1054"/>
      <c r="DU119" s="1055"/>
      <c r="DV119" s="1056">
        <v>4.3</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235</v>
      </c>
      <c r="AB120" s="1029"/>
      <c r="AC120" s="1029"/>
      <c r="AD120" s="1029"/>
      <c r="AE120" s="1030"/>
      <c r="AF120" s="1031" t="s">
        <v>235</v>
      </c>
      <c r="AG120" s="1029"/>
      <c r="AH120" s="1029"/>
      <c r="AI120" s="1029"/>
      <c r="AJ120" s="1030"/>
      <c r="AK120" s="1031" t="s">
        <v>235</v>
      </c>
      <c r="AL120" s="1029"/>
      <c r="AM120" s="1029"/>
      <c r="AN120" s="1029"/>
      <c r="AO120" s="1030"/>
      <c r="AP120" s="1032" t="s">
        <v>235</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11079342</v>
      </c>
      <c r="BR120" s="997"/>
      <c r="BS120" s="997"/>
      <c r="BT120" s="997"/>
      <c r="BU120" s="997"/>
      <c r="BV120" s="997">
        <v>11871207</v>
      </c>
      <c r="BW120" s="997"/>
      <c r="BX120" s="997"/>
      <c r="BY120" s="997"/>
      <c r="BZ120" s="997"/>
      <c r="CA120" s="997">
        <v>12375414</v>
      </c>
      <c r="CB120" s="997"/>
      <c r="CC120" s="997"/>
      <c r="CD120" s="997"/>
      <c r="CE120" s="997"/>
      <c r="CF120" s="1011">
        <v>38.5</v>
      </c>
      <c r="CG120" s="1012"/>
      <c r="CH120" s="1012"/>
      <c r="CI120" s="1012"/>
      <c r="CJ120" s="1012"/>
      <c r="CK120" s="1077" t="s">
        <v>451</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31898335</v>
      </c>
      <c r="DH120" s="997"/>
      <c r="DI120" s="997"/>
      <c r="DJ120" s="997"/>
      <c r="DK120" s="997"/>
      <c r="DL120" s="997">
        <v>31878954</v>
      </c>
      <c r="DM120" s="997"/>
      <c r="DN120" s="997"/>
      <c r="DO120" s="997"/>
      <c r="DP120" s="997"/>
      <c r="DQ120" s="997">
        <v>30753507</v>
      </c>
      <c r="DR120" s="997"/>
      <c r="DS120" s="997"/>
      <c r="DT120" s="997"/>
      <c r="DU120" s="997"/>
      <c r="DV120" s="998">
        <v>95.6</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2636</v>
      </c>
      <c r="AB121" s="1029"/>
      <c r="AC121" s="1029"/>
      <c r="AD121" s="1029"/>
      <c r="AE121" s="1030"/>
      <c r="AF121" s="1031">
        <v>86</v>
      </c>
      <c r="AG121" s="1029"/>
      <c r="AH121" s="1029"/>
      <c r="AI121" s="1029"/>
      <c r="AJ121" s="1030"/>
      <c r="AK121" s="1031" t="s">
        <v>235</v>
      </c>
      <c r="AL121" s="1029"/>
      <c r="AM121" s="1029"/>
      <c r="AN121" s="1029"/>
      <c r="AO121" s="1030"/>
      <c r="AP121" s="1032" t="s">
        <v>235</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15942300</v>
      </c>
      <c r="BR121" s="990"/>
      <c r="BS121" s="990"/>
      <c r="BT121" s="990"/>
      <c r="BU121" s="990"/>
      <c r="BV121" s="990">
        <v>16336184</v>
      </c>
      <c r="BW121" s="990"/>
      <c r="BX121" s="990"/>
      <c r="BY121" s="990"/>
      <c r="BZ121" s="990"/>
      <c r="CA121" s="990">
        <v>16980030</v>
      </c>
      <c r="CB121" s="990"/>
      <c r="CC121" s="990"/>
      <c r="CD121" s="990"/>
      <c r="CE121" s="990"/>
      <c r="CF121" s="984">
        <v>52.8</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4990381</v>
      </c>
      <c r="DH121" s="990"/>
      <c r="DI121" s="990"/>
      <c r="DJ121" s="990"/>
      <c r="DK121" s="990"/>
      <c r="DL121" s="990">
        <v>4606385</v>
      </c>
      <c r="DM121" s="990"/>
      <c r="DN121" s="990"/>
      <c r="DO121" s="990"/>
      <c r="DP121" s="990"/>
      <c r="DQ121" s="990">
        <v>4329602</v>
      </c>
      <c r="DR121" s="990"/>
      <c r="DS121" s="990"/>
      <c r="DT121" s="990"/>
      <c r="DU121" s="990"/>
      <c r="DV121" s="991">
        <v>13.5</v>
      </c>
      <c r="DW121" s="991"/>
      <c r="DX121" s="991"/>
      <c r="DY121" s="991"/>
      <c r="DZ121" s="992"/>
    </row>
    <row r="122" spans="1:130" s="226" customFormat="1" ht="26.25" customHeight="1" x14ac:dyDescent="0.15">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235</v>
      </c>
      <c r="AB122" s="1029"/>
      <c r="AC122" s="1029"/>
      <c r="AD122" s="1029"/>
      <c r="AE122" s="1030"/>
      <c r="AF122" s="1031" t="s">
        <v>235</v>
      </c>
      <c r="AG122" s="1029"/>
      <c r="AH122" s="1029"/>
      <c r="AI122" s="1029"/>
      <c r="AJ122" s="1030"/>
      <c r="AK122" s="1031" t="s">
        <v>235</v>
      </c>
      <c r="AL122" s="1029"/>
      <c r="AM122" s="1029"/>
      <c r="AN122" s="1029"/>
      <c r="AO122" s="1030"/>
      <c r="AP122" s="1032" t="s">
        <v>235</v>
      </c>
      <c r="AQ122" s="1033"/>
      <c r="AR122" s="1033"/>
      <c r="AS122" s="1033"/>
      <c r="AT122" s="1034"/>
      <c r="AU122" s="1062"/>
      <c r="AV122" s="1063"/>
      <c r="AW122" s="1063"/>
      <c r="AX122" s="1063"/>
      <c r="AY122" s="1064"/>
      <c r="AZ122" s="1044" t="s">
        <v>454</v>
      </c>
      <c r="BA122" s="1035"/>
      <c r="BB122" s="1035"/>
      <c r="BC122" s="1035"/>
      <c r="BD122" s="1035"/>
      <c r="BE122" s="1035"/>
      <c r="BF122" s="1035"/>
      <c r="BG122" s="1035"/>
      <c r="BH122" s="1035"/>
      <c r="BI122" s="1035"/>
      <c r="BJ122" s="1035"/>
      <c r="BK122" s="1035"/>
      <c r="BL122" s="1035"/>
      <c r="BM122" s="1035"/>
      <c r="BN122" s="1035"/>
      <c r="BO122" s="1035"/>
      <c r="BP122" s="1036"/>
      <c r="BQ122" s="1067">
        <v>64564758</v>
      </c>
      <c r="BR122" s="1068"/>
      <c r="BS122" s="1068"/>
      <c r="BT122" s="1068"/>
      <c r="BU122" s="1068"/>
      <c r="BV122" s="1068">
        <v>63805038</v>
      </c>
      <c r="BW122" s="1068"/>
      <c r="BX122" s="1068"/>
      <c r="BY122" s="1068"/>
      <c r="BZ122" s="1068"/>
      <c r="CA122" s="1068">
        <v>62934849</v>
      </c>
      <c r="CB122" s="1068"/>
      <c r="CC122" s="1068"/>
      <c r="CD122" s="1068"/>
      <c r="CE122" s="1068"/>
      <c r="CF122" s="1088">
        <v>195.5</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v>182229</v>
      </c>
      <c r="DH122" s="990"/>
      <c r="DI122" s="990"/>
      <c r="DJ122" s="990"/>
      <c r="DK122" s="990"/>
      <c r="DL122" s="990">
        <v>231273</v>
      </c>
      <c r="DM122" s="990"/>
      <c r="DN122" s="990"/>
      <c r="DO122" s="990"/>
      <c r="DP122" s="990"/>
      <c r="DQ122" s="990">
        <v>251939</v>
      </c>
      <c r="DR122" s="990"/>
      <c r="DS122" s="990"/>
      <c r="DT122" s="990"/>
      <c r="DU122" s="990"/>
      <c r="DV122" s="991">
        <v>0.8</v>
      </c>
      <c r="DW122" s="991"/>
      <c r="DX122" s="991"/>
      <c r="DY122" s="991"/>
      <c r="DZ122" s="992"/>
    </row>
    <row r="123" spans="1:130" s="226" customFormat="1" ht="26.25" customHeight="1" x14ac:dyDescent="0.15">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235</v>
      </c>
      <c r="AB123" s="1029"/>
      <c r="AC123" s="1029"/>
      <c r="AD123" s="1029"/>
      <c r="AE123" s="1030"/>
      <c r="AF123" s="1031" t="s">
        <v>235</v>
      </c>
      <c r="AG123" s="1029"/>
      <c r="AH123" s="1029"/>
      <c r="AI123" s="1029"/>
      <c r="AJ123" s="1030"/>
      <c r="AK123" s="1031" t="s">
        <v>235</v>
      </c>
      <c r="AL123" s="1029"/>
      <c r="AM123" s="1029"/>
      <c r="AN123" s="1029"/>
      <c r="AO123" s="1030"/>
      <c r="AP123" s="1032" t="s">
        <v>235</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455</v>
      </c>
      <c r="BP123" s="1076"/>
      <c r="BQ123" s="1135">
        <v>91586400</v>
      </c>
      <c r="BR123" s="1136"/>
      <c r="BS123" s="1136"/>
      <c r="BT123" s="1136"/>
      <c r="BU123" s="1136"/>
      <c r="BV123" s="1136">
        <v>92012429</v>
      </c>
      <c r="BW123" s="1136"/>
      <c r="BX123" s="1136"/>
      <c r="BY123" s="1136"/>
      <c r="BZ123" s="1136"/>
      <c r="CA123" s="1136">
        <v>92290293</v>
      </c>
      <c r="CB123" s="1136"/>
      <c r="CC123" s="1136"/>
      <c r="CD123" s="1136"/>
      <c r="CE123" s="1136"/>
      <c r="CF123" s="1069"/>
      <c r="CG123" s="1070"/>
      <c r="CH123" s="1070"/>
      <c r="CI123" s="1070"/>
      <c r="CJ123" s="1071"/>
      <c r="CK123" s="1080"/>
      <c r="CL123" s="1081"/>
      <c r="CM123" s="1081"/>
      <c r="CN123" s="1081"/>
      <c r="CO123" s="1082"/>
      <c r="CP123" s="1090" t="s">
        <v>456</v>
      </c>
      <c r="CQ123" s="1091"/>
      <c r="CR123" s="1091"/>
      <c r="CS123" s="1091"/>
      <c r="CT123" s="1091"/>
      <c r="CU123" s="1091"/>
      <c r="CV123" s="1091"/>
      <c r="CW123" s="1091"/>
      <c r="CX123" s="1091"/>
      <c r="CY123" s="1091"/>
      <c r="CZ123" s="1091"/>
      <c r="DA123" s="1091"/>
      <c r="DB123" s="1091"/>
      <c r="DC123" s="1091"/>
      <c r="DD123" s="1091"/>
      <c r="DE123" s="1091"/>
      <c r="DF123" s="1092"/>
      <c r="DG123" s="1028" t="s">
        <v>235</v>
      </c>
      <c r="DH123" s="1029"/>
      <c r="DI123" s="1029"/>
      <c r="DJ123" s="1029"/>
      <c r="DK123" s="1030"/>
      <c r="DL123" s="1031" t="s">
        <v>235</v>
      </c>
      <c r="DM123" s="1029"/>
      <c r="DN123" s="1029"/>
      <c r="DO123" s="1029"/>
      <c r="DP123" s="1030"/>
      <c r="DQ123" s="1031" t="s">
        <v>235</v>
      </c>
      <c r="DR123" s="1029"/>
      <c r="DS123" s="1029"/>
      <c r="DT123" s="1029"/>
      <c r="DU123" s="1030"/>
      <c r="DV123" s="1032" t="s">
        <v>235</v>
      </c>
      <c r="DW123" s="1033"/>
      <c r="DX123" s="1033"/>
      <c r="DY123" s="1033"/>
      <c r="DZ123" s="1034"/>
    </row>
    <row r="124" spans="1:130" s="226" customFormat="1" ht="26.25" customHeight="1" thickBot="1" x14ac:dyDescent="0.2">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235</v>
      </c>
      <c r="AB124" s="1029"/>
      <c r="AC124" s="1029"/>
      <c r="AD124" s="1029"/>
      <c r="AE124" s="1030"/>
      <c r="AF124" s="1031" t="s">
        <v>235</v>
      </c>
      <c r="AG124" s="1029"/>
      <c r="AH124" s="1029"/>
      <c r="AI124" s="1029"/>
      <c r="AJ124" s="1030"/>
      <c r="AK124" s="1031" t="s">
        <v>235</v>
      </c>
      <c r="AL124" s="1029"/>
      <c r="AM124" s="1029"/>
      <c r="AN124" s="1029"/>
      <c r="AO124" s="1030"/>
      <c r="AP124" s="1032" t="s">
        <v>235</v>
      </c>
      <c r="AQ124" s="1033"/>
      <c r="AR124" s="1033"/>
      <c r="AS124" s="1033"/>
      <c r="AT124" s="1034"/>
      <c r="AU124" s="1131" t="s">
        <v>457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22.2</v>
      </c>
      <c r="BR124" s="1098"/>
      <c r="BS124" s="1098"/>
      <c r="BT124" s="1098"/>
      <c r="BU124" s="1098"/>
      <c r="BV124" s="1098">
        <v>13.9</v>
      </c>
      <c r="BW124" s="1098"/>
      <c r="BX124" s="1098"/>
      <c r="BY124" s="1098"/>
      <c r="BZ124" s="1098"/>
      <c r="CA124" s="1098">
        <v>10.3</v>
      </c>
      <c r="CB124" s="1098"/>
      <c r="CC124" s="1098"/>
      <c r="CD124" s="1098"/>
      <c r="CE124" s="1098"/>
      <c r="CF124" s="1099"/>
      <c r="CG124" s="1100"/>
      <c r="CH124" s="1100"/>
      <c r="CI124" s="1100"/>
      <c r="CJ124" s="1101"/>
      <c r="CK124" s="1083"/>
      <c r="CL124" s="1083"/>
      <c r="CM124" s="1083"/>
      <c r="CN124" s="1083"/>
      <c r="CO124" s="1084"/>
      <c r="CP124" s="1090" t="s">
        <v>458</v>
      </c>
      <c r="CQ124" s="1091"/>
      <c r="CR124" s="1091"/>
      <c r="CS124" s="1091"/>
      <c r="CT124" s="1091"/>
      <c r="CU124" s="1091"/>
      <c r="CV124" s="1091"/>
      <c r="CW124" s="1091"/>
      <c r="CX124" s="1091"/>
      <c r="CY124" s="1091"/>
      <c r="CZ124" s="1091"/>
      <c r="DA124" s="1091"/>
      <c r="DB124" s="1091"/>
      <c r="DC124" s="1091"/>
      <c r="DD124" s="1091"/>
      <c r="DE124" s="1091"/>
      <c r="DF124" s="1092"/>
      <c r="DG124" s="1075" t="s">
        <v>235</v>
      </c>
      <c r="DH124" s="1054"/>
      <c r="DI124" s="1054"/>
      <c r="DJ124" s="1054"/>
      <c r="DK124" s="1055"/>
      <c r="DL124" s="1053" t="s">
        <v>235</v>
      </c>
      <c r="DM124" s="1054"/>
      <c r="DN124" s="1054"/>
      <c r="DO124" s="1054"/>
      <c r="DP124" s="1055"/>
      <c r="DQ124" s="1053" t="s">
        <v>235</v>
      </c>
      <c r="DR124" s="1054"/>
      <c r="DS124" s="1054"/>
      <c r="DT124" s="1054"/>
      <c r="DU124" s="1055"/>
      <c r="DV124" s="1056" t="s">
        <v>235</v>
      </c>
      <c r="DW124" s="1057"/>
      <c r="DX124" s="1057"/>
      <c r="DY124" s="1057"/>
      <c r="DZ124" s="1058"/>
    </row>
    <row r="125" spans="1:130" s="226" customFormat="1" ht="26.25" customHeight="1" x14ac:dyDescent="0.15">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235</v>
      </c>
      <c r="AB125" s="1029"/>
      <c r="AC125" s="1029"/>
      <c r="AD125" s="1029"/>
      <c r="AE125" s="1030"/>
      <c r="AF125" s="1031" t="s">
        <v>235</v>
      </c>
      <c r="AG125" s="1029"/>
      <c r="AH125" s="1029"/>
      <c r="AI125" s="1029"/>
      <c r="AJ125" s="1030"/>
      <c r="AK125" s="1031" t="s">
        <v>235</v>
      </c>
      <c r="AL125" s="1029"/>
      <c r="AM125" s="1029"/>
      <c r="AN125" s="1029"/>
      <c r="AO125" s="1030"/>
      <c r="AP125" s="1032" t="s">
        <v>235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459</v>
      </c>
      <c r="CL125" s="1078"/>
      <c r="CM125" s="1078"/>
      <c r="CN125" s="1078"/>
      <c r="CO125" s="1079"/>
      <c r="CP125" s="1010" t="s">
        <v>460</v>
      </c>
      <c r="CQ125" s="959"/>
      <c r="CR125" s="959"/>
      <c r="CS125" s="959"/>
      <c r="CT125" s="959"/>
      <c r="CU125" s="959"/>
      <c r="CV125" s="959"/>
      <c r="CW125" s="959"/>
      <c r="CX125" s="959"/>
      <c r="CY125" s="959"/>
      <c r="CZ125" s="959"/>
      <c r="DA125" s="959"/>
      <c r="DB125" s="959"/>
      <c r="DC125" s="959"/>
      <c r="DD125" s="959"/>
      <c r="DE125" s="959"/>
      <c r="DF125" s="960"/>
      <c r="DG125" s="996" t="s">
        <v>235</v>
      </c>
      <c r="DH125" s="997"/>
      <c r="DI125" s="997"/>
      <c r="DJ125" s="997"/>
      <c r="DK125" s="997"/>
      <c r="DL125" s="997" t="s">
        <v>235</v>
      </c>
      <c r="DM125" s="997"/>
      <c r="DN125" s="997"/>
      <c r="DO125" s="997"/>
      <c r="DP125" s="997"/>
      <c r="DQ125" s="997" t="s">
        <v>235</v>
      </c>
      <c r="DR125" s="997"/>
      <c r="DS125" s="997"/>
      <c r="DT125" s="997"/>
      <c r="DU125" s="997"/>
      <c r="DV125" s="998" t="s">
        <v>235</v>
      </c>
      <c r="DW125" s="998"/>
      <c r="DX125" s="998"/>
      <c r="DY125" s="998"/>
      <c r="DZ125" s="999"/>
    </row>
    <row r="126" spans="1:130" s="226" customFormat="1" ht="26.25" customHeight="1" thickBot="1" x14ac:dyDescent="0.2">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235</v>
      </c>
      <c r="AB126" s="1029"/>
      <c r="AC126" s="1029"/>
      <c r="AD126" s="1029"/>
      <c r="AE126" s="1030"/>
      <c r="AF126" s="1031" t="s">
        <v>235</v>
      </c>
      <c r="AG126" s="1029"/>
      <c r="AH126" s="1029"/>
      <c r="AI126" s="1029"/>
      <c r="AJ126" s="1030"/>
      <c r="AK126" s="1031" t="s">
        <v>235</v>
      </c>
      <c r="AL126" s="1029"/>
      <c r="AM126" s="1029"/>
      <c r="AN126" s="1029"/>
      <c r="AO126" s="1030"/>
      <c r="AP126" s="1032" t="s">
        <v>235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461</v>
      </c>
      <c r="CQ126" s="1020"/>
      <c r="CR126" s="1020"/>
      <c r="CS126" s="1020"/>
      <c r="CT126" s="1020"/>
      <c r="CU126" s="1020"/>
      <c r="CV126" s="1020"/>
      <c r="CW126" s="1020"/>
      <c r="CX126" s="1020"/>
      <c r="CY126" s="1020"/>
      <c r="CZ126" s="1020"/>
      <c r="DA126" s="1020"/>
      <c r="DB126" s="1020"/>
      <c r="DC126" s="1020"/>
      <c r="DD126" s="1020"/>
      <c r="DE126" s="1020"/>
      <c r="DF126" s="1021"/>
      <c r="DG126" s="989">
        <v>2902658</v>
      </c>
      <c r="DH126" s="990"/>
      <c r="DI126" s="990"/>
      <c r="DJ126" s="990"/>
      <c r="DK126" s="990"/>
      <c r="DL126" s="990">
        <v>2715224</v>
      </c>
      <c r="DM126" s="990"/>
      <c r="DN126" s="990"/>
      <c r="DO126" s="990"/>
      <c r="DP126" s="990"/>
      <c r="DQ126" s="990">
        <v>2168646</v>
      </c>
      <c r="DR126" s="990"/>
      <c r="DS126" s="990"/>
      <c r="DT126" s="990"/>
      <c r="DU126" s="990"/>
      <c r="DV126" s="991">
        <v>6.7</v>
      </c>
      <c r="DW126" s="991"/>
      <c r="DX126" s="991"/>
      <c r="DY126" s="991"/>
      <c r="DZ126" s="992"/>
    </row>
    <row r="127" spans="1:130" s="226" customFormat="1" ht="26.25" customHeight="1" x14ac:dyDescent="0.15">
      <c r="A127" s="1130"/>
      <c r="B127" s="1018"/>
      <c r="C127" s="1072" t="s">
        <v>462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27010</v>
      </c>
      <c r="AB127" s="1029"/>
      <c r="AC127" s="1029"/>
      <c r="AD127" s="1029"/>
      <c r="AE127" s="1030"/>
      <c r="AF127" s="1031">
        <v>31895</v>
      </c>
      <c r="AG127" s="1029"/>
      <c r="AH127" s="1029"/>
      <c r="AI127" s="1029"/>
      <c r="AJ127" s="1030"/>
      <c r="AK127" s="1031">
        <v>32780</v>
      </c>
      <c r="AL127" s="1029"/>
      <c r="AM127" s="1029"/>
      <c r="AN127" s="1029"/>
      <c r="AO127" s="1030"/>
      <c r="AP127" s="1032">
        <v>0.1</v>
      </c>
      <c r="AQ127" s="1033"/>
      <c r="AR127" s="1033"/>
      <c r="AS127" s="1033"/>
      <c r="AT127" s="1034"/>
      <c r="AU127" s="262"/>
      <c r="AV127" s="262"/>
      <c r="AW127" s="262"/>
      <c r="AX127" s="1102" t="s">
        <v>463</v>
      </c>
      <c r="AY127" s="1103"/>
      <c r="AZ127" s="1103"/>
      <c r="BA127" s="1103"/>
      <c r="BB127" s="1103"/>
      <c r="BC127" s="1103"/>
      <c r="BD127" s="1103"/>
      <c r="BE127" s="1104"/>
      <c r="BF127" s="1105" t="s">
        <v>464</v>
      </c>
      <c r="BG127" s="1103"/>
      <c r="BH127" s="1103"/>
      <c r="BI127" s="1103"/>
      <c r="BJ127" s="1103"/>
      <c r="BK127" s="1103"/>
      <c r="BL127" s="1104"/>
      <c r="BM127" s="1105" t="s">
        <v>465</v>
      </c>
      <c r="BN127" s="1103"/>
      <c r="BO127" s="1103"/>
      <c r="BP127" s="1103"/>
      <c r="BQ127" s="1103"/>
      <c r="BR127" s="1103"/>
      <c r="BS127" s="1104"/>
      <c r="BT127" s="1105" t="s">
        <v>466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467</v>
      </c>
      <c r="CQ127" s="1020"/>
      <c r="CR127" s="1020"/>
      <c r="CS127" s="1020"/>
      <c r="CT127" s="1020"/>
      <c r="CU127" s="1020"/>
      <c r="CV127" s="1020"/>
      <c r="CW127" s="1020"/>
      <c r="CX127" s="1020"/>
      <c r="CY127" s="1020"/>
      <c r="CZ127" s="1020"/>
      <c r="DA127" s="1020"/>
      <c r="DB127" s="1020"/>
      <c r="DC127" s="1020"/>
      <c r="DD127" s="1020"/>
      <c r="DE127" s="1020"/>
      <c r="DF127" s="1021"/>
      <c r="DG127" s="989" t="s">
        <v>235</v>
      </c>
      <c r="DH127" s="990"/>
      <c r="DI127" s="990"/>
      <c r="DJ127" s="990"/>
      <c r="DK127" s="990"/>
      <c r="DL127" s="990" t="s">
        <v>235</v>
      </c>
      <c r="DM127" s="990"/>
      <c r="DN127" s="990"/>
      <c r="DO127" s="990"/>
      <c r="DP127" s="990"/>
      <c r="DQ127" s="990" t="s">
        <v>235</v>
      </c>
      <c r="DR127" s="990"/>
      <c r="DS127" s="990"/>
      <c r="DT127" s="990"/>
      <c r="DU127" s="990"/>
      <c r="DV127" s="991" t="s">
        <v>235</v>
      </c>
      <c r="DW127" s="991"/>
      <c r="DX127" s="991"/>
      <c r="DY127" s="991"/>
      <c r="DZ127" s="992"/>
    </row>
    <row r="128" spans="1:130" s="226" customFormat="1" ht="26.25" customHeight="1" thickBot="1" x14ac:dyDescent="0.2">
      <c r="A128" s="1113" t="s">
        <v>468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469</v>
      </c>
      <c r="X128" s="1115"/>
      <c r="Y128" s="1115"/>
      <c r="Z128" s="1116"/>
      <c r="AA128" s="1117">
        <v>1177407</v>
      </c>
      <c r="AB128" s="1118"/>
      <c r="AC128" s="1118"/>
      <c r="AD128" s="1118"/>
      <c r="AE128" s="1119"/>
      <c r="AF128" s="1120">
        <v>1168968</v>
      </c>
      <c r="AG128" s="1118"/>
      <c r="AH128" s="1118"/>
      <c r="AI128" s="1118"/>
      <c r="AJ128" s="1119"/>
      <c r="AK128" s="1120">
        <v>1186284</v>
      </c>
      <c r="AL128" s="1118"/>
      <c r="AM128" s="1118"/>
      <c r="AN128" s="1118"/>
      <c r="AO128" s="1119"/>
      <c r="AP128" s="1121"/>
      <c r="AQ128" s="1122"/>
      <c r="AR128" s="1122"/>
      <c r="AS128" s="1122"/>
      <c r="AT128" s="1123"/>
      <c r="AU128" s="262"/>
      <c r="AV128" s="262"/>
      <c r="AW128" s="262"/>
      <c r="AX128" s="958" t="s">
        <v>470</v>
      </c>
      <c r="AY128" s="959"/>
      <c r="AZ128" s="959"/>
      <c r="BA128" s="959"/>
      <c r="BB128" s="959"/>
      <c r="BC128" s="959"/>
      <c r="BD128" s="959"/>
      <c r="BE128" s="960"/>
      <c r="BF128" s="1124" t="s">
        <v>235</v>
      </c>
      <c r="BG128" s="1125"/>
      <c r="BH128" s="1125"/>
      <c r="BI128" s="1125"/>
      <c r="BJ128" s="1125"/>
      <c r="BK128" s="1125"/>
      <c r="BL128" s="1126"/>
      <c r="BM128" s="1124">
        <v>11.53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471</v>
      </c>
      <c r="CQ128" s="1107"/>
      <c r="CR128" s="1107"/>
      <c r="CS128" s="1107"/>
      <c r="CT128" s="1107"/>
      <c r="CU128" s="1107"/>
      <c r="CV128" s="1107"/>
      <c r="CW128" s="1107"/>
      <c r="CX128" s="1107"/>
      <c r="CY128" s="1107"/>
      <c r="CZ128" s="1107"/>
      <c r="DA128" s="1107"/>
      <c r="DB128" s="1107"/>
      <c r="DC128" s="1107"/>
      <c r="DD128" s="1107"/>
      <c r="DE128" s="1107"/>
      <c r="DF128" s="1108"/>
      <c r="DG128" s="1109" t="s">
        <v>235</v>
      </c>
      <c r="DH128" s="1110"/>
      <c r="DI128" s="1110"/>
      <c r="DJ128" s="1110"/>
      <c r="DK128" s="1110"/>
      <c r="DL128" s="1110" t="s">
        <v>235</v>
      </c>
      <c r="DM128" s="1110"/>
      <c r="DN128" s="1110"/>
      <c r="DO128" s="1110"/>
      <c r="DP128" s="1110"/>
      <c r="DQ128" s="1110" t="s">
        <v>235</v>
      </c>
      <c r="DR128" s="1110"/>
      <c r="DS128" s="1110"/>
      <c r="DT128" s="1110"/>
      <c r="DU128" s="1110"/>
      <c r="DV128" s="1111" t="s">
        <v>235</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472</v>
      </c>
      <c r="X129" s="1144"/>
      <c r="Y129" s="1144"/>
      <c r="Z129" s="1145"/>
      <c r="AA129" s="1028">
        <v>37299725</v>
      </c>
      <c r="AB129" s="1029"/>
      <c r="AC129" s="1029"/>
      <c r="AD129" s="1029"/>
      <c r="AE129" s="1030"/>
      <c r="AF129" s="1031">
        <v>36958913</v>
      </c>
      <c r="AG129" s="1029"/>
      <c r="AH129" s="1029"/>
      <c r="AI129" s="1029"/>
      <c r="AJ129" s="1030"/>
      <c r="AK129" s="1031">
        <v>37270784</v>
      </c>
      <c r="AL129" s="1029"/>
      <c r="AM129" s="1029"/>
      <c r="AN129" s="1029"/>
      <c r="AO129" s="1030"/>
      <c r="AP129" s="1146"/>
      <c r="AQ129" s="1147"/>
      <c r="AR129" s="1147"/>
      <c r="AS129" s="1147"/>
      <c r="AT129" s="1148"/>
      <c r="AU129" s="264"/>
      <c r="AV129" s="264"/>
      <c r="AW129" s="264"/>
      <c r="AX129" s="1137" t="s">
        <v>473</v>
      </c>
      <c r="AY129" s="1020"/>
      <c r="AZ129" s="1020"/>
      <c r="BA129" s="1020"/>
      <c r="BB129" s="1020"/>
      <c r="BC129" s="1020"/>
      <c r="BD129" s="1020"/>
      <c r="BE129" s="1021"/>
      <c r="BF129" s="1138" t="s">
        <v>235</v>
      </c>
      <c r="BG129" s="1139"/>
      <c r="BH129" s="1139"/>
      <c r="BI129" s="1139"/>
      <c r="BJ129" s="1139"/>
      <c r="BK129" s="1139"/>
      <c r="BL129" s="1140"/>
      <c r="BM129" s="1138">
        <v>16.53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475</v>
      </c>
      <c r="X130" s="1144"/>
      <c r="Y130" s="1144"/>
      <c r="Z130" s="1145"/>
      <c r="AA130" s="1028">
        <v>4974849</v>
      </c>
      <c r="AB130" s="1029"/>
      <c r="AC130" s="1029"/>
      <c r="AD130" s="1029"/>
      <c r="AE130" s="1030"/>
      <c r="AF130" s="1031">
        <v>5085160</v>
      </c>
      <c r="AG130" s="1029"/>
      <c r="AH130" s="1029"/>
      <c r="AI130" s="1029"/>
      <c r="AJ130" s="1030"/>
      <c r="AK130" s="1031">
        <v>5086498</v>
      </c>
      <c r="AL130" s="1029"/>
      <c r="AM130" s="1029"/>
      <c r="AN130" s="1029"/>
      <c r="AO130" s="1030"/>
      <c r="AP130" s="1146"/>
      <c r="AQ130" s="1147"/>
      <c r="AR130" s="1147"/>
      <c r="AS130" s="1147"/>
      <c r="AT130" s="1148"/>
      <c r="AU130" s="264"/>
      <c r="AV130" s="264"/>
      <c r="AW130" s="264"/>
      <c r="AX130" s="1137" t="s">
        <v>476</v>
      </c>
      <c r="AY130" s="1020"/>
      <c r="AZ130" s="1020"/>
      <c r="BA130" s="1020"/>
      <c r="BB130" s="1020"/>
      <c r="BC130" s="1020"/>
      <c r="BD130" s="1020"/>
      <c r="BE130" s="1021"/>
      <c r="BF130" s="1174">
        <v>4.4000000000000004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477</v>
      </c>
      <c r="X131" s="1182"/>
      <c r="Y131" s="1182"/>
      <c r="Z131" s="1183"/>
      <c r="AA131" s="1075">
        <v>32324876</v>
      </c>
      <c r="AB131" s="1054"/>
      <c r="AC131" s="1054"/>
      <c r="AD131" s="1054"/>
      <c r="AE131" s="1055"/>
      <c r="AF131" s="1053">
        <v>31873753</v>
      </c>
      <c r="AG131" s="1054"/>
      <c r="AH131" s="1054"/>
      <c r="AI131" s="1054"/>
      <c r="AJ131" s="1055"/>
      <c r="AK131" s="1053">
        <v>32184286</v>
      </c>
      <c r="AL131" s="1054"/>
      <c r="AM131" s="1054"/>
      <c r="AN131" s="1054"/>
      <c r="AO131" s="1055"/>
      <c r="AP131" s="1184"/>
      <c r="AQ131" s="1185"/>
      <c r="AR131" s="1185"/>
      <c r="AS131" s="1185"/>
      <c r="AT131" s="1186"/>
      <c r="AU131" s="264"/>
      <c r="AV131" s="264"/>
      <c r="AW131" s="264"/>
      <c r="AX131" s="1156" t="s">
        <v>478</v>
      </c>
      <c r="AY131" s="1107"/>
      <c r="AZ131" s="1107"/>
      <c r="BA131" s="1107"/>
      <c r="BB131" s="1107"/>
      <c r="BC131" s="1107"/>
      <c r="BD131" s="1107"/>
      <c r="BE131" s="1108"/>
      <c r="BF131" s="1157">
        <v>10.3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480</v>
      </c>
      <c r="W132" s="1167"/>
      <c r="X132" s="1167"/>
      <c r="Y132" s="1167"/>
      <c r="Z132" s="1168"/>
      <c r="AA132" s="1169">
        <v>6.4817974859999996</v>
      </c>
      <c r="AB132" s="1170"/>
      <c r="AC132" s="1170"/>
      <c r="AD132" s="1170"/>
      <c r="AE132" s="1171"/>
      <c r="AF132" s="1172">
        <v>3.4902604660000001</v>
      </c>
      <c r="AG132" s="1170"/>
      <c r="AH132" s="1170"/>
      <c r="AI132" s="1170"/>
      <c r="AJ132" s="1171"/>
      <c r="AK132" s="1172">
        <v>3.4915268899999998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481</v>
      </c>
      <c r="W133" s="1150"/>
      <c r="X133" s="1150"/>
      <c r="Y133" s="1150"/>
      <c r="Z133" s="1151"/>
      <c r="AA133" s="1152">
        <v>6.1</v>
      </c>
      <c r="AB133" s="1153"/>
      <c r="AC133" s="1153"/>
      <c r="AD133" s="1153"/>
      <c r="AE133" s="1154"/>
      <c r="AF133" s="1152">
        <v>5.0999999999999996</v>
      </c>
      <c r="AG133" s="1153"/>
      <c r="AH133" s="1153"/>
      <c r="AI133" s="1153"/>
      <c r="AJ133" s="1154"/>
      <c r="AK133" s="1152">
        <v>4.4000000000000004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ptKR5lIEya4BziRWg0uyeZCBied3VrJYLsSu2bvYQYcb5FSEZpfJQIVzJDWK8/35CHpfhgrBYXgVveREpsbAQ==" saltValue="qi8xPmV0PpUl4pR1Zzs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6" zoomScale="90" zoomScaleNormal="85" zoomScaleSheetLayoutView="90" workbookViewId="0">
      <selection activeCell="CX8" sqref="CX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MlSAAsCBc1U5Z9NlPZQLG4ZK94CsmXEwHhWs1GqLsWTKVEga+hUC8kwqUWsropIOMJr1doCamCC9ydcI/JH7w==" saltValue="iUGG4gvUgeIA3nm1vM93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T52" zoomScale="80" zoomScaleNormal="80" zoomScaleSheetLayoutView="55" workbookViewId="0">
      <selection activeCell="CT72" sqref="CT72"/>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ZkC1GRkEcFg41O9saXBW5kw+QubVWoZ9vHvB4/XkJNGkeYW+sc7iIf1y383zNhyMKsjRJ0vnetHl1RKBy8XZw==" saltValue="0/yM0dzbF6CcRgE2jq7W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5" zoomScale="80" zoomScaleSheetLayoutView="80" workbookViewId="0">
      <selection activeCell="CT72" sqref="CT7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485</v>
      </c>
      <c r="AP7" s="283"/>
      <c r="AQ7" s="284" t="s">
        <v>486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487</v>
      </c>
      <c r="AQ8" s="290" t="s">
        <v>488</v>
      </c>
      <c r="AR8" s="291" t="s">
        <v>489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490</v>
      </c>
      <c r="AL9" s="1193"/>
      <c r="AM9" s="1193"/>
      <c r="AN9" s="1194"/>
      <c r="AO9" s="292">
        <v>12324621</v>
      </c>
      <c r="AP9" s="292">
        <v>61264</v>
      </c>
      <c r="AQ9" s="293">
        <v>59401</v>
      </c>
      <c r="AR9" s="294">
        <v>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491</v>
      </c>
      <c r="AL10" s="1193"/>
      <c r="AM10" s="1193"/>
      <c r="AN10" s="1194"/>
      <c r="AO10" s="295">
        <v>1030787</v>
      </c>
      <c r="AP10" s="295">
        <v>5124</v>
      </c>
      <c r="AQ10" s="296">
        <v>4011</v>
      </c>
      <c r="AR10" s="297">
        <v>27.7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492</v>
      </c>
      <c r="AL11" s="1193"/>
      <c r="AM11" s="1193"/>
      <c r="AN11" s="1194"/>
      <c r="AO11" s="295">
        <v>7508</v>
      </c>
      <c r="AP11" s="295">
        <v>37</v>
      </c>
      <c r="AQ11" s="296">
        <v>2344</v>
      </c>
      <c r="AR11" s="297">
        <v>-98.4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493</v>
      </c>
      <c r="AL12" s="1193"/>
      <c r="AM12" s="1193"/>
      <c r="AN12" s="1194"/>
      <c r="AO12" s="295" t="s">
        <v>494</v>
      </c>
      <c r="AP12" s="295" t="s">
        <v>494</v>
      </c>
      <c r="AQ12" s="296">
        <v>503</v>
      </c>
      <c r="AR12" s="297" t="s">
        <v>494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495</v>
      </c>
      <c r="AL13" s="1193"/>
      <c r="AM13" s="1193"/>
      <c r="AN13" s="1194"/>
      <c r="AO13" s="295" t="s">
        <v>494</v>
      </c>
      <c r="AP13" s="295" t="s">
        <v>494</v>
      </c>
      <c r="AQ13" s="296" t="s">
        <v>494</v>
      </c>
      <c r="AR13" s="297" t="s">
        <v>494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496</v>
      </c>
      <c r="AL14" s="1193"/>
      <c r="AM14" s="1193"/>
      <c r="AN14" s="1194"/>
      <c r="AO14" s="295">
        <v>331425</v>
      </c>
      <c r="AP14" s="295">
        <v>1647</v>
      </c>
      <c r="AQ14" s="296">
        <v>2092</v>
      </c>
      <c r="AR14" s="297">
        <v>-21.3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497</v>
      </c>
      <c r="AL15" s="1193"/>
      <c r="AM15" s="1193"/>
      <c r="AN15" s="1194"/>
      <c r="AO15" s="295" t="s">
        <v>494</v>
      </c>
      <c r="AP15" s="295" t="s">
        <v>494</v>
      </c>
      <c r="AQ15" s="296">
        <v>1558</v>
      </c>
      <c r="AR15" s="297" t="s">
        <v>494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498</v>
      </c>
      <c r="AL16" s="1196"/>
      <c r="AM16" s="1196"/>
      <c r="AN16" s="1197"/>
      <c r="AO16" s="295">
        <v>-1137266</v>
      </c>
      <c r="AP16" s="295">
        <v>-5653</v>
      </c>
      <c r="AQ16" s="296">
        <v>-5350</v>
      </c>
      <c r="AR16" s="297">
        <v>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12557075</v>
      </c>
      <c r="AP17" s="295">
        <v>62419</v>
      </c>
      <c r="AQ17" s="296">
        <v>64560</v>
      </c>
      <c r="AR17" s="297">
        <v>-3.3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503</v>
      </c>
      <c r="AL21" s="1188"/>
      <c r="AM21" s="1188"/>
      <c r="AN21" s="1189"/>
      <c r="AO21" s="307">
        <v>6.26</v>
      </c>
      <c r="AP21" s="308">
        <v>6.59</v>
      </c>
      <c r="AQ21" s="309">
        <v>-0.33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504</v>
      </c>
      <c r="AL22" s="1188"/>
      <c r="AM22" s="1188"/>
      <c r="AN22" s="1189"/>
      <c r="AO22" s="312">
        <v>101.3</v>
      </c>
      <c r="AP22" s="313">
        <v>99.5</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506</v>
      </c>
      <c r="AO27" s="273"/>
      <c r="AP27" s="273"/>
      <c r="AQ27" s="273"/>
      <c r="AR27" s="273"/>
      <c r="AS27" s="273"/>
      <c r="AT27" s="273"/>
    </row>
    <row r="28" spans="1:46" ht="17.25" x14ac:dyDescent="0.1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485</v>
      </c>
      <c r="AP30" s="283"/>
      <c r="AQ30" s="284" t="s">
        <v>486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487</v>
      </c>
      <c r="AQ31" s="290" t="s">
        <v>488</v>
      </c>
      <c r="AR31" s="291" t="s">
        <v>489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509</v>
      </c>
      <c r="AL32" s="1204"/>
      <c r="AM32" s="1204"/>
      <c r="AN32" s="1205"/>
      <c r="AO32" s="322">
        <v>4493171</v>
      </c>
      <c r="AP32" s="322">
        <v>22335</v>
      </c>
      <c r="AQ32" s="323">
        <v>36890</v>
      </c>
      <c r="AR32" s="324">
        <v>-39.5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510</v>
      </c>
      <c r="AL33" s="1204"/>
      <c r="AM33" s="1204"/>
      <c r="AN33" s="1205"/>
      <c r="AO33" s="322" t="s">
        <v>494</v>
      </c>
      <c r="AP33" s="322" t="s">
        <v>494</v>
      </c>
      <c r="AQ33" s="323" t="s">
        <v>494</v>
      </c>
      <c r="AR33" s="324" t="s">
        <v>494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511</v>
      </c>
      <c r="AL34" s="1204"/>
      <c r="AM34" s="1204"/>
      <c r="AN34" s="1205"/>
      <c r="AO34" s="322" t="s">
        <v>494</v>
      </c>
      <c r="AP34" s="322" t="s">
        <v>494</v>
      </c>
      <c r="AQ34" s="323">
        <v>32</v>
      </c>
      <c r="AR34" s="324" t="s">
        <v>494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512</v>
      </c>
      <c r="AL35" s="1204"/>
      <c r="AM35" s="1204"/>
      <c r="AN35" s="1205"/>
      <c r="AO35" s="322">
        <v>2569006</v>
      </c>
      <c r="AP35" s="322">
        <v>12770</v>
      </c>
      <c r="AQ35" s="323">
        <v>11840</v>
      </c>
      <c r="AR35" s="324">
        <v>7.9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513</v>
      </c>
      <c r="AL36" s="1204"/>
      <c r="AM36" s="1204"/>
      <c r="AN36" s="1205"/>
      <c r="AO36" s="322">
        <v>7665</v>
      </c>
      <c r="AP36" s="322">
        <v>38</v>
      </c>
      <c r="AQ36" s="323">
        <v>566</v>
      </c>
      <c r="AR36" s="324">
        <v>-93.3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514</v>
      </c>
      <c r="AL37" s="1204"/>
      <c r="AM37" s="1204"/>
      <c r="AN37" s="1205"/>
      <c r="AO37" s="322">
        <v>326619</v>
      </c>
      <c r="AP37" s="322">
        <v>1624</v>
      </c>
      <c r="AQ37" s="323">
        <v>753</v>
      </c>
      <c r="AR37" s="324">
        <v>115.7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515</v>
      </c>
      <c r="AL38" s="1207"/>
      <c r="AM38" s="1207"/>
      <c r="AN38" s="1208"/>
      <c r="AO38" s="325">
        <v>44</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516</v>
      </c>
      <c r="AL39" s="1207"/>
      <c r="AM39" s="1207"/>
      <c r="AN39" s="1208"/>
      <c r="AO39" s="322">
        <v>-1186284</v>
      </c>
      <c r="AP39" s="322">
        <v>-5897</v>
      </c>
      <c r="AQ39" s="323">
        <v>-6673</v>
      </c>
      <c r="AR39" s="324">
        <v>-11.6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517</v>
      </c>
      <c r="AL40" s="1204"/>
      <c r="AM40" s="1204"/>
      <c r="AN40" s="1205"/>
      <c r="AO40" s="322">
        <v>-5086498</v>
      </c>
      <c r="AP40" s="322">
        <v>-25284</v>
      </c>
      <c r="AQ40" s="323">
        <v>-33112</v>
      </c>
      <c r="AR40" s="324">
        <v>-23.6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1123723</v>
      </c>
      <c r="AP41" s="322">
        <v>5586</v>
      </c>
      <c r="AQ41" s="323">
        <v>10296</v>
      </c>
      <c r="AR41" s="324">
        <v>-45.7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485</v>
      </c>
      <c r="AN49" s="1200" t="s">
        <v>521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522</v>
      </c>
      <c r="AO50" s="339" t="s">
        <v>523</v>
      </c>
      <c r="AP50" s="340" t="s">
        <v>524</v>
      </c>
      <c r="AQ50" s="341" t="s">
        <v>525</v>
      </c>
      <c r="AR50" s="342" t="s">
        <v>526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5819430</v>
      </c>
      <c r="AN51" s="344">
        <v>28885</v>
      </c>
      <c r="AO51" s="345">
        <v>-0.4</v>
      </c>
      <c r="AP51" s="346">
        <v>43141</v>
      </c>
      <c r="AQ51" s="347">
        <v>9.4</v>
      </c>
      <c r="AR51" s="348">
        <v>-9.8000000000000007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3043120</v>
      </c>
      <c r="AN52" s="352">
        <v>15105</v>
      </c>
      <c r="AO52" s="353">
        <v>11.2</v>
      </c>
      <c r="AP52" s="354">
        <v>21887</v>
      </c>
      <c r="AQ52" s="355">
        <v>-2.4</v>
      </c>
      <c r="AR52" s="356">
        <v>13.6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9395743</v>
      </c>
      <c r="AN53" s="344">
        <v>46737</v>
      </c>
      <c r="AO53" s="345">
        <v>61.8</v>
      </c>
      <c r="AP53" s="346">
        <v>45117</v>
      </c>
      <c r="AQ53" s="347">
        <v>4.5999999999999996</v>
      </c>
      <c r="AR53" s="348">
        <v>57.2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5901412</v>
      </c>
      <c r="AN54" s="352">
        <v>29355</v>
      </c>
      <c r="AO54" s="353">
        <v>94.3</v>
      </c>
      <c r="AP54" s="354">
        <v>25589</v>
      </c>
      <c r="AQ54" s="355">
        <v>16.899999999999999</v>
      </c>
      <c r="AR54" s="356">
        <v>77.400000000000006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5241754</v>
      </c>
      <c r="AN55" s="344">
        <v>26137</v>
      </c>
      <c r="AO55" s="345">
        <v>-44.1</v>
      </c>
      <c r="AP55" s="346">
        <v>43532</v>
      </c>
      <c r="AQ55" s="347">
        <v>-3.5</v>
      </c>
      <c r="AR55" s="348">
        <v>-40.6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3067895</v>
      </c>
      <c r="AN56" s="352">
        <v>15297</v>
      </c>
      <c r="AO56" s="353">
        <v>-47.9</v>
      </c>
      <c r="AP56" s="354">
        <v>25435</v>
      </c>
      <c r="AQ56" s="355">
        <v>-0.6</v>
      </c>
      <c r="AR56" s="356">
        <v>-47.3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3975606</v>
      </c>
      <c r="AN57" s="344">
        <v>19827</v>
      </c>
      <c r="AO57" s="345">
        <v>-24.1</v>
      </c>
      <c r="AP57" s="346">
        <v>52619</v>
      </c>
      <c r="AQ57" s="347">
        <v>20.9</v>
      </c>
      <c r="AR57" s="348">
        <v>-45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2058748</v>
      </c>
      <c r="AN58" s="352">
        <v>10268</v>
      </c>
      <c r="AO58" s="353">
        <v>-32.9</v>
      </c>
      <c r="AP58" s="354">
        <v>31149</v>
      </c>
      <c r="AQ58" s="355">
        <v>22.5</v>
      </c>
      <c r="AR58" s="356">
        <v>-55.4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6596154</v>
      </c>
      <c r="AN59" s="344">
        <v>32788</v>
      </c>
      <c r="AO59" s="345">
        <v>65.400000000000006</v>
      </c>
      <c r="AP59" s="346">
        <v>51875</v>
      </c>
      <c r="AQ59" s="347">
        <v>-1.4</v>
      </c>
      <c r="AR59" s="348">
        <v>66.8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2610051</v>
      </c>
      <c r="AN60" s="352">
        <v>12974</v>
      </c>
      <c r="AO60" s="353">
        <v>26.4</v>
      </c>
      <c r="AP60" s="354">
        <v>29372</v>
      </c>
      <c r="AQ60" s="355">
        <v>-5.7</v>
      </c>
      <c r="AR60" s="356">
        <v>32.1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6205737</v>
      </c>
      <c r="AN61" s="359">
        <v>30875</v>
      </c>
      <c r="AO61" s="360">
        <v>11.7</v>
      </c>
      <c r="AP61" s="361">
        <v>47257</v>
      </c>
      <c r="AQ61" s="362">
        <v>6</v>
      </c>
      <c r="AR61" s="348">
        <v>5.7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3336245</v>
      </c>
      <c r="AN62" s="352">
        <v>16600</v>
      </c>
      <c r="AO62" s="353">
        <v>10.199999999999999</v>
      </c>
      <c r="AP62" s="354">
        <v>26686</v>
      </c>
      <c r="AQ62" s="355">
        <v>6.1</v>
      </c>
      <c r="AR62" s="356">
        <v>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S+6bq5atd8h8tabUDdPTe6fwAygiyzxV/rzNXv3K5g9f3cAh/dDr8aKrT27TOeLa2IOiBS+rotw9PEzl0bgcw==" saltValue="7oFNsXqUnnF1CbiHMx0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0" zoomScaleNormal="70" zoomScaleSheetLayoutView="55" workbookViewId="0">
      <selection activeCell="AE97" sqref="AE9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eARHdKMfuQP266oaU9IXyVR6fqU8euOhswJpRN6/fCmeHUgtcCWY3r0Gjm+B0w6r5OozuZ3QHLHc1gquVM5g==" saltValue="aP5HzYkXHyUeUgtn6vKa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70" zoomScaleNormal="70" zoomScaleSheetLayoutView="55" workbookViewId="0">
      <selection activeCell="CT72" sqref="CT7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F4pRtP/UBzcWGQAfFr+wUUbB+vDi89LZ8Z8yG2bxwFNzGpmfbN+w/uPc5ZAJsLLeO/gIkRdxHji+kgCdf7Otg==" saltValue="16WJ/uI3O/pYYOjCvoKa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0" zoomScaleNormal="70" zoomScaleSheetLayoutView="100" workbookViewId="0">
      <selection activeCell="CT72" sqref="CT7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12" t="s">
        <v>3</v>
      </c>
      <c r="D47" s="1212"/>
      <c r="E47" s="1213"/>
      <c r="F47" s="11">
        <v>22.91</v>
      </c>
      <c r="G47" s="12">
        <v>20.71</v>
      </c>
      <c r="H47" s="12">
        <v>18.46</v>
      </c>
      <c r="I47" s="12">
        <v>19.32</v>
      </c>
      <c r="J47" s="13">
        <v>18.91</v>
      </c>
    </row>
    <row r="48" spans="2:10" ht="57.75" customHeight="1" x14ac:dyDescent="0.15">
      <c r="B48" s="14"/>
      <c r="C48" s="1214" t="s">
        <v>4</v>
      </c>
      <c r="D48" s="1214"/>
      <c r="E48" s="1215"/>
      <c r="F48" s="15">
        <v>4.97</v>
      </c>
      <c r="G48" s="16">
        <v>3.11</v>
      </c>
      <c r="H48" s="16">
        <v>2.2999999999999998</v>
      </c>
      <c r="I48" s="16">
        <v>2.9</v>
      </c>
      <c r="J48" s="17">
        <v>2.52</v>
      </c>
    </row>
    <row r="49" spans="2:10" ht="57.75" customHeight="1" thickBot="1" x14ac:dyDescent="0.2">
      <c r="B49" s="18"/>
      <c r="C49" s="1216" t="s">
        <v>5</v>
      </c>
      <c r="D49" s="1216"/>
      <c r="E49" s="1217"/>
      <c r="F49" s="19">
        <v>1.83</v>
      </c>
      <c r="G49" s="20" t="s">
        <v>542</v>
      </c>
      <c r="H49" s="20" t="s">
        <v>543</v>
      </c>
      <c r="I49" s="20">
        <v>0.65</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DTNwIWWwBdeN63ueeX1ByMocUtpjB4vZigvb30swvXNH5R5hJcca7OPKMOVjV1qneno/5oVqUD+ARP/Dw2ihA==" saltValue="k6wlCQz0/qRFYSLxh0yr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2019-03-14T00:20:44Z</cp:lastPrinted>
  <dcterms:created xsi:type="dcterms:W3CDTF">2019-02-14T03:26:34Z</dcterms:created>
  <dcterms:modified xsi:type="dcterms:W3CDTF">2019-11-21T02:24:28Z</dcterms:modified>
  <cp:category/>
</cp:coreProperties>
</file>