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23205" windowHeight="81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<sst xmlns="http://schemas.openxmlformats.org/spreadsheetml/2006/main" count="1125" uniqueCount="603">
  <si>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</si>
  <si>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</si>
  <si>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</si>
  <si>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</si>
  <si>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</si>
  <si>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</si>
  <si>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</si>
  <si>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</si>
  <si>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</si>
  <si>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</si>
  <si>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</si>
  <si>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</si>
  <si>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</si>
  <si>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</si>
  <si>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</si>
  <si>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</si>
  <si>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</si>
  <si>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</si>
  <si>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</si>
  <si>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</si>
  <si>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</si>
  <si>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</si>
  <si>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</si>
  <si>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</si>
  <si>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</si>
  <si>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</si>
  <si>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</si>
  <si>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</si>
  <si>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</si>
  <si>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</si>
  <si>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</si>
  <si>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</si>
  <si>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</si>
  <si>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</si>
  <si>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</si>
  <si>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</si>
  <si>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</si>
  <si>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</si>
  <si>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</si>
  <si>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</si>
  <si>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</si>
  <si>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</si>
  <si>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</si>
  <si>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</si>
  <si>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</si>
  <si>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</si>
  <si>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</si>
  <si>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</si>
  <si>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</si>
  <si>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</si>
  <si>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</si>
  <si>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</si>
  <si>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</si>
  <si>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</si>
  <si>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</si>
  <si>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</si>
  <si>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</si>
  <si>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</si>
  <si>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</si>
  <si>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</si>
  <si>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</si>
  <si>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</si>
  <si>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</si>
  <si>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</si>
  <si>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</si>
  <si>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</si>
  <si>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</si>
  <si>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</si>
  <si>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</si>
  <si>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</si>
  <si>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</si>
  <si>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</si>
  <si>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</si>
  <si>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</si>
  <si>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</si>
  <si>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</si>
  <si>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</si>
  <si>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</si>
  <si>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</si>
  <si>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</si>
  <si>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</si>
  <si>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</si>
  <si>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</si>
  <si>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</si>
  <si>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</si>
  <si>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</si>
  <si>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</si>
  <si>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</si>
  <si>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</si>
  <si>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</si>
  <si>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尾鷲市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</si>
  <si>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</si>
  <si>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</si>
  <si>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</si>
  <si>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</si>
  <si>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</si>
  <si>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</si>
  <si>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</si>
  <si>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</si>
  <si>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</si>
  <si>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</si>
  <si>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</si>
  <si>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</si>
  <si>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</si>
  <si>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</si>
  <si>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</si>
  <si>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</si>
  <si>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</si>
  <si>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</si>
  <si>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</si>
  <si>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</si>
  <si>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</si>
  <si>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</si>
  <si>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</si>
  <si>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</si>
  <si>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</si>
  <si>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</si>
  <si>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</si>
  <si>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</si>
  <si>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</si>
  <si>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</si>
  <si>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</si>
  <si>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</si>
  <si>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</si>
  <si>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</si>
  <si>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</si>
  <si>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</si>
  <si>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</si>
  <si>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</si>
  <si>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</si>
  <si>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</si>
  <si>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</si>
  <si>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</si>
  <si>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</si>
  <si>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</si>
  <si>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</si>
  <si>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</si>
  <si>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</si>
  <si>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</si>
  <si>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</si>
  <si>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</si>
  <si>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</si>
  <si>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</si>
  <si>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</si>
  <si>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</si>
  <si>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</si>
  <si>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</si>
  <si>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</si>
  <si>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</si>
  <si>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</si>
  <si>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</si>
  <si>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</si>
  <si>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</si>
  <si>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</si>
  <si>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</si>
  <si>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</si>
  <si>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</si>
  <si>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</si>
  <si>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</si>
  <si>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</si>
  <si>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</si>
  <si>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</si>
  <si>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</si>
  <si>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</si>
  <si>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</si>
  <si>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</si>
  <si>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</si>
  <si>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</si>
  <si>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</si>
  <si>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</si>
  <si>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</si>
  <si>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</si>
  <si>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</si>
  <si>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</si>
  <si>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</si>
  <si>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</si>
  <si>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</si>
  <si>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</si>
  <si>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</si>
  <si>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</si>
  <si>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</si>
  <si>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</si>
  <si>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</si>
  <si>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</si>
  <si>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</si>
  <si>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</si>
  <si>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</si>
  <si>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</si>
  <si>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</si>
  <si>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</si>
  <si>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</si>
  <si>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</si>
  <si>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</si>
  <si>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</si>
  <si>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</si>
  <si>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</si>
  <si>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</si>
  <si>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</si>
  <si>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</si>
  <si>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</si>
  <si>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</si>
  <si>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</si>
  <si>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</si>
  <si>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</si>
  <si>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</si>
  <si>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</si>
  <si>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</si>
  <si>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</si>
  <si>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</si>
  <si>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三重県尾鷲市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</si>
  <si>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</si>
  <si>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</si>
  <si>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</si>
  <si>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</si>
  <si>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</si>
  <si>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</si>
  <si>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</si>
  <si>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</si>
  <si>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</si>
  <si>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</si>
  <si>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</si>
  <si>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</si>
  <si>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</si>
  <si>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</si>
  <si>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</si>
  <si>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</si>
  <si>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</si>
  <si>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</si>
  <si>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</si>
  <si>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</si>
  <si>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</si>
  <si>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</si>
  <si>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</si>
  <si>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</si>
  <si>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</si>
  <si>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</si>
  <si>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</si>
  <si>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</si>
  <si>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</si>
  <si>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</si>
  <si>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</si>
  <si>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</si>
  <si>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</si>
  <si>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</si>
  <si>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</si>
  <si>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</si>
  <si>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</si>
  <si>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</si>
  <si>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</si>
  <si>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</si>
  <si>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</si>
  <si>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</si>
  <si>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</si>
  <si>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</si>
  <si>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</si>
  <si>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</si>
  <si>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</si>
  <si>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</si>
  <si>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</si>
  <si>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</si>
  <si>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</si>
  <si>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</si>
  <si>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</si>
  <si>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</si>
  <si>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</si>
  <si>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</si>
  <si>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</si>
  <si>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</si>
  <si>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</si>
  <si>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</si>
  <si>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</si>
  <si>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</si>
  <si>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</si>
  <si>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</si>
  <si>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</si>
  <si>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</si>
  <si>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</si>
  <si>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</si>
  <si>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</si>
  <si>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</si>
  <si>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</si>
  <si>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</si>
  <si>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</si>
  <si>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</si>
  <si>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</si>
  <si>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</si>
  <si>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</si>
  <si>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</si>
  <si>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</si>
  <si>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</si>
  <si>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</si>
  <si>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</si>
  <si>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</si>
  <si>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</si>
  <si>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</si>
  <si>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</si>
  <si>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</si>
  <si>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</si>
  <si>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</si>
  <si>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</si>
  <si>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</si>
  <si>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</si>
  <si>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</si>
  <si>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</si>
  <si>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</si>
  <si>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</si>
  <si>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</si>
  <si>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</si>
  <si>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</si>
  <si>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</si>
  <si>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</si>
  <si>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</si>
  <si>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</si>
  <si>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</si>
  <si>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</si>
  <si>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</si>
  <si>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</si>
  <si>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</si>
  <si>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</si>
  <si>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</si>
  <si>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</si>
  <si>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</si>
  <si>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</si>
  <si>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</si>
  <si>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</si>
  <si>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</si>
  <si>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</si>
  <si>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</si>
  <si>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</si>
  <si>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</si>
  <si>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</si>
  <si>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</si>
  <si>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</si>
  <si>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</si>
  <si>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</si>
  <si>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</si>
  <si>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</si>
  <si>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</si>
  <si>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</si>
  <si>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</si>
  <si>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</si>
  <si>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</si>
  <si>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</si>
  <si>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</si>
  <si>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</si>
  <si>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</si>
  <si>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</si>
  <si>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</si>
  <si>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</si>
  <si>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</si>
  <si>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</si>
  <si>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</si>
  <si>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</si>
  <si>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</si>
  <si>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</si>
  <si>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</si>
  <si>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</si>
  <si>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</si>
  <si>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</si>
  <si>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三重県尾鷲市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</si>
  <si>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</si>
  <si>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</si>
  <si>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</si>
  <si>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</si>
  <si>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</si>
  <si>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</si>
  <si>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</si>
  <si>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</si>
  <si>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</si>
  <si>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</si>
  <si>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</si>
  <si>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</si>
  <si>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</si>
  <si>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</si>
  <si>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</si>
  <si>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</si>
  <si>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</si>
  <si>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</si>
  <si>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</si>
  <si>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</si>
  <si>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</si>
  <si>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</si>
  <si>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</si>
  <si>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</si>
  <si>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</si>
  <si>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</si>
  <si>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</si>
  <si>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</si>
  <si>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</si>
  <si>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</si>
  <si>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</si>
  <si>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</si>
  <si>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</si>
  <si>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</si>
  <si>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</si>
  <si>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</si>
  <si>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</si>
  <si>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</si>
  <si>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</si>
  <si>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公共下水道事業会計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</si>
  <si>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</si>
  <si>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</si>
  <si>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</si>
  <si>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</si>
  <si>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</si>
  <si>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</si>
  <si>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</si>
  <si>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</si>
  <si>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</si>
  <si>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</si>
  <si>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</si>
  <si>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</si>
  <si>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</si>
  <si>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</si>
  <si>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</si>
  <si>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</si>
  <si>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</si>
  <si>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</si>
  <si>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</si>
  <si>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</si>
  <si>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</si>
  <si>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</si>
  <si>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</si>
  <si>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</si>
  <si>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</si>
  <si>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</si>
  <si>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</si>
  <si>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</si>
  <si>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</si>
  <si>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</si>
  <si>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</si>
  <si>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</si>
  <si>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</si>
  <si>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</si>
  <si>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</si>
  <si>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</si>
  <si>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</si>
  <si>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</si>
  <si>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</si>
  <si>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</si>
  <si>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</si>
  <si>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</si>
  <si>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</si>
  <si>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</si>
  <si>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</si>
  <si>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</si>
  <si>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</si>
  <si>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</si>
  <si>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</si>
  <si>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</si>
  <si>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</si>
  <si>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</si>
  <si>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</si>
  <si>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</si>
  <si>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</si>
  <si>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</si>
  <si>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</si>
  <si>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</si>
  <si>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</si>
  <si>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</si>
  <si>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</si>
  <si>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</si>
  <si>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公共下水道事業会計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</si>
  <si>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</si>
  <si>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</si>
  <si>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</si>
  <si>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</si>
  <si>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</si>
  <si>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</si>
  <si>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</si>
  <si>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</si>
  <si>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</si>
  <si>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</si>
  <si>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</si>
  <si>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</si>
  <si>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</si>
  <si>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</si>
  <si>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</si>
  <si>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</si>
  <si>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</si>
  <si>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</si>
  <si>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</si>
  <si>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</si>
  <si>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</si>
  <si>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</si>
  <si>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</si>
  <si>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</si>
  <si>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</si>
  <si>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</si>
  <si>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</si>
  <si>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</si>
  <si>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</si>
  <si>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</si>
  <si>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</si>
  <si>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</si>
  <si>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</si>
  <si>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</si>
  <si>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</si>
  <si>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</si>
  <si>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</si>
  <si>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</si>
  <si>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</si>
  <si>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</si>
  <si>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</si>
  <si>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</si>
  <si>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</si>
  <si>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</si>
  <si>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</si>
  <si>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</si>
  <si>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</si>
  <si>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</si>
  <si>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</si>
  <si>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</si>
  <si>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</si>
  <si>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</si>
  <si>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</si>
  <si>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</si>
  <si>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</si>
  <si>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</si>
  <si>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</si>
  <si>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</si>
  <si>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</si>
  <si>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</si>
  <si>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</si>
  <si>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</si>
  <si>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</si>
  <si>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</si>
  <si>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</si>
  <si>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</si>
  <si>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</si>
  <si>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</si>
  <si>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</si>
  <si>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</si>
  <si>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</si>
  <si>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</si>
  <si>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</si>
  <si>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</si>
  <si>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</si>
  <si>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</si>
  <si>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</si>
  <si>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</si>
  <si>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</si>
  <si>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</si>
  <si>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</si>
  <si>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</si>
  <si>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</si>
  <si>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</si>
  <si>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</si>
  <si>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</si>
  <si>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</si>
  <si>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2.85</t>
  </si>
  <si>
    <t>▲ 0.15</t>
  </si>
  <si>
    <t>▲ 0.59</t>
  </si>
  <si>
    <t>▲ 3.03</t>
  </si>
  <si>
    <t>水道事業会計</t>
  </si>
  <si>
    <t>一般会計</t>
  </si>
  <si>
    <t>国民健康保険事業特別会計</t>
  </si>
  <si>
    <t>病院事業会計</t>
  </si>
  <si>
    <t>後期高齢者医療事業特別会計</t>
  </si>
  <si>
    <t>公共下水道事業会計</t>
  </si>
  <si>
    <t>その他会計（赤字）</t>
  </si>
  <si>
    <t>その他会計（黒字）</t>
  </si>
  <si>
    <t>-</t>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</si>
  <si>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11"/>
  </si>
  <si>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11"/>
  </si>
  <si>
    <t>三重県市町総合事務組合　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11"/>
  </si>
  <si>
    <t>三重県市町総合事務組合　物品特別会計</t>
    <rPh sb="12" eb="14">
      <t>ブッピン</t>
    </rPh>
    <rPh sb="14" eb="16">
      <t>トクベツ</t>
    </rPh>
    <rPh sb="16" eb="18">
      <t>カイケイ</t>
    </rPh>
    <phoneticPr fontId="11"/>
  </si>
  <si>
    <t>三重県市町総合事務組合　退職手当特別会計</t>
    <rPh sb="12" eb="14">
      <t>タイショク</t>
    </rPh>
    <rPh sb="14" eb="16">
      <t>テアテ</t>
    </rPh>
    <rPh sb="16" eb="18">
      <t>トクベツ</t>
    </rPh>
    <rPh sb="18" eb="20">
      <t>カイケイ</t>
    </rPh>
    <phoneticPr fontId="11"/>
  </si>
  <si>
    <t>三重県市町総合事務組合　消防救急無線特別会計</t>
    <rPh sb="12" eb="14">
      <t>ショウボウ</t>
    </rPh>
    <rPh sb="14" eb="16">
      <t>キュウキュウ</t>
    </rPh>
    <rPh sb="16" eb="18">
      <t>ムセン</t>
    </rPh>
    <rPh sb="18" eb="20">
      <t>トクベツ</t>
    </rPh>
    <rPh sb="20" eb="22">
      <t>カイケイ</t>
    </rPh>
    <phoneticPr fontId="11"/>
  </si>
  <si>
    <t>三重県市町総合事務組合　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11"/>
  </si>
  <si>
    <t>紀北広域連合　一般会計</t>
    <rPh sb="0" eb="2">
      <t>キホク</t>
    </rPh>
    <rPh sb="2" eb="4">
      <t>コウイキ</t>
    </rPh>
    <rPh sb="4" eb="6">
      <t>レンゴウ</t>
    </rPh>
    <rPh sb="7" eb="9">
      <t>イッパン</t>
    </rPh>
    <rPh sb="9" eb="11">
      <t>カイケイ</t>
    </rPh>
    <phoneticPr fontId="11"/>
  </si>
  <si>
    <t>紀北広域連合　介護保険事業特別会計</t>
    <rPh sb="0" eb="2">
      <t>キホク</t>
    </rPh>
    <rPh sb="2" eb="4">
      <t>コウイキ</t>
    </rPh>
    <rPh sb="4" eb="6">
      <t>レンゴウ</t>
    </rPh>
    <rPh sb="7" eb="9">
      <t>カイゴ</t>
    </rPh>
    <rPh sb="9" eb="11">
      <t>ホケン</t>
    </rPh>
    <rPh sb="11" eb="13">
      <t>ジギョウ</t>
    </rPh>
    <rPh sb="13" eb="15">
      <t>トクベツ</t>
    </rPh>
    <rPh sb="15" eb="17">
      <t>カイケイ</t>
    </rPh>
    <phoneticPr fontId="11"/>
  </si>
  <si>
    <t>紀北広域連合　障害者支援事業特別会計</t>
    <rPh sb="0" eb="2">
      <t>キホク</t>
    </rPh>
    <rPh sb="2" eb="4">
      <t>コウイキ</t>
    </rPh>
    <rPh sb="4" eb="6">
      <t>レンゴウ</t>
    </rPh>
    <rPh sb="7" eb="10">
      <t>ショウガイシャ</t>
    </rPh>
    <rPh sb="10" eb="12">
      <t>シエン</t>
    </rPh>
    <rPh sb="12" eb="14">
      <t>ジギョウ</t>
    </rPh>
    <rPh sb="14" eb="16">
      <t>トクベツ</t>
    </rPh>
    <rPh sb="16" eb="18">
      <t>カイケイ</t>
    </rPh>
    <phoneticPr fontId="11"/>
  </si>
  <si>
    <t>紀北広域連合　障害者支援サービス事業特別会計</t>
    <rPh sb="0" eb="2">
      <t>キホク</t>
    </rPh>
    <rPh sb="2" eb="4">
      <t>コウイキ</t>
    </rPh>
    <rPh sb="4" eb="6">
      <t>レンゴウ</t>
    </rPh>
    <rPh sb="7" eb="10">
      <t>ショウガイシャ</t>
    </rPh>
    <rPh sb="10" eb="12">
      <t>シエン</t>
    </rPh>
    <rPh sb="16" eb="18">
      <t>ジギョウ</t>
    </rPh>
    <rPh sb="18" eb="20">
      <t>トクベツ</t>
    </rPh>
    <rPh sb="20" eb="22">
      <t>カイケイ</t>
    </rPh>
    <phoneticPr fontId="11"/>
  </si>
  <si>
    <t>三重地方税管理回収機構　一般会計</t>
    <rPh sb="0" eb="2">
      <t>ミエ</t>
    </rPh>
    <rPh sb="2" eb="4">
      <t>チホウ</t>
    </rPh>
    <rPh sb="4" eb="5">
      <t>ゼイ</t>
    </rPh>
    <rPh sb="5" eb="7">
      <t>カンリ</t>
    </rPh>
    <rPh sb="7" eb="9">
      <t>カイシュウ</t>
    </rPh>
    <rPh sb="9" eb="11">
      <t>キコウ</t>
    </rPh>
    <rPh sb="12" eb="14">
      <t>イッパン</t>
    </rPh>
    <rPh sb="14" eb="16">
      <t>カイケイ</t>
    </rPh>
    <phoneticPr fontId="11"/>
  </si>
  <si>
    <t>三重地方税管理回収機構　滞納整理拡充事業特別会計</t>
    <rPh sb="0" eb="2">
      <t>ミエ</t>
    </rPh>
    <rPh sb="2" eb="4">
      <t>チホウ</t>
    </rPh>
    <rPh sb="4" eb="5">
      <t>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11"/>
  </si>
  <si>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11"/>
  </si>
  <si>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11"/>
  </si>
  <si>
    <t>-</t>
    <phoneticPr fontId="2"/>
  </si>
  <si>
    <t>-</t>
    <phoneticPr fontId="2"/>
  </si>
  <si>
    <t>尾鷲文化振興会</t>
    <rPh sb="0" eb="2">
      <t>オワセ</t>
    </rPh>
    <rPh sb="2" eb="4">
      <t>ブンカ</t>
    </rPh>
    <rPh sb="4" eb="7">
      <t>シンコウカイ</t>
    </rPh>
    <phoneticPr fontId="11"/>
  </si>
  <si>
    <t>尾鷲みどりの協会</t>
    <rPh sb="0" eb="2">
      <t>オワセ</t>
    </rPh>
    <rPh sb="6" eb="8">
      <t>キョウカイ</t>
    </rPh>
    <phoneticPr fontId="11"/>
  </si>
  <si>
    <t>三重紀北消防組合　一般会計</t>
    <rPh sb="0" eb="2">
      <t>ミエ</t>
    </rPh>
    <rPh sb="2" eb="4">
      <t>キホク</t>
    </rPh>
    <rPh sb="4" eb="6">
      <t>ショウボウ</t>
    </rPh>
    <rPh sb="6" eb="8">
      <t>クミアイ</t>
    </rPh>
    <rPh sb="9" eb="11">
      <t>イッパン</t>
    </rPh>
    <rPh sb="11" eb="13">
      <t>カイケイ</t>
    </rPh>
    <phoneticPr fontId="11"/>
  </si>
  <si>
    <t>公共施設等基金</t>
    <rPh sb="0" eb="2">
      <t>コウキョウ</t>
    </rPh>
    <rPh sb="2" eb="4">
      <t>シセツ</t>
    </rPh>
    <rPh sb="4" eb="5">
      <t>トウ</t>
    </rPh>
    <rPh sb="5" eb="7">
      <t>キキン</t>
    </rPh>
    <phoneticPr fontId="11"/>
  </si>
  <si>
    <t>活性化対策基金</t>
    <rPh sb="0" eb="3">
      <t>カッセイカ</t>
    </rPh>
    <rPh sb="3" eb="5">
      <t>タイサク</t>
    </rPh>
    <rPh sb="5" eb="7">
      <t>キキン</t>
    </rPh>
    <phoneticPr fontId="11"/>
  </si>
  <si>
    <t>ふるさと応援基金</t>
    <rPh sb="4" eb="6">
      <t>オウエン</t>
    </rPh>
    <rPh sb="6" eb="8">
      <t>キキン</t>
    </rPh>
    <phoneticPr fontId="11"/>
  </si>
  <si>
    <t>地域福祉基金</t>
    <rPh sb="0" eb="2">
      <t>チイキ</t>
    </rPh>
    <rPh sb="2" eb="4">
      <t>フクシ</t>
    </rPh>
    <rPh sb="4" eb="6">
      <t>キキン</t>
    </rPh>
    <phoneticPr fontId="11"/>
  </si>
  <si>
    <t>みどりの基金</t>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</si>
  <si>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</si>
  <si>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</si>
  <si>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</si>
  <si>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</si>
  <si>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</si>
  <si>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</si>
  <si>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</si>
  <si>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</si>
  <si>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</si>
  <si>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</si>
  <si>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</si>
  <si>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</si>
  <si>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</si>
  <si>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将来負担比率は地方債現在高の減少などにより減少傾向にあるものの、有形固定資産減価償却率は増加している。資産の老朽化により、今後も上昇することが見込まれるため、施設の建替えなど新たな地方債を発行する必要があり、将来負担比率の増加要因にもなるため、将来負担を念頭においた計画による地方債管理を行い、将来負担額の抑制を図る必要がある。
</t>
    <rPh sb="0" eb="2">
      <t>ショウライ</t>
    </rPh>
    <rPh sb="2" eb="4">
      <t>フタン</t>
    </rPh>
    <rPh sb="4" eb="6">
      <t>ヒリツ</t>
    </rPh>
    <rPh sb="7" eb="10">
      <t>チホウサイ</t>
    </rPh>
    <rPh sb="10" eb="12">
      <t>ゲンザイ</t>
    </rPh>
    <rPh sb="12" eb="13">
      <t>ダカ</t>
    </rPh>
    <rPh sb="14" eb="16">
      <t>ゲンショウ</t>
    </rPh>
    <rPh sb="21" eb="23">
      <t>ゲンショウ</t>
    </rPh>
    <rPh sb="23" eb="25">
      <t>ケイコウ</t>
    </rPh>
    <rPh sb="32" eb="34">
      <t>ユウケイ</t>
    </rPh>
    <rPh sb="34" eb="36">
      <t>コテイ</t>
    </rPh>
    <rPh sb="36" eb="38">
      <t>シサン</t>
    </rPh>
    <rPh sb="38" eb="40">
      <t>ゲンカ</t>
    </rPh>
    <rPh sb="40" eb="42">
      <t>ショウキャク</t>
    </rPh>
    <rPh sb="42" eb="43">
      <t>リツ</t>
    </rPh>
    <rPh sb="44" eb="46">
      <t>ゾウカ</t>
    </rPh>
    <rPh sb="51" eb="53">
      <t>シサン</t>
    </rPh>
    <rPh sb="54" eb="57">
      <t>ロウキュウカ</t>
    </rPh>
    <rPh sb="61" eb="63">
      <t>コンゴ</t>
    </rPh>
    <rPh sb="64" eb="66">
      <t>ジョウショウ</t>
    </rPh>
    <rPh sb="71" eb="73">
      <t>ミコ</t>
    </rPh>
    <rPh sb="79" eb="81">
      <t>シセツ</t>
    </rPh>
    <rPh sb="82" eb="84">
      <t>タテカ</t>
    </rPh>
    <rPh sb="87" eb="88">
      <t>アラ</t>
    </rPh>
    <rPh sb="90" eb="93">
      <t>チホウサイ</t>
    </rPh>
    <rPh sb="94" eb="96">
      <t>ハッコウ</t>
    </rPh>
    <rPh sb="98" eb="100">
      <t>ヒツヨウ</t>
    </rPh>
    <rPh sb="104" eb="106">
      <t>ショウライ</t>
    </rPh>
    <rPh sb="106" eb="108">
      <t>フタン</t>
    </rPh>
    <rPh sb="108" eb="110">
      <t>ヒリツ</t>
    </rPh>
    <rPh sb="111" eb="113">
      <t>ゾウカ</t>
    </rPh>
    <rPh sb="113" eb="115">
      <t>ヨウイン</t>
    </rPh>
    <rPh sb="147" eb="149">
      <t>ショウライ</t>
    </rPh>
    <rPh sb="149" eb="151">
      <t>フタン</t>
    </rPh>
    <rPh sb="151" eb="152">
      <t>ガク</t>
    </rPh>
    <phoneticPr fontId="5"/>
  </si>
  <si>
    <t>将来負担比率、実質公債費比率ともに、類似団体と比較して高い水準が続いているものの、減少傾向となっている。ただし、実質公債費比率については、今後、平成25年度から平成29年度にかけて実施した保育所施設整備事業等に係る地方債の元金償還が始まるため、増加傾向になることが予想される。</t>
    <rPh sb="0" eb="2">
      <t>ショウライ</t>
    </rPh>
    <rPh sb="2" eb="4">
      <t>フタン</t>
    </rPh>
    <rPh sb="4" eb="6">
      <t>ヒリツ</t>
    </rPh>
    <rPh sb="7" eb="9">
      <t>ジッシツ</t>
    </rPh>
    <rPh sb="9" eb="12">
      <t>コウサイヒ</t>
    </rPh>
    <rPh sb="12" eb="14">
      <t>ヒリツ</t>
    </rPh>
    <rPh sb="18" eb="20">
      <t>ルイジ</t>
    </rPh>
    <rPh sb="20" eb="22">
      <t>ダンタイ</t>
    </rPh>
    <rPh sb="23" eb="25">
      <t>ヒカク</t>
    </rPh>
    <rPh sb="27" eb="28">
      <t>タカ</t>
    </rPh>
    <rPh sb="29" eb="31">
      <t>スイジュン</t>
    </rPh>
    <rPh sb="32" eb="33">
      <t>ツヅ</t>
    </rPh>
    <rPh sb="41" eb="43">
      <t>ゲンショウ</t>
    </rPh>
    <rPh sb="43" eb="45">
      <t>ケイコウ</t>
    </rPh>
    <rPh sb="56" eb="58">
      <t>ジッシツ</t>
    </rPh>
    <rPh sb="58" eb="61">
      <t>コウサイヒ</t>
    </rPh>
    <rPh sb="61" eb="63">
      <t>ヒリツ</t>
    </rPh>
    <rPh sb="69" eb="71">
      <t>コンゴ</t>
    </rPh>
    <rPh sb="72" eb="74">
      <t>ヘイセイ</t>
    </rPh>
    <rPh sb="76" eb="77">
      <t>ネン</t>
    </rPh>
    <rPh sb="77" eb="78">
      <t>ド</t>
    </rPh>
    <rPh sb="80" eb="82">
      <t>ヘイセイ</t>
    </rPh>
    <rPh sb="84" eb="85">
      <t>ネン</t>
    </rPh>
    <rPh sb="85" eb="86">
      <t>ド</t>
    </rPh>
    <rPh sb="90" eb="92">
      <t>ジッシ</t>
    </rPh>
    <rPh sb="94" eb="96">
      <t>ホイク</t>
    </rPh>
    <rPh sb="96" eb="97">
      <t>ショ</t>
    </rPh>
    <rPh sb="97" eb="99">
      <t>シセツ</t>
    </rPh>
    <rPh sb="99" eb="101">
      <t>セイビ</t>
    </rPh>
    <rPh sb="101" eb="103">
      <t>ジギョウ</t>
    </rPh>
    <rPh sb="103" eb="104">
      <t>ナド</t>
    </rPh>
    <rPh sb="105" eb="106">
      <t>カカ</t>
    </rPh>
    <rPh sb="107" eb="110">
      <t>チホウサイ</t>
    </rPh>
    <rPh sb="111" eb="113">
      <t>ガンキン</t>
    </rPh>
    <rPh sb="113" eb="115">
      <t>ショウカン</t>
    </rPh>
    <rPh sb="116" eb="117">
      <t>ハジ</t>
    </rPh>
    <rPh sb="122" eb="124">
      <t>ゾウカ</t>
    </rPh>
    <rPh sb="124" eb="126">
      <t>ケイコウ</t>
    </rPh>
    <rPh sb="132" eb="134">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</si>
</sst>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66954</c:v>
                </c:pt>
                <c:pt idx="4">
                  <c:v>72656</c:v>
                </c:pt>
              </c:numCache>
            </c:numRef>
          </c:val>
          <c:smooth val="0"/>
          <c:extLst>
            <c:ext xmlns:c16="http://schemas.microsoft.com/office/drawing/2014/chart" uri="{C3380CC4-5D6E-409C-BE32-E72D297353CC}">
              <c16:uniqueId val="{00000000-EE07-475B-BF5B-9BF74CF3CC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79634</c:v>
                </c:pt>
                <c:pt idx="1">
                  <c:v>77012</c:v>
                </c:pt>
                <c:pt idx="2">
                  <c:v>62179</c:v>
                </c:pt>
                <c:pt idx="3">
                  <c:v>49790</c:v>
                </c:pt>
                <c:pt idx="4">
                  <c:v>42396</c:v>
                </c:pt>
              </c:numCache>
            </c:numRef>
          </c:val>
          <c:smooth val="0"/>
          <c:extLst>
            <c:ext xmlns:c16="http://schemas.microsoft.com/office/drawing/2014/chart" uri="{C3380CC4-5D6E-409C-BE32-E72D297353CC}">
              <c16:uniqueId val="{00000001-EE07-475B-BF5B-9BF74CF3CC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7.15</c:v>
                </c:pt>
                <c:pt idx="1">
                  <c:v>3.7</c:v>
                </c:pt>
                <c:pt idx="2">
                  <c:v>4.2</c:v>
                </c:pt>
                <c:pt idx="3">
                  <c:v>4.55</c:v>
                </c:pt>
                <c:pt idx="4">
                  <c:v>3.99</c:v>
                </c:pt>
              </c:numCache>
            </c:numRef>
          </c:val>
          <c:extLst>
            <c:ext xmlns:c16="http://schemas.microsoft.com/office/drawing/2014/chart" uri="{C3380CC4-5D6E-409C-BE32-E72D297353CC}">
              <c16:uniqueId val="{00000000-05BA-4B80-BC5A-52CB1CF5E2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23.16</c:v>
                </c:pt>
                <c:pt idx="1">
                  <c:v>23.87</c:v>
                </c:pt>
                <c:pt idx="2">
                  <c:v>22.5</c:v>
                </c:pt>
                <c:pt idx="3">
                  <c:v>21.89</c:v>
                </c:pt>
                <c:pt idx="4">
                  <c:v>19.55</c:v>
                </c:pt>
              </c:numCache>
            </c:numRef>
          </c:val>
          <c:extLst>
            <c:ext xmlns:c16="http://schemas.microsoft.com/office/drawing/2014/chart" uri="{C3380CC4-5D6E-409C-BE32-E72D297353CC}">
              <c16:uniqueId val="{00000001-05BA-4B80-BC5A-52CB1CF5E2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1.79</c:v>
                </c:pt>
                <c:pt idx="1">
                  <c:v>-2.85</c:v>
                </c:pt>
                <c:pt idx="2">
                  <c:v>-0.15</c:v>
                </c:pt>
                <c:pt idx="3">
                  <c:v>-0.59</c:v>
                </c:pt>
                <c:pt idx="4">
                  <c:v>-3.03</c:v>
                </c:pt>
              </c:numCache>
            </c:numRef>
          </c:val>
          <c:smooth val="0"/>
          <c:extLst>
            <c:ext xmlns:c16="http://schemas.microsoft.com/office/drawing/2014/chart" uri="{C3380CC4-5D6E-409C-BE32-E72D297353CC}">
              <c16:uniqueId val="{00000002-05BA-4B80-BC5A-52CB1CF5E2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6CC-4944-A641-45683B5856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CC-4944-A641-45683B58564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6CC-4944-A641-45683B58564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6CC-4944-A641-45683B58564B}"/>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6CC-4944-A641-45683B58564B}"/>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0.09</c:v>
                </c:pt>
                <c:pt idx="4">
                  <c:v>#N/A</c:v>
                </c:pt>
                <c:pt idx="5">
                  <c:v>0.33</c:v>
                </c:pt>
                <c:pt idx="6">
                  <c:v>#N/A</c:v>
                </c:pt>
                <c:pt idx="7">
                  <c:v>0.28999999999999998</c:v>
                </c:pt>
                <c:pt idx="8">
                  <c:v>#N/A</c:v>
                </c:pt>
                <c:pt idx="9">
                  <c:v>0.09</c:v>
                </c:pt>
              </c:numCache>
            </c:numRef>
          </c:val>
          <c:extLst>
            <c:ext xmlns:c16="http://schemas.microsoft.com/office/drawing/2014/chart" uri="{C3380CC4-5D6E-409C-BE32-E72D297353CC}">
              <c16:uniqueId val="{00000005-F6CC-4944-A641-45683B58564B}"/>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5.97</c:v>
                </c:pt>
                <c:pt idx="2">
                  <c:v>#N/A</c:v>
                </c:pt>
                <c:pt idx="3">
                  <c:v>4.5199999999999996</c:v>
                </c:pt>
                <c:pt idx="4">
                  <c:v>#N/A</c:v>
                </c:pt>
                <c:pt idx="5">
                  <c:v>2.68</c:v>
                </c:pt>
                <c:pt idx="6">
                  <c:v>#N/A</c:v>
                </c:pt>
                <c:pt idx="7">
                  <c:v>4.2300000000000004</c:v>
                </c:pt>
                <c:pt idx="8">
                  <c:v>#N/A</c:v>
                </c:pt>
                <c:pt idx="9">
                  <c:v>0.72</c:v>
                </c:pt>
              </c:numCache>
            </c:numRef>
          </c:val>
          <c:extLst>
            <c:ext xmlns:c16="http://schemas.microsoft.com/office/drawing/2014/chart" uri="{C3380CC4-5D6E-409C-BE32-E72D297353CC}">
              <c16:uniqueId val="{00000006-F6CC-4944-A641-45683B58564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3.51</c:v>
                </c:pt>
                <c:pt idx="2">
                  <c:v>#N/A</c:v>
                </c:pt>
                <c:pt idx="3">
                  <c:v>0.7</c:v>
                </c:pt>
                <c:pt idx="4">
                  <c:v>#N/A</c:v>
                </c:pt>
                <c:pt idx="5">
                  <c:v>1.69</c:v>
                </c:pt>
                <c:pt idx="6">
                  <c:v>#N/A</c:v>
                </c:pt>
                <c:pt idx="7">
                  <c:v>1.92</c:v>
                </c:pt>
                <c:pt idx="8">
                  <c:v>#N/A</c:v>
                </c:pt>
                <c:pt idx="9">
                  <c:v>2.7</c:v>
                </c:pt>
              </c:numCache>
            </c:numRef>
          </c:val>
          <c:extLst>
            <c:ext xmlns:c16="http://schemas.microsoft.com/office/drawing/2014/chart" uri="{C3380CC4-5D6E-409C-BE32-E72D297353CC}">
              <c16:uniqueId val="{00000007-F6CC-4944-A641-45683B58564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7.15</c:v>
                </c:pt>
                <c:pt idx="2">
                  <c:v>#N/A</c:v>
                </c:pt>
                <c:pt idx="3">
                  <c:v>3.69</c:v>
                </c:pt>
                <c:pt idx="4">
                  <c:v>#N/A</c:v>
                </c:pt>
                <c:pt idx="5">
                  <c:v>4.2</c:v>
                </c:pt>
                <c:pt idx="6">
                  <c:v>#N/A</c:v>
                </c:pt>
                <c:pt idx="7">
                  <c:v>4.54</c:v>
                </c:pt>
                <c:pt idx="8">
                  <c:v>#N/A</c:v>
                </c:pt>
                <c:pt idx="9">
                  <c:v>3.99</c:v>
                </c:pt>
              </c:numCache>
            </c:numRef>
          </c:val>
          <c:extLst>
            <c:ext xmlns:c16="http://schemas.microsoft.com/office/drawing/2014/chart" uri="{C3380CC4-5D6E-409C-BE32-E72D297353CC}">
              <c16:uniqueId val="{00000008-F6CC-4944-A641-45683B58564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12.1</c:v>
                </c:pt>
                <c:pt idx="2">
                  <c:v>#N/A</c:v>
                </c:pt>
                <c:pt idx="3">
                  <c:v>12.61</c:v>
                </c:pt>
                <c:pt idx="4">
                  <c:v>#N/A</c:v>
                </c:pt>
                <c:pt idx="5">
                  <c:v>12.49</c:v>
                </c:pt>
                <c:pt idx="6">
                  <c:v>#N/A</c:v>
                </c:pt>
                <c:pt idx="7">
                  <c:v>13.18</c:v>
                </c:pt>
                <c:pt idx="8">
                  <c:v>#N/A</c:v>
                </c:pt>
                <c:pt idx="9">
                  <c:v>12.48</c:v>
                </c:pt>
              </c:numCache>
            </c:numRef>
          </c:val>
          <c:extLst>
            <c:ext xmlns:c16="http://schemas.microsoft.com/office/drawing/2014/chart" uri="{C3380CC4-5D6E-409C-BE32-E72D297353CC}">
              <c16:uniqueId val="{00000009-F6CC-4944-A641-45683B58564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786</c:v>
                </c:pt>
                <c:pt idx="5">
                  <c:v>826</c:v>
                </c:pt>
                <c:pt idx="8">
                  <c:v>825</c:v>
                </c:pt>
                <c:pt idx="11">
                  <c:v>831</c:v>
                </c:pt>
                <c:pt idx="14">
                  <c:v>844</c:v>
                </c:pt>
              </c:numCache>
            </c:numRef>
          </c:val>
          <c:extLst>
            <c:ext xmlns:c16="http://schemas.microsoft.com/office/drawing/2014/chart" uri="{C3380CC4-5D6E-409C-BE32-E72D297353CC}">
              <c16:uniqueId val="{00000000-E35E-4B95-B797-5FC49DF8C1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5E-4B95-B797-5FC49DF8C1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40</c:v>
                </c:pt>
                <c:pt idx="3">
                  <c:v>34</c:v>
                </c:pt>
                <c:pt idx="6">
                  <c:v>25</c:v>
                </c:pt>
                <c:pt idx="9">
                  <c:v>18</c:v>
                </c:pt>
                <c:pt idx="12">
                  <c:v>14</c:v>
                </c:pt>
              </c:numCache>
            </c:numRef>
          </c:val>
          <c:extLst>
            <c:ext xmlns:c16="http://schemas.microsoft.com/office/drawing/2014/chart" uri="{C3380CC4-5D6E-409C-BE32-E72D297353CC}">
              <c16:uniqueId val="{00000002-E35E-4B95-B797-5FC49DF8C1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5</c:v>
                </c:pt>
                <c:pt idx="9">
                  <c:v>8</c:v>
                </c:pt>
                <c:pt idx="12">
                  <c:v>8</c:v>
                </c:pt>
              </c:numCache>
            </c:numRef>
          </c:val>
          <c:extLst>
            <c:ext xmlns:c16="http://schemas.microsoft.com/office/drawing/2014/chart" uri="{C3380CC4-5D6E-409C-BE32-E72D297353CC}">
              <c16:uniqueId val="{00000003-E35E-4B95-B797-5FC49DF8C1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276</c:v>
                </c:pt>
                <c:pt idx="3">
                  <c:v>296</c:v>
                </c:pt>
                <c:pt idx="6">
                  <c:v>284</c:v>
                </c:pt>
                <c:pt idx="9">
                  <c:v>293</c:v>
                </c:pt>
                <c:pt idx="12">
                  <c:v>266</c:v>
                </c:pt>
              </c:numCache>
            </c:numRef>
          </c:val>
          <c:extLst>
            <c:ext xmlns:c16="http://schemas.microsoft.com/office/drawing/2014/chart" uri="{C3380CC4-5D6E-409C-BE32-E72D297353CC}">
              <c16:uniqueId val="{00000004-E35E-4B95-B797-5FC49DF8C1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5E-4B95-B797-5FC49DF8C1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5E-4B95-B797-5FC49DF8C1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1147</c:v>
                </c:pt>
                <c:pt idx="3">
                  <c:v>1153</c:v>
                </c:pt>
                <c:pt idx="6">
                  <c:v>1110</c:v>
                </c:pt>
                <c:pt idx="9">
                  <c:v>1078</c:v>
                </c:pt>
                <c:pt idx="12">
                  <c:v>1120</c:v>
                </c:pt>
              </c:numCache>
            </c:numRef>
          </c:val>
          <c:extLst>
            <c:ext xmlns:c16="http://schemas.microsoft.com/office/drawing/2014/chart" uri="{C3380CC4-5D6E-409C-BE32-E72D297353CC}">
              <c16:uniqueId val="{00000007-E35E-4B95-B797-5FC49DF8C1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680</c:v>
                </c:pt>
                <c:pt idx="2">
                  <c:v>#N/A</c:v>
                </c:pt>
                <c:pt idx="3">
                  <c:v>#N/A</c:v>
                </c:pt>
                <c:pt idx="4">
                  <c:v>660</c:v>
                </c:pt>
                <c:pt idx="5">
                  <c:v>#N/A</c:v>
                </c:pt>
                <c:pt idx="6">
                  <c:v>#N/A</c:v>
                </c:pt>
                <c:pt idx="7">
                  <c:v>599</c:v>
                </c:pt>
                <c:pt idx="8">
                  <c:v>#N/A</c:v>
                </c:pt>
                <c:pt idx="9">
                  <c:v>#N/A</c:v>
                </c:pt>
                <c:pt idx="10">
                  <c:v>566</c:v>
                </c:pt>
                <c:pt idx="11">
                  <c:v>#N/A</c:v>
                </c:pt>
                <c:pt idx="12">
                  <c:v>#N/A</c:v>
                </c:pt>
                <c:pt idx="13">
                  <c:v>564</c:v>
                </c:pt>
                <c:pt idx="14">
                  <c:v>#N/A</c:v>
                </c:pt>
              </c:numCache>
            </c:numRef>
          </c:val>
          <c:smooth val="0"/>
          <c:extLst>
            <c:ext xmlns:c16="http://schemas.microsoft.com/office/drawing/2014/chart" uri="{C3380CC4-5D6E-409C-BE32-E72D297353CC}">
              <c16:uniqueId val="{00000008-E35E-4B95-B797-5FC49DF8C1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7840</c:v>
                </c:pt>
                <c:pt idx="5">
                  <c:v>8292</c:v>
                </c:pt>
                <c:pt idx="8">
                  <c:v>8555</c:v>
                </c:pt>
                <c:pt idx="11">
                  <c:v>8618</c:v>
                </c:pt>
                <c:pt idx="14">
                  <c:v>8582</c:v>
                </c:pt>
              </c:numCache>
            </c:numRef>
          </c:val>
          <c:extLst>
            <c:ext xmlns:c16="http://schemas.microsoft.com/office/drawing/2014/chart" uri="{C3380CC4-5D6E-409C-BE32-E72D297353CC}">
              <c16:uniqueId val="{00000000-EA49-43F8-B2F5-34C29619CC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214</c:v>
                </c:pt>
                <c:pt idx="5">
                  <c:v>206</c:v>
                </c:pt>
                <c:pt idx="8">
                  <c:v>168</c:v>
                </c:pt>
                <c:pt idx="11">
                  <c:v>142</c:v>
                </c:pt>
                <c:pt idx="14">
                  <c:v>154</c:v>
                </c:pt>
              </c:numCache>
            </c:numRef>
          </c:val>
          <c:extLst>
            <c:ext xmlns:c16="http://schemas.microsoft.com/office/drawing/2014/chart" uri="{C3380CC4-5D6E-409C-BE32-E72D297353CC}">
              <c16:uniqueId val="{00000001-EA49-43F8-B2F5-34C29619CC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2356</c:v>
                </c:pt>
                <c:pt idx="5">
                  <c:v>2479</c:v>
                </c:pt>
                <c:pt idx="8">
                  <c:v>2505</c:v>
                </c:pt>
                <c:pt idx="11">
                  <c:v>2430</c:v>
                </c:pt>
                <c:pt idx="14">
                  <c:v>2250</c:v>
                </c:pt>
              </c:numCache>
            </c:numRef>
          </c:val>
          <c:extLst>
            <c:ext xmlns:c16="http://schemas.microsoft.com/office/drawing/2014/chart" uri="{C3380CC4-5D6E-409C-BE32-E72D297353CC}">
              <c16:uniqueId val="{00000002-EA49-43F8-B2F5-34C29619CC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49-43F8-B2F5-34C29619CC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49-43F8-B2F5-34C29619CC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49-43F8-B2F5-34C29619CC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1312</c:v>
                </c:pt>
                <c:pt idx="3">
                  <c:v>1302</c:v>
                </c:pt>
                <c:pt idx="6">
                  <c:v>1283</c:v>
                </c:pt>
                <c:pt idx="9">
                  <c:v>1246</c:v>
                </c:pt>
                <c:pt idx="12">
                  <c:v>1302</c:v>
                </c:pt>
              </c:numCache>
            </c:numRef>
          </c:val>
          <c:extLst>
            <c:ext xmlns:c16="http://schemas.microsoft.com/office/drawing/2014/chart" uri="{C3380CC4-5D6E-409C-BE32-E72D297353CC}">
              <c16:uniqueId val="{00000006-EA49-43F8-B2F5-34C29619CC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55</c:v>
                </c:pt>
                <c:pt idx="3">
                  <c:v>82</c:v>
                </c:pt>
                <c:pt idx="6">
                  <c:v>76</c:v>
                </c:pt>
                <c:pt idx="9">
                  <c:v>67</c:v>
                </c:pt>
                <c:pt idx="12">
                  <c:v>57</c:v>
                </c:pt>
              </c:numCache>
            </c:numRef>
          </c:val>
          <c:extLst>
            <c:ext xmlns:c16="http://schemas.microsoft.com/office/drawing/2014/chart" uri="{C3380CC4-5D6E-409C-BE32-E72D297353CC}">
              <c16:uniqueId val="{00000007-EA49-43F8-B2F5-34C29619CC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2561</c:v>
                </c:pt>
                <c:pt idx="3">
                  <c:v>2270</c:v>
                </c:pt>
                <c:pt idx="6">
                  <c:v>2101</c:v>
                </c:pt>
                <c:pt idx="9">
                  <c:v>1812</c:v>
                </c:pt>
                <c:pt idx="12">
                  <c:v>1733</c:v>
                </c:pt>
              </c:numCache>
            </c:numRef>
          </c:val>
          <c:extLst>
            <c:ext xmlns:c16="http://schemas.microsoft.com/office/drawing/2014/chart" uri="{C3380CC4-5D6E-409C-BE32-E72D297353CC}">
              <c16:uniqueId val="{00000008-EA49-43F8-B2F5-34C29619CC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126</c:v>
                </c:pt>
                <c:pt idx="3">
                  <c:v>90</c:v>
                </c:pt>
                <c:pt idx="6">
                  <c:v>64</c:v>
                </c:pt>
                <c:pt idx="9">
                  <c:v>45</c:v>
                </c:pt>
                <c:pt idx="12">
                  <c:v>30</c:v>
                </c:pt>
              </c:numCache>
            </c:numRef>
          </c:val>
          <c:extLst>
            <c:ext xmlns:c16="http://schemas.microsoft.com/office/drawing/2014/chart" uri="{C3380CC4-5D6E-409C-BE32-E72D297353CC}">
              <c16:uniqueId val="{00000009-EA49-43F8-B2F5-34C29619CC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10600</c:v>
                </c:pt>
                <c:pt idx="3">
                  <c:v>10872</c:v>
                </c:pt>
                <c:pt idx="6">
                  <c:v>11072</c:v>
                </c:pt>
                <c:pt idx="9">
                  <c:v>10974</c:v>
                </c:pt>
                <c:pt idx="12">
                  <c:v>10708</c:v>
                </c:pt>
              </c:numCache>
            </c:numRef>
          </c:val>
          <c:extLst>
            <c:ext xmlns:c16="http://schemas.microsoft.com/office/drawing/2014/chart" uri="{C3380CC4-5D6E-409C-BE32-E72D297353CC}">
              <c16:uniqueId val="{0000000A-EA49-43F8-B2F5-34C29619CC8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4244</c:v>
                </c:pt>
                <c:pt idx="2">
                  <c:v>#N/A</c:v>
                </c:pt>
                <c:pt idx="3">
                  <c:v>#N/A</c:v>
                </c:pt>
                <c:pt idx="4">
                  <c:v>3640</c:v>
                </c:pt>
                <c:pt idx="5">
                  <c:v>#N/A</c:v>
                </c:pt>
                <c:pt idx="6">
                  <c:v>#N/A</c:v>
                </c:pt>
                <c:pt idx="7">
                  <c:v>3367</c:v>
                </c:pt>
                <c:pt idx="8">
                  <c:v>#N/A</c:v>
                </c:pt>
                <c:pt idx="9">
                  <c:v>#N/A</c:v>
                </c:pt>
                <c:pt idx="10">
                  <c:v>2954</c:v>
                </c:pt>
                <c:pt idx="11">
                  <c:v>#N/A</c:v>
                </c:pt>
                <c:pt idx="12">
                  <c:v>#N/A</c:v>
                </c:pt>
                <c:pt idx="13">
                  <c:v>2845</c:v>
                </c:pt>
                <c:pt idx="14">
                  <c:v>#N/A</c:v>
                </c:pt>
              </c:numCache>
            </c:numRef>
          </c:val>
          <c:smooth val="0"/>
          <c:extLst>
            <c:ext xmlns:c16="http://schemas.microsoft.com/office/drawing/2014/chart" uri="{C3380CC4-5D6E-409C-BE32-E72D297353CC}">
              <c16:uniqueId val="{0000000B-EA49-43F8-B2F5-34C29619CC8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1338</c:v>
                </c:pt>
                <c:pt idx="1">
                  <c:v>1286</c:v>
                </c:pt>
                <c:pt idx="2">
                  <c:v>1143</c:v>
                </c:pt>
              </c:numCache>
            </c:numRef>
          </c:val>
          <c:extLst>
            <c:ext xmlns:c16="http://schemas.microsoft.com/office/drawing/2014/chart" uri="{C3380CC4-5D6E-409C-BE32-E72D297353CC}">
              <c16:uniqueId val="{00000000-6819-4B7C-A0CC-549B8165A9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450</c:v>
                </c:pt>
                <c:pt idx="1">
                  <c:v>465</c:v>
                </c:pt>
                <c:pt idx="2">
                  <c:v>481</c:v>
                </c:pt>
              </c:numCache>
            </c:numRef>
          </c:val>
          <c:extLst>
            <c:ext xmlns:c16="http://schemas.microsoft.com/office/drawing/2014/chart" uri="{C3380CC4-5D6E-409C-BE32-E72D297353CC}">
              <c16:uniqueId val="{00000001-6819-4B7C-A0CC-549B8165A9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571</c:v>
                </c:pt>
                <c:pt idx="1">
                  <c:v>563</c:v>
                </c:pt>
                <c:pt idx="2">
                  <c:v>571</c:v>
                </c:pt>
              </c:numCache>
            </c:numRef>
          </c:val>
          <c:extLst>
            <c:ext xmlns:c16="http://schemas.microsoft.com/office/drawing/2014/chart" uri="{C3380CC4-5D6E-409C-BE32-E72D297353CC}">
              <c16:uniqueId val="{00000002-6819-4B7C-A0CC-549B8165A9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{243D8A79-3B2C-4EF9-ADDD-6392FD39BBCE}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E80-4AF8-BE51-A4A5AA171B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{5FCE2A3B-E6EC-4B89-994A-AE10384AC09F}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80-4AF8-BE51-A4A5AA171B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{EF21E0CF-EF89-42FA-9F9C-B1BDCDFB6BEB}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80-4AF8-BE51-A4A5AA171B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{4C38A00B-18A1-404B-99DA-268B389AA320}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80-4AF8-BE51-A4A5AA171B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{394DF54E-2592-493C-8B0B-407399B56C7E}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80-4AF8-BE51-A4A5AA171B9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{021C5249-6B10-4824-AF78-0B7F5FD4F622}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E80-4AF8-BE51-A4A5AA171B9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{1EDD54AF-1FE6-4972-8160-4FB39B529FD4}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E80-4AF8-BE51-A4A5AA171B9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{E5F3AB9B-5368-4C61-B7E2-B1176DFF63C5}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E80-4AF8-BE51-A4A5AA171B9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{6AFB9576-0355-4D17-9C23-1216EB1B5069}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E80-4AF8-BE51-A4A5AA171B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c:v>
                </c:pt>
                <c:pt idx="32">
                  <c:v>54.5</c:v>
                </c:pt>
              </c:numCache>
            </c:numRef>
          </c:xVal>
          <c:yVal>
            <c:numRef>
              <c:f>公会計指標分析・財政指標組合せ分析表!$BP$51:$DC$51</c:f>
              <c:numCache>
                <c:formatCode>#,##0.0;"▲ "#,##0.0</c:formatCode>
                <c:ptCount val="40"/>
                <c:pt idx="24">
                  <c:v>58</c:v>
                </c:pt>
                <c:pt idx="32">
                  <c:v>56.5</c:v>
                </c:pt>
              </c:numCache>
            </c:numRef>
          </c:yVal>
          <c:smooth val="0"/>
          <c:extLst>
            <c:ext xmlns:c16="http://schemas.microsoft.com/office/drawing/2014/chart" uri="{C3380CC4-5D6E-409C-BE32-E72D297353CC}">
              <c16:uniqueId val="{00000009-FE80-4AF8-BE51-A4A5AA171B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{BD2A6A59-740E-457A-A447-88951E96FFD6}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E80-4AF8-BE51-A4A5AA171B9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{43A3BE44-3748-476B-BC20-39F4A02D6DFB}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80-4AF8-BE51-A4A5AA171B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{D77DEF89-732F-4F14-B828-5AEE85AE86BF}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80-4AF8-BE51-A4A5AA171B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{828B72DF-9590-4596-8DEC-FDFC73BB7C17}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80-4AF8-BE51-A4A5AA171B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{ED091E47-665B-4737-9339-04941C54F3FF}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80-4AF8-BE51-A4A5AA171B9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{920D8E7E-1735-4587-8FA4-A6AFF0DDD816}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E80-4AF8-BE51-A4A5AA171B9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{051CAFB0-9698-402D-A990-D5C4DBAA4F18}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E80-4AF8-BE51-A4A5AA171B9E}"/>
                </c:ext>
              </c:extLst>
            </c:dLbl>
            <c:dLbl>
              <c:idx val="24"/>
              <c:layout>
                <c:manualLayout>
                  <c:x val="0"/>
                  <c:y val="4.3117917807400834E-3"/>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{5F303D18-5C64-45B1-A831-E4D6D6C28051}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E80-4AF8-BE51-A4A5AA171B9E}"/>
                </c:ext>
              </c:extLst>
            </c:dLbl>
            <c:dLbl>
              <c:idx val="32"/>
              <c:layout>
                <c:manualLayout>
                  <c:x val="0"/>
                  <c:y val="-4.3117917807401658E-3"/>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{BABE1EC0-EEDE-4641-BFFA-5F6FE8F6CC7E}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E80-4AF8-BE51-A4A5AA171B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58.8</c:v>
                </c:pt>
                <c:pt idx="32">
                  <c:v>58.8</c:v>
                </c:pt>
              </c:numCache>
            </c:numRef>
          </c:xVal>
          <c:yVal>
            <c:numRef>
              <c:f>公会計指標分析・財政指標組合せ分析表!$BP$55:$DC$55</c:f>
              <c:numCache>
                <c:formatCode>#,##0.0;"▲ "#,##0.0</c:formatCode>
                <c:ptCount val="40"/>
                <c:pt idx="24">
                  <c:v>36.6</c:v>
                </c:pt>
                <c:pt idx="32">
                  <c:v>37.700000000000003</c:v>
                </c:pt>
              </c:numCache>
            </c:numRef>
          </c:yVal>
          <c:smooth val="0"/>
          <c:extLst>
            <c:ext xmlns:c16="http://schemas.microsoft.com/office/drawing/2014/chart" uri="{C3380CC4-5D6E-409C-BE32-E72D297353CC}">
              <c16:uniqueId val="{00000013-FE80-4AF8-BE51-A4A5AA171B9E}"/>
            </c:ext>
          </c:extLst>
        </c:ser>
        <c:dLbls>
          <c:showLegendKey val="0"/>
          <c:showVal val="1"/>
          <c:showCatName val="0"/>
          <c:showSerName val="0"/>
          <c:showPercent val="0"/>
          <c:showBubbleSize val="0"/>
        </c:dLbls>
        <c:axId val="46179840"/>
        <c:axId val="46181760"/>
      </c:scatterChart>
      <c:valAx>
        <c:axId val="46179840"/>
        <c:scaling>
          <c:orientation val="minMax"/>
          <c:max val="59.300000000000004"/>
          <c:min val="52.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2"/>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{251C4AD9-3BB4-40DC-8C99-839A15900200}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F6D-4309-AF8D-1046A4A1FB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{0C0E816F-9BEF-42D0-891E-E0F7D5968F31}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6D-4309-AF8D-1046A4A1FB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{0041EC1E-5A0A-40F9-A0E9-2D27FBD01C40}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6D-4309-AF8D-1046A4A1FB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{F932F6A7-B979-4F4E-9810-B81A2B2BE001}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6D-4309-AF8D-1046A4A1FB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{0666021E-3583-41F4-9BE3-6C0B52ED5F1D}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6D-4309-AF8D-1046A4A1FBF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{B1B8D7D6-860B-41E9-9A4C-AE923BB4C546}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F6D-4309-AF8D-1046A4A1FBF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{73426EF3-B0E9-44B9-B0D7-F62C19C80150}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F6D-4309-AF8D-1046A4A1FBF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{6D6BA633-0FCA-4A27-9A91-7E4BD5997B48}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F6D-4309-AF8D-1046A4A1FBF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{B7A093D4-664B-4D54-84FC-5BF02A54803E}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F6D-4309-AF8D-1046A4A1FB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12.8</c:v>
                </c:pt>
                <c:pt idx="16">
                  <c:v>12.6</c:v>
                </c:pt>
                <c:pt idx="24">
                  <c:v>11.9</c:v>
                </c:pt>
                <c:pt idx="32">
                  <c:v>11.2</c:v>
                </c:pt>
              </c:numCache>
            </c:numRef>
          </c:xVal>
          <c:yVal>
            <c:numRef>
              <c:f>公会計指標分析・財政指標組合せ分析表!$BP$73:$DC$73</c:f>
              <c:numCache>
                <c:formatCode>#,##0.0;"▲ "#,##0.0</c:formatCode>
                <c:ptCount val="40"/>
                <c:pt idx="0">
                  <c:v>82.4</c:v>
                </c:pt>
                <c:pt idx="8">
                  <c:v>72.3</c:v>
                </c:pt>
                <c:pt idx="16">
                  <c:v>65</c:v>
                </c:pt>
                <c:pt idx="24">
                  <c:v>58</c:v>
                </c:pt>
                <c:pt idx="32">
                  <c:v>56.5</c:v>
                </c:pt>
              </c:numCache>
            </c:numRef>
          </c:yVal>
          <c:smooth val="0"/>
          <c:extLst>
            <c:ext xmlns:c16="http://schemas.microsoft.com/office/drawing/2014/chart" uri="{C3380CC4-5D6E-409C-BE32-E72D297353CC}">
              <c16:uniqueId val="{00000009-DF6D-4309-AF8D-1046A4A1FB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{8F98D831-964F-4A8B-8B22-FDF3E4E4CCCE}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F6D-4309-AF8D-1046A4A1FB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{B213D190-B12A-4DB4-BD86-5D768B9642DC}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6D-4309-AF8D-1046A4A1FB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{1BC70CA5-48EC-466C-82C8-9D37870888D8}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6D-4309-AF8D-1046A4A1FB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{916BDD29-FAAF-4BFD-A5F4-726B72CDB559}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6D-4309-AF8D-1046A4A1FB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{994B8AC3-D288-45E7-81F9-072BE3971AD3}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6D-4309-AF8D-1046A4A1FBF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{14463AED-1B28-4CC2-B3FC-3B99903C0C7A}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F6D-4309-AF8D-1046A4A1FBF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{64248D63-605B-45A6-91F6-4DFA8B01FCC7}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F6D-4309-AF8D-1046A4A1FBF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{B85CA27A-B5B3-43C8-9831-4108E6B1D1C3}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F6D-4309-AF8D-1046A4A1FBF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{D9586C06-D354-44EC-A46D-0B52BD83B889}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F6D-4309-AF8D-1046A4A1FB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9.6</c:v>
                </c:pt>
                <c:pt idx="24">
                  <c:v>9.1999999999999993</c:v>
                </c:pt>
                <c:pt idx="32">
                  <c:v>8.9</c:v>
                </c:pt>
              </c:numCache>
            </c:numRef>
          </c:xVal>
          <c:yVal>
            <c:numRef>
              <c:f>公会計指標分析・財政指標組合せ分析表!$BP$77:$DC$77</c:f>
              <c:numCache>
                <c:formatCode>#,##0.0;"▲ "#,##0.0</c:formatCode>
                <c:ptCount val="40"/>
                <c:pt idx="0">
                  <c:v>65.3</c:v>
                </c:pt>
                <c:pt idx="8">
                  <c:v>60.8</c:v>
                </c:pt>
                <c:pt idx="16">
                  <c:v>41.5</c:v>
                </c:pt>
                <c:pt idx="24">
                  <c:v>36.6</c:v>
                </c:pt>
                <c:pt idx="32">
                  <c:v>37.700000000000003</c:v>
                </c:pt>
              </c:numCache>
            </c:numRef>
          </c:yVal>
          <c:smooth val="0"/>
          <c:extLst>
            <c:ext xmlns:c16="http://schemas.microsoft.com/office/drawing/2014/chart" uri="{C3380CC4-5D6E-409C-BE32-E72D297353CC}">
              <c16:uniqueId val="{00000013-DF6D-4309-AF8D-1046A4A1FBF6}"/>
            </c:ext>
          </c:extLst>
        </c:ser>
        <c:dLbls>
          <c:showLegendKey val="0"/>
          <c:showVal val="1"/>
          <c:showCatName val="0"/>
          <c:showSerName val="0"/>
          <c:showPercent val="0"/>
          <c:showBubbleSize val="0"/>
        </c:dLbls>
        <c:axId val="84219776"/>
        <c:axId val="84234240"/>
      </c:scatterChart>
      <c:valAx>
        <c:axId val="84219776"/>
        <c:scaling>
          <c:orientation val="minMax"/>
          <c:max val="13.2"/>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1"/>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過疎地域に指定され過疎対策事業債が借入可能となったことや、近年の保育所施設整備事業等の公共施設の耐震整備のために発行した地方債の償還が始まったことにより前年度より増加しており、今後数年は増加傾向となることが予想される。算入公債費等については、過疎対策事業債など交付税算入率の高い起債選択を行っていることから増加している。今後も計画的な事業実施による地方債の適正な管理を行う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前年度と比較して、充当可能基金や基準財政需要額算入見込額が減少したことにより、充当可能財源等（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）が減少しているものの、地方債現在高や公営企業債等繰入見込額が減少したことにより、将来負担額（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減少しており、将来負担比率の分子は減少している。しかしながら、地方債現在高については、依然として高い水準にあるため、将来負担を念頭においた計画による地方債管理を行い、地方債現在高の抑制を図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三重県尾鷲市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減債基金及びその他特定目的基金は若干増加しているものの、財政調整基金において、当初予算編成時に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億円を取崩すなど取崩額が積立額を上回り、基金全体として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災害の発生や景気変動による市税の減収等に備え安定した市民サービスを提供するため、経費の削減に努め、基金残高の確保を図る。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公共施設等基金：市が必要と認める公共、公益的施設の建設等。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活性化対策基金：真に豊かな地域社会の実現を図るため、国際交流や各産業の後継者育成等、本市の活性化に必要な事業の推進。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ふるさと応援基金：ふるさと応援寄附金を活用し、本市の目指す将来都市像の実現に向けたまちづくりに資する事の積極的かつ</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重点的な推進。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ふるさと応援基金：子育て支援や医療体制の確保に要する経費の財源として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万円を取崩した一方で、ふるさと応援寄附金の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みどりの基金：林業振興や有害鳥獣対策に要する経費の財源として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万円を取崩した一方で、前年度充当した事業費の確定に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よる執行差額や寄附金等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公共施設等基金：老朽化した公共施設の改修工事に多額の経費を要することが見込まれるため、次年度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万円程度を取崩予定。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ふるさと応援基金：今後、ふるさと応援寄附金の増加に向けた取り組みを強化するため、寄附金の増加に伴い基金残高も増加する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当初予算における財源不足を補填するため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今後も厳しい財政状況が続き深刻な財源不足が予想されることから、財政調整基金の減少が見込まれるが、経費の削減に努め基金残高の確保を図る。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第三セクター改革推進債の償還のため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万円を取崩したが、決算剰余金から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万円を積立てたこと等による増。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次年度以降は地方債償還額が大きく増加するため、当初予算時の取崩額を増やす予定であり、残高は減少していく見込み。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三重県尾鷲市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18,351
18,187
192.71
10,169,816
9,924,299
233,323
5,847,239
10,707,857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有形固定資産減価償却率については、類似団体より低い水準にあるものの、前年度数値（</a:t>
          </a:r>
          <a:r>
            <a:rPr kumimoji="1" lang="en-US" altLang="ja-JP" sz="1100">
              <a:latin typeface="ＭＳ Ｐゴシック" panose="020B0600070205080204" pitchFamily="50" charset="-128"/>
              <a:ea typeface="ＭＳ Ｐゴシック" panose="020B0600070205080204" pitchFamily="50" charset="-128"/>
            </a:rPr>
            <a:t>53.0</a:t>
          </a:r>
          <a:r>
            <a:rPr kumimoji="1" lang="ja-JP" altLang="en-US" sz="1100">
              <a:latin typeface="ＭＳ Ｐゴシック" panose="020B0600070205080204" pitchFamily="50" charset="-128"/>
              <a:ea typeface="ＭＳ Ｐゴシック" panose="020B0600070205080204" pitchFamily="50" charset="-128"/>
            </a:rPr>
            <a:t>％）に対し</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ポイントアップの</a:t>
          </a:r>
          <a:r>
            <a:rPr kumimoji="1" lang="en-US" altLang="ja-JP" sz="1100">
              <a:latin typeface="ＭＳ Ｐゴシック" panose="020B0600070205080204" pitchFamily="50" charset="-128"/>
              <a:ea typeface="ＭＳ Ｐゴシック" panose="020B0600070205080204" pitchFamily="50" charset="-128"/>
            </a:rPr>
            <a:t>54.5</a:t>
          </a:r>
          <a:r>
            <a:rPr kumimoji="1" lang="ja-JP" altLang="en-US" sz="1100">
              <a:latin typeface="ＭＳ Ｐゴシック" panose="020B0600070205080204" pitchFamily="50" charset="-128"/>
              <a:ea typeface="ＭＳ Ｐゴシック" panose="020B0600070205080204" pitchFamily="50" charset="-128"/>
            </a:rPr>
            <a:t>％となっている。資産の老朽化により、今後も上昇することが見込まれるため、計画的な維持修繕を実施していく必要がある。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82973</xdr:rowOff>
    </xdr:to>
    <xdr:cxnSp macro="">
      <xdr:nvCxnSpPr>
        <xdr:cNvPr id="64" name="直線コネクタ 63"/>
        <xdr:cNvCxnSpPr/>
      </xdr:nvCxnSpPr>
      <xdr:spPr>
        <a:xfrm flipV="1">
          <a:off x="4760595" y="5420783"/>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5"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6" name="直線コネクタ 65"/>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67" name="有形固定資産減価償却率最大値テキスト"/>
        <xdr:cNvSpPr txBox="1"/>
      </xdr:nvSpPr>
      <xdr:spPr>
        <a:xfrm>
          <a:off x="4813300" y="519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68" name="直線コネクタ 67"/>
        <xdr:cNvCxnSpPr/>
      </xdr:nvCxnSpPr>
      <xdr:spPr>
        <a:xfrm>
          <a:off x="4673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69"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0" name="フローチャート: 判断 69"/>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1" name="フローチャート: 判断 70"/>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72" name="フローチャート: 判断 71"/>
        <xdr:cNvSpPr/>
      </xdr:nvSpPr>
      <xdr:spPr>
        <a:xfrm>
          <a:off x="3238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93133</xdr:rowOff>
    </xdr:from>
    <xdr:to>
      <xdr:col>23</xdr:col>
      <xdr:colOff>136525</xdr:colOff>
      <xdr:row>32</xdr:row>
      <xdr:rowOff>23283</xdr:rowOff>
    </xdr:to>
    <xdr:sp macro="" textlink="">
      <xdr:nvSpPr>
        <xdr:cNvPr id="78" name="楕円 77"/>
        <xdr:cNvSpPr/>
      </xdr:nvSpPr>
      <xdr:spPr>
        <a:xfrm>
          <a:off x="47117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71560</xdr:rowOff>
    </xdr:from>
    <xdr:ext cx="405111" cy="259045"/>
    <xdr:sp macro="" textlink="">
      <xdr:nvSpPr>
        <xdr:cNvPr id="79" name="有形固定資産減価償却率該当値テキスト"/>
        <xdr:cNvSpPr txBox="1"/>
      </xdr:nvSpPr>
      <xdr:spPr>
        <a:xfrm>
          <a:off x="4813300" y="6158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147108</xdr:rowOff>
    </xdr:from>
    <xdr:to>
      <xdr:col>19</xdr:col>
      <xdr:colOff>187325</xdr:colOff>
      <xdr:row>32</xdr:row>
      <xdr:rowOff>77258</xdr:rowOff>
    </xdr:to>
    <xdr:sp macro="" textlink="">
      <xdr:nvSpPr>
        <xdr:cNvPr id="80" name="楕円 79"/>
        <xdr:cNvSpPr/>
      </xdr:nvSpPr>
      <xdr:spPr>
        <a:xfrm>
          <a:off x="4000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143933</xdr:rowOff>
    </xdr:from>
    <xdr:to>
      <xdr:col>23</xdr:col>
      <xdr:colOff>85725</xdr:colOff>
      <xdr:row>32</xdr:row>
      <xdr:rowOff>26458</xdr:rowOff>
    </xdr:to>
    <xdr:cxnSp macro="">
      <xdr:nvCxnSpPr>
        <xdr:cNvPr id="81" name="直線コネクタ 80"/>
        <xdr:cNvCxnSpPr/>
      </xdr:nvCxnSpPr>
      <xdr:spPr>
        <a:xfrm flipV="1">
          <a:off x="4051300" y="6230408"/>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82" name="n_1ave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142892</xdr:rowOff>
    </xdr:from>
    <xdr:ext cx="405111" cy="259045"/>
    <xdr:sp macro="" textlink="">
      <xdr:nvSpPr>
        <xdr:cNvPr id="83" name="n_2aveValue有形固定資産減価償却率"/>
        <xdr:cNvSpPr txBox="1"/>
      </xdr:nvSpPr>
      <xdr:spPr>
        <a:xfrm>
          <a:off x="3086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68385</xdr:rowOff>
    </xdr:from>
    <xdr:ext cx="405111" cy="259045"/>
    <xdr:sp macro="" textlink="">
      <xdr:nvSpPr>
        <xdr:cNvPr id="84" name="n_1mainValue有形固定資産減価償却率"/>
        <xdr:cNvSpPr txBox="1"/>
      </xdr:nvSpPr>
      <xdr:spPr>
        <a:xfrm>
          <a:off x="38360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類似団体より高い水準にあり、主な要因は、過去に実施した耐震整備事業に係る地方債現在高の割合が高く、将来負担額が高いことが考えられる。しかしながら、地方債現在高については、減少傾向にあるため、今後の動向に注視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13" name="直線コネクタ 112"/>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4"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5" name="直線コネクタ 114"/>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16"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17" name="直線コネクタ 116"/>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132591</xdr:rowOff>
    </xdr:from>
    <xdr:ext cx="340478" cy="259045"/>
    <xdr:sp macro="" textlink="">
      <xdr:nvSpPr>
        <xdr:cNvPr id="118" name="債務償還可能年数平均値テキスト"/>
        <xdr:cNvSpPr txBox="1"/>
      </xdr:nvSpPr>
      <xdr:spPr>
        <a:xfrm>
          <a:off x="14846300" y="5876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19" name="フローチャート: 判断 118"/>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46214</xdr:rowOff>
    </xdr:from>
    <xdr:to>
      <xdr:col>76</xdr:col>
      <xdr:colOff>73025</xdr:colOff>
      <xdr:row>29</xdr:row>
      <xdr:rowOff>147814</xdr:rowOff>
    </xdr:to>
    <xdr:sp macro="" textlink="">
      <xdr:nvSpPr>
        <xdr:cNvPr id="125" name="楕円 124"/>
        <xdr:cNvSpPr/>
      </xdr:nvSpPr>
      <xdr:spPr>
        <a:xfrm>
          <a:off x="14744700" y="578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69091</xdr:rowOff>
    </xdr:from>
    <xdr:ext cx="340478" cy="259045"/>
    <xdr:sp macro="" textlink="">
      <xdr:nvSpPr>
        <xdr:cNvPr id="126" name="債務償還可能年数該当値テキスト"/>
        <xdr:cNvSpPr txBox="1"/>
      </xdr:nvSpPr>
      <xdr:spPr>
        <a:xfrm>
          <a:off x="14846300" y="56412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三重県尾鷲市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18,351
18,187
192.71
10,169,816
9,924,299
233,323
5,847,239
10,707,857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17797</xdr:rowOff>
    </xdr:from>
    <xdr:ext cx="405111" cy="259045"/>
    <xdr:sp macro="" textlink="">
      <xdr:nvSpPr>
        <xdr:cNvPr id="61" name="【道路】&#10;有形固定資産減価償却率平均値テキスト"/>
        <xdr:cNvSpPr txBox="1"/>
      </xdr:nvSpPr>
      <xdr:spPr>
        <a:xfrm>
          <a:off x="4673600" y="636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135890</xdr:rowOff>
    </xdr:from>
    <xdr:to>
      <xdr:col>24</xdr:col>
      <xdr:colOff>114300</xdr:colOff>
      <xdr:row>39</xdr:row>
      <xdr:rowOff>66040</xdr:rowOff>
    </xdr:to>
    <xdr:sp macro="" textlink="">
      <xdr:nvSpPr>
        <xdr:cNvPr id="70" name="楕円 69"/>
        <xdr:cNvSpPr/>
      </xdr:nvSpPr>
      <xdr:spPr>
        <a:xfrm>
          <a:off x="4584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114317</xdr:rowOff>
    </xdr:from>
    <xdr:ext cx="405111" cy="259045"/>
    <xdr:sp macro="" textlink="">
      <xdr:nvSpPr>
        <xdr:cNvPr id="71" name="【道路】&#10;有形固定資産減価償却率該当値テキスト"/>
        <xdr:cNvSpPr txBox="1"/>
      </xdr:nvSpPr>
      <xdr:spPr>
        <a:xfrm>
          <a:off x="4673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168275</xdr:rowOff>
    </xdr:from>
    <xdr:to>
      <xdr:col>20</xdr:col>
      <xdr:colOff>38100</xdr:colOff>
      <xdr:row>39</xdr:row>
      <xdr:rowOff>98425</xdr:rowOff>
    </xdr:to>
    <xdr:sp macro="" textlink="">
      <xdr:nvSpPr>
        <xdr:cNvPr id="72" name="楕円 71"/>
        <xdr:cNvSpPr/>
      </xdr:nvSpPr>
      <xdr:spPr>
        <a:xfrm>
          <a:off x="3746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xdr:rowOff>
    </xdr:from>
    <xdr:to>
      <xdr:col>24</xdr:col>
      <xdr:colOff>63500</xdr:colOff>
      <xdr:row>39</xdr:row>
      <xdr:rowOff>47625</xdr:rowOff>
    </xdr:to>
    <xdr:cxnSp macro="">
      <xdr:nvCxnSpPr>
        <xdr:cNvPr id="73" name="直線コネクタ 72"/>
        <xdr:cNvCxnSpPr/>
      </xdr:nvCxnSpPr>
      <xdr:spPr>
        <a:xfrm flipV="1">
          <a:off x="3797300" y="67017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74" name="n_1aveValue【道路】&#10;有形固定資産減価償却率"/>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5"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89552</xdr:rowOff>
    </xdr:from>
    <xdr:ext cx="405111" cy="259045"/>
    <xdr:sp macro="" textlink="">
      <xdr:nvSpPr>
        <xdr:cNvPr id="76" name="n_1mainValue【道路】&#10;有形固定資産減価償却率"/>
        <xdr:cNvSpPr txBox="1"/>
      </xdr:nvSpPr>
      <xdr:spPr>
        <a:xfrm>
          <a:off x="35820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0" name="直線コネクタ 99"/>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1" name="【道路】&#10;一人当たり延長最小値テキスト"/>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2" name="直線コネクタ 101"/>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3" name="【道路】&#10;一人当たり延長最大値テキスト"/>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4" name="直線コネクタ 103"/>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43552</xdr:rowOff>
    </xdr:from>
    <xdr:ext cx="534377" cy="259045"/>
    <xdr:sp macro="" textlink="">
      <xdr:nvSpPr>
        <xdr:cNvPr id="105" name="【道路】&#10;一人当たり延長平均値テキスト"/>
        <xdr:cNvSpPr txBox="1"/>
      </xdr:nvSpPr>
      <xdr:spPr>
        <a:xfrm>
          <a:off x="10515600" y="67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6" name="フローチャート: 判断 105"/>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07" name="フローチャート: 判断 106"/>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73882</xdr:rowOff>
    </xdr:from>
    <xdr:to>
      <xdr:col>46</xdr:col>
      <xdr:colOff>38100</xdr:colOff>
      <xdr:row>41</xdr:row>
      <xdr:rowOff>4032</xdr:rowOff>
    </xdr:to>
    <xdr:sp macro="" textlink="">
      <xdr:nvSpPr>
        <xdr:cNvPr id="108" name="フローチャート: 判断 107"/>
        <xdr:cNvSpPr/>
      </xdr:nvSpPr>
      <xdr:spPr>
        <a:xfrm>
          <a:off x="8699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106096</xdr:rowOff>
    </xdr:from>
    <xdr:to>
      <xdr:col>55</xdr:col>
      <xdr:colOff>50800</xdr:colOff>
      <xdr:row>41</xdr:row>
      <xdr:rowOff>36246</xdr:rowOff>
    </xdr:to>
    <xdr:sp macro="" textlink="">
      <xdr:nvSpPr>
        <xdr:cNvPr id="114" name="楕円 113"/>
        <xdr:cNvSpPr/>
      </xdr:nvSpPr>
      <xdr:spPr>
        <a:xfrm>
          <a:off x="10426700" y="69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21023</xdr:rowOff>
    </xdr:from>
    <xdr:ext cx="534377" cy="259045"/>
    <xdr:sp macro="" textlink="">
      <xdr:nvSpPr>
        <xdr:cNvPr id="115" name="【道路】&#10;一人当たり延長該当値テキスト"/>
        <xdr:cNvSpPr txBox="1"/>
      </xdr:nvSpPr>
      <xdr:spPr>
        <a:xfrm>
          <a:off x="10515600" y="687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111011</xdr:rowOff>
    </xdr:from>
    <xdr:to>
      <xdr:col>50</xdr:col>
      <xdr:colOff>165100</xdr:colOff>
      <xdr:row>41</xdr:row>
      <xdr:rowOff>41161</xdr:rowOff>
    </xdr:to>
    <xdr:sp macro="" textlink="">
      <xdr:nvSpPr>
        <xdr:cNvPr id="116" name="楕円 115"/>
        <xdr:cNvSpPr/>
      </xdr:nvSpPr>
      <xdr:spPr>
        <a:xfrm>
          <a:off x="9588500" y="69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156896</xdr:rowOff>
    </xdr:from>
    <xdr:to>
      <xdr:col>55</xdr:col>
      <xdr:colOff>0</xdr:colOff>
      <xdr:row>40</xdr:row>
      <xdr:rowOff>161811</xdr:rowOff>
    </xdr:to>
    <xdr:cxnSp macro="">
      <xdr:nvCxnSpPr>
        <xdr:cNvPr id="117" name="直線コネクタ 116"/>
        <xdr:cNvCxnSpPr/>
      </xdr:nvCxnSpPr>
      <xdr:spPr>
        <a:xfrm flipV="1">
          <a:off x="9639300" y="7014896"/>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152423</xdr:rowOff>
    </xdr:from>
    <xdr:ext cx="534377" cy="259045"/>
    <xdr:sp macro="" textlink="">
      <xdr:nvSpPr>
        <xdr:cNvPr id="118" name="n_1aveValue【道路】&#10;一人当たり延長"/>
        <xdr:cNvSpPr txBox="1"/>
      </xdr:nvSpPr>
      <xdr:spPr>
        <a:xfrm>
          <a:off x="93594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20559</xdr:rowOff>
    </xdr:from>
    <xdr:ext cx="534377" cy="259045"/>
    <xdr:sp macro="" textlink="">
      <xdr:nvSpPr>
        <xdr:cNvPr id="119" name="n_2aveValue【道路】&#10;一人当たり延長"/>
        <xdr:cNvSpPr txBox="1"/>
      </xdr:nvSpPr>
      <xdr:spPr>
        <a:xfrm>
          <a:off x="8483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32288</xdr:rowOff>
    </xdr:from>
    <xdr:ext cx="534377" cy="259045"/>
    <xdr:sp macro="" textlink="">
      <xdr:nvSpPr>
        <xdr:cNvPr id="120" name="n_1mainValue【道路】&#10;一人当たり延長"/>
        <xdr:cNvSpPr txBox="1"/>
      </xdr:nvSpPr>
      <xdr:spPr>
        <a:xfrm>
          <a:off x="9359411" y="706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3" name="直線コネクタ 142"/>
        <xdr:cNvCxnSpPr/>
      </xdr:nvCxnSpPr>
      <xdr:spPr>
        <a:xfrm flipV="1">
          <a:off x="46348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44" name="【橋りょう・トンネル】&#10;有形固定資産減価償却率最小値テキスト"/>
        <xdr:cNvSpPr txBox="1"/>
      </xdr:nvSpPr>
      <xdr:spPr>
        <a:xfrm>
          <a:off x="46736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45" name="直線コネクタ 144"/>
        <xdr:cNvCxnSpPr/>
      </xdr:nvCxnSpPr>
      <xdr:spPr>
        <a:xfrm>
          <a:off x="4546600" y="108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46"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47" name="直線コネクタ 14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131081</xdr:rowOff>
    </xdr:from>
    <xdr:ext cx="405111" cy="259045"/>
    <xdr:sp macro="" textlink="">
      <xdr:nvSpPr>
        <xdr:cNvPr id="148" name="【橋りょう・トンネル】&#10;有形固定資産減価償却率平均値テキスト"/>
        <xdr:cNvSpPr txBox="1"/>
      </xdr:nvSpPr>
      <xdr:spPr>
        <a:xfrm>
          <a:off x="4673600" y="10075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49" name="フローチャート: 判断 148"/>
        <xdr:cNvSpPr/>
      </xdr:nvSpPr>
      <xdr:spPr>
        <a:xfrm>
          <a:off x="45847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0" name="フローチャート: 判断 149"/>
        <xdr:cNvSpPr/>
      </xdr:nvSpPr>
      <xdr:spPr>
        <a:xfrm>
          <a:off x="3746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31496</xdr:rowOff>
    </xdr:from>
    <xdr:to>
      <xdr:col>15</xdr:col>
      <xdr:colOff>101600</xdr:colOff>
      <xdr:row>59</xdr:row>
      <xdr:rowOff>133096</xdr:rowOff>
    </xdr:to>
    <xdr:sp macro="" textlink="">
      <xdr:nvSpPr>
        <xdr:cNvPr id="151" name="フローチャート: 判断 150"/>
        <xdr:cNvSpPr/>
      </xdr:nvSpPr>
      <xdr:spPr>
        <a:xfrm>
          <a:off x="2857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74930</xdr:rowOff>
    </xdr:from>
    <xdr:to>
      <xdr:col>24</xdr:col>
      <xdr:colOff>114300</xdr:colOff>
      <xdr:row>56</xdr:row>
      <xdr:rowOff>5080</xdr:rowOff>
    </xdr:to>
    <xdr:sp macro="" textlink="">
      <xdr:nvSpPr>
        <xdr:cNvPr id="157" name="楕円 156"/>
        <xdr:cNvSpPr/>
      </xdr:nvSpPr>
      <xdr:spPr>
        <a:xfrm>
          <a:off x="45847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27957</xdr:rowOff>
    </xdr:from>
    <xdr:ext cx="405111" cy="259045"/>
    <xdr:sp macro="" textlink="">
      <xdr:nvSpPr>
        <xdr:cNvPr id="158" name="【橋りょう・トンネル】&#10;有形固定資産減価償却率該当値テキスト"/>
        <xdr:cNvSpPr txBox="1"/>
      </xdr:nvSpPr>
      <xdr:spPr>
        <a:xfrm>
          <a:off x="4673600" y="945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79502</xdr:rowOff>
    </xdr:from>
    <xdr:to>
      <xdr:col>20</xdr:col>
      <xdr:colOff>38100</xdr:colOff>
      <xdr:row>56</xdr:row>
      <xdr:rowOff>9652</xdr:rowOff>
    </xdr:to>
    <xdr:sp macro="" textlink="">
      <xdr:nvSpPr>
        <xdr:cNvPr id="159" name="楕円 158"/>
        <xdr:cNvSpPr/>
      </xdr:nvSpPr>
      <xdr:spPr>
        <a:xfrm>
          <a:off x="3746500" y="950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125730</xdr:rowOff>
    </xdr:from>
    <xdr:to>
      <xdr:col>24</xdr:col>
      <xdr:colOff>63500</xdr:colOff>
      <xdr:row>55</xdr:row>
      <xdr:rowOff>130302</xdr:rowOff>
    </xdr:to>
    <xdr:cxnSp macro="">
      <xdr:nvCxnSpPr>
        <xdr:cNvPr id="160" name="直線コネクタ 159"/>
        <xdr:cNvCxnSpPr/>
      </xdr:nvCxnSpPr>
      <xdr:spPr>
        <a:xfrm flipV="1">
          <a:off x="3797300" y="9555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73931</xdr:rowOff>
    </xdr:from>
    <xdr:ext cx="405111" cy="259045"/>
    <xdr:sp macro="" textlink="">
      <xdr:nvSpPr>
        <xdr:cNvPr id="161" name="n_1aveValue【橋りょう・トンネル】&#10;有形固定資産減価償却率"/>
        <xdr:cNvSpPr txBox="1"/>
      </xdr:nvSpPr>
      <xdr:spPr>
        <a:xfrm>
          <a:off x="3582044"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149623</xdr:rowOff>
    </xdr:from>
    <xdr:ext cx="405111" cy="259045"/>
    <xdr:sp macro="" textlink="">
      <xdr:nvSpPr>
        <xdr:cNvPr id="162" name="n_2aveValue【橋りょう・トンネル】&#10;有形固定資産減価償却率"/>
        <xdr:cNvSpPr txBox="1"/>
      </xdr:nvSpPr>
      <xdr:spPr>
        <a:xfrm>
          <a:off x="27057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26179</xdr:rowOff>
    </xdr:from>
    <xdr:ext cx="405111" cy="259045"/>
    <xdr:sp macro="" textlink="">
      <xdr:nvSpPr>
        <xdr:cNvPr id="163" name="n_1mainValue【橋りょう・トンネル】&#10;有形固定資産減価償却率"/>
        <xdr:cNvSpPr txBox="1"/>
      </xdr:nvSpPr>
      <xdr:spPr>
        <a:xfrm>
          <a:off x="3582044" y="928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9" name="テキスト ボックス 17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1" name="テキスト ボックス 18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3" name="テキスト ボックス 18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87" name="直線コネクタ 186"/>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88" name="【橋りょう・トンネル】&#10;一人当たり有形固定資産（償却資産）額最小値テキスト"/>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89" name="直線コネクタ 188"/>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0" name="【橋りょう・トンネル】&#10;一人当たり有形固定資産（償却資産）額最大値テキスト"/>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191" name="直線コネクタ 190"/>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153630</xdr:rowOff>
    </xdr:from>
    <xdr:ext cx="599010" cy="259045"/>
    <xdr:sp macro="" textlink="">
      <xdr:nvSpPr>
        <xdr:cNvPr id="192" name="【橋りょう・トンネル】&#10;一人当たり有形固定資産（償却資産）額平均値テキスト"/>
        <xdr:cNvSpPr txBox="1"/>
      </xdr:nvSpPr>
      <xdr:spPr>
        <a:xfrm>
          <a:off x="10515600" y="10440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193" name="フローチャート: 判断 192"/>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194" name="フローチャート: 判断 193"/>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195" name="フローチャート: 判断 194"/>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119876</xdr:rowOff>
    </xdr:from>
    <xdr:to>
      <xdr:col>55</xdr:col>
      <xdr:colOff>50800</xdr:colOff>
      <xdr:row>59</xdr:row>
      <xdr:rowOff>50026</xdr:rowOff>
    </xdr:to>
    <xdr:sp macro="" textlink="">
      <xdr:nvSpPr>
        <xdr:cNvPr id="201" name="楕円 200"/>
        <xdr:cNvSpPr/>
      </xdr:nvSpPr>
      <xdr:spPr>
        <a:xfrm>
          <a:off x="10426700" y="1006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142753</xdr:rowOff>
    </xdr:from>
    <xdr:ext cx="599010" cy="259045"/>
    <xdr:sp macro="" textlink="">
      <xdr:nvSpPr>
        <xdr:cNvPr id="202" name="【橋りょう・トンネル】&#10;一人当たり有形固定資産（償却資産）額該当値テキスト"/>
        <xdr:cNvSpPr txBox="1"/>
      </xdr:nvSpPr>
      <xdr:spPr>
        <a:xfrm>
          <a:off x="10515600" y="991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146962</xdr:rowOff>
    </xdr:from>
    <xdr:to>
      <xdr:col>50</xdr:col>
      <xdr:colOff>165100</xdr:colOff>
      <xdr:row>59</xdr:row>
      <xdr:rowOff>77112</xdr:rowOff>
    </xdr:to>
    <xdr:sp macro="" textlink="">
      <xdr:nvSpPr>
        <xdr:cNvPr id="203" name="楕円 202"/>
        <xdr:cNvSpPr/>
      </xdr:nvSpPr>
      <xdr:spPr>
        <a:xfrm>
          <a:off x="9588500" y="1009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170676</xdr:rowOff>
    </xdr:from>
    <xdr:to>
      <xdr:col>55</xdr:col>
      <xdr:colOff>0</xdr:colOff>
      <xdr:row>59</xdr:row>
      <xdr:rowOff>26312</xdr:rowOff>
    </xdr:to>
    <xdr:cxnSp macro="">
      <xdr:nvCxnSpPr>
        <xdr:cNvPr id="204" name="直線コネクタ 203"/>
        <xdr:cNvCxnSpPr/>
      </xdr:nvCxnSpPr>
      <xdr:spPr>
        <a:xfrm flipV="1">
          <a:off x="9639300" y="10114776"/>
          <a:ext cx="838200" cy="2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147035</xdr:rowOff>
    </xdr:from>
    <xdr:ext cx="599010" cy="259045"/>
    <xdr:sp macro="" textlink="">
      <xdr:nvSpPr>
        <xdr:cNvPr id="205" name="n_1aveValue【橋りょう・トンネル】&#10;一人当たり有形固定資産（償却資産）額"/>
        <xdr:cNvSpPr txBox="1"/>
      </xdr:nvSpPr>
      <xdr:spPr>
        <a:xfrm>
          <a:off x="9327095" y="106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18742</xdr:rowOff>
    </xdr:from>
    <xdr:ext cx="599010" cy="259045"/>
    <xdr:sp macro="" textlink="">
      <xdr:nvSpPr>
        <xdr:cNvPr id="206" name="n_2aveValue【橋りょう・トンネル】&#10;一人当たり有形固定資産（償却資産）額"/>
        <xdr:cNvSpPr txBox="1"/>
      </xdr:nvSpPr>
      <xdr:spPr>
        <a:xfrm>
          <a:off x="8450795" y="1030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93639</xdr:rowOff>
    </xdr:from>
    <xdr:ext cx="599010" cy="259045"/>
    <xdr:sp macro="" textlink="">
      <xdr:nvSpPr>
        <xdr:cNvPr id="207" name="n_1mainValue【橋りょう・トンネル】&#10;一人当たり有形固定資産（償却資産）額"/>
        <xdr:cNvSpPr txBox="1"/>
      </xdr:nvSpPr>
      <xdr:spPr>
        <a:xfrm>
          <a:off x="9327095" y="986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32" name="直線コネクタ 231"/>
        <xdr:cNvCxnSpPr/>
      </xdr:nvCxnSpPr>
      <xdr:spPr>
        <a:xfrm flipV="1">
          <a:off x="46348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33"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34" name="直線コネクタ 233"/>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35" name="【公営住宅】&#10;有形固定資産減価償却率最大値テキスト"/>
        <xdr:cNvSpPr txBox="1"/>
      </xdr:nvSpPr>
      <xdr:spPr>
        <a:xfrm>
          <a:off x="4673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36" name="直線コネクタ 235"/>
        <xdr:cNvCxnSpPr/>
      </xdr:nvCxnSpPr>
      <xdr:spPr>
        <a:xfrm>
          <a:off x="4546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154322</xdr:rowOff>
    </xdr:from>
    <xdr:ext cx="405111" cy="259045"/>
    <xdr:sp macro="" textlink="">
      <xdr:nvSpPr>
        <xdr:cNvPr id="237" name="【公営住宅】&#10;有形固定資産減価償却率平均値テキスト"/>
        <xdr:cNvSpPr txBox="1"/>
      </xdr:nvSpPr>
      <xdr:spPr>
        <a:xfrm>
          <a:off x="4673600" y="1387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38" name="フローチャート: 判断 237"/>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39" name="フローチャート: 判断 238"/>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40" name="フローチャート: 判断 239"/>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160655</xdr:rowOff>
    </xdr:from>
    <xdr:to>
      <xdr:col>24</xdr:col>
      <xdr:colOff>114300</xdr:colOff>
      <xdr:row>80</xdr:row>
      <xdr:rowOff>90805</xdr:rowOff>
    </xdr:to>
    <xdr:sp macro="" textlink="">
      <xdr:nvSpPr>
        <xdr:cNvPr id="246" name="楕円 245"/>
        <xdr:cNvSpPr/>
      </xdr:nvSpPr>
      <xdr:spPr>
        <a:xfrm>
          <a:off x="45847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12082</xdr:rowOff>
    </xdr:from>
    <xdr:ext cx="405111" cy="259045"/>
    <xdr:sp macro="" textlink="">
      <xdr:nvSpPr>
        <xdr:cNvPr id="247" name="【公営住宅】&#10;有形固定資産減価償却率該当値テキスト"/>
        <xdr:cNvSpPr txBox="1"/>
      </xdr:nvSpPr>
      <xdr:spPr>
        <a:xfrm>
          <a:off x="4673600"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17780</xdr:rowOff>
    </xdr:from>
    <xdr:to>
      <xdr:col>20</xdr:col>
      <xdr:colOff>38100</xdr:colOff>
      <xdr:row>80</xdr:row>
      <xdr:rowOff>119380</xdr:rowOff>
    </xdr:to>
    <xdr:sp macro="" textlink="">
      <xdr:nvSpPr>
        <xdr:cNvPr id="248" name="楕円 247"/>
        <xdr:cNvSpPr/>
      </xdr:nvSpPr>
      <xdr:spPr>
        <a:xfrm>
          <a:off x="3746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40005</xdr:rowOff>
    </xdr:from>
    <xdr:to>
      <xdr:col>24</xdr:col>
      <xdr:colOff>63500</xdr:colOff>
      <xdr:row>80</xdr:row>
      <xdr:rowOff>68580</xdr:rowOff>
    </xdr:to>
    <xdr:cxnSp macro="">
      <xdr:nvCxnSpPr>
        <xdr:cNvPr id="249" name="直線コネクタ 248"/>
        <xdr:cNvCxnSpPr/>
      </xdr:nvCxnSpPr>
      <xdr:spPr>
        <a:xfrm flipV="1">
          <a:off x="3797300" y="137560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78122</xdr:rowOff>
    </xdr:from>
    <xdr:ext cx="405111" cy="259045"/>
    <xdr:sp macro="" textlink="">
      <xdr:nvSpPr>
        <xdr:cNvPr id="250" name="n_1aveValue【公営住宅】&#10;有形固定資産減価償却率"/>
        <xdr:cNvSpPr txBox="1"/>
      </xdr:nvSpPr>
      <xdr:spPr>
        <a:xfrm>
          <a:off x="35820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51" name="n_2aveValue【公営住宅】&#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135907</xdr:rowOff>
    </xdr:from>
    <xdr:ext cx="405111" cy="259045"/>
    <xdr:sp macro="" textlink="">
      <xdr:nvSpPr>
        <xdr:cNvPr id="252" name="n_1mainValue【公営住宅】&#10;有形固定資産減価償却率"/>
        <xdr:cNvSpPr txBox="1"/>
      </xdr:nvSpPr>
      <xdr:spPr>
        <a:xfrm>
          <a:off x="35820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66" name="テキスト ボックス 265"/>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68" name="テキスト ボックス 267"/>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0" name="テキスト ボックス 269"/>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2" name="テキスト ボックス 27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74" name="直線コネクタ 273"/>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75" name="【公営住宅】&#10;一人当たり面積最小値テキスト"/>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76" name="直線コネクタ 275"/>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77" name="【公営住宅】&#10;一人当たり面積最大値テキスト"/>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78" name="直線コネクタ 277"/>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125368</xdr:rowOff>
    </xdr:from>
    <xdr:ext cx="469744" cy="259045"/>
    <xdr:sp macro="" textlink="">
      <xdr:nvSpPr>
        <xdr:cNvPr id="279" name="【公営住宅】&#10;一人当たり面積平均値テキスト"/>
        <xdr:cNvSpPr txBox="1"/>
      </xdr:nvSpPr>
      <xdr:spPr>
        <a:xfrm>
          <a:off x="10515600" y="1452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80" name="フローチャート: 判断 279"/>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81" name="フローチャート: 判断 280"/>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85781</xdr:rowOff>
    </xdr:from>
    <xdr:to>
      <xdr:col>46</xdr:col>
      <xdr:colOff>38100</xdr:colOff>
      <xdr:row>86</xdr:row>
      <xdr:rowOff>15931</xdr:rowOff>
    </xdr:to>
    <xdr:sp macro="" textlink="">
      <xdr:nvSpPr>
        <xdr:cNvPr id="282" name="フローチャート: 判断 281"/>
        <xdr:cNvSpPr/>
      </xdr:nvSpPr>
      <xdr:spPr>
        <a:xfrm>
          <a:off x="8699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145400</xdr:rowOff>
    </xdr:from>
    <xdr:to>
      <xdr:col>55</xdr:col>
      <xdr:colOff>50800</xdr:colOff>
      <xdr:row>86</xdr:row>
      <xdr:rowOff>75550</xdr:rowOff>
    </xdr:to>
    <xdr:sp macro="" textlink="">
      <xdr:nvSpPr>
        <xdr:cNvPr id="288" name="楕円 287"/>
        <xdr:cNvSpPr/>
      </xdr:nvSpPr>
      <xdr:spPr>
        <a:xfrm>
          <a:off x="10426700" y="147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80919</xdr:rowOff>
    </xdr:from>
    <xdr:ext cx="469744" cy="259045"/>
    <xdr:sp macro="" textlink="">
      <xdr:nvSpPr>
        <xdr:cNvPr id="289" name="【公営住宅】&#10;一人当たり面積該当値テキスト"/>
        <xdr:cNvSpPr txBox="1"/>
      </xdr:nvSpPr>
      <xdr:spPr>
        <a:xfrm>
          <a:off x="10515600" y="1465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145675</xdr:rowOff>
    </xdr:from>
    <xdr:to>
      <xdr:col>50</xdr:col>
      <xdr:colOff>165100</xdr:colOff>
      <xdr:row>86</xdr:row>
      <xdr:rowOff>75825</xdr:rowOff>
    </xdr:to>
    <xdr:sp macro="" textlink="">
      <xdr:nvSpPr>
        <xdr:cNvPr id="290" name="楕円 289"/>
        <xdr:cNvSpPr/>
      </xdr:nvSpPr>
      <xdr:spPr>
        <a:xfrm>
          <a:off x="9588500" y="147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24750</xdr:rowOff>
    </xdr:from>
    <xdr:to>
      <xdr:col>55</xdr:col>
      <xdr:colOff>0</xdr:colOff>
      <xdr:row>86</xdr:row>
      <xdr:rowOff>25025</xdr:rowOff>
    </xdr:to>
    <xdr:cxnSp macro="">
      <xdr:nvCxnSpPr>
        <xdr:cNvPr id="291" name="直線コネクタ 290"/>
        <xdr:cNvCxnSpPr/>
      </xdr:nvCxnSpPr>
      <xdr:spPr>
        <a:xfrm flipV="1">
          <a:off x="9639300" y="14769450"/>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41053</xdr:rowOff>
    </xdr:from>
    <xdr:ext cx="469744" cy="259045"/>
    <xdr:sp macro="" textlink="">
      <xdr:nvSpPr>
        <xdr:cNvPr id="292" name="n_1aveValue【公営住宅】&#10;一人当たり面積"/>
        <xdr:cNvSpPr txBox="1"/>
      </xdr:nvSpPr>
      <xdr:spPr>
        <a:xfrm>
          <a:off x="93917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32458</xdr:rowOff>
    </xdr:from>
    <xdr:ext cx="469744" cy="259045"/>
    <xdr:sp macro="" textlink="">
      <xdr:nvSpPr>
        <xdr:cNvPr id="293" name="n_2aveValue【公営住宅】&#10;一人当たり面積"/>
        <xdr:cNvSpPr txBox="1"/>
      </xdr:nvSpPr>
      <xdr:spPr>
        <a:xfrm>
          <a:off x="8515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66952</xdr:rowOff>
    </xdr:from>
    <xdr:ext cx="469744" cy="259045"/>
    <xdr:sp macro="" textlink="">
      <xdr:nvSpPr>
        <xdr:cNvPr id="294" name="n_1mainValue【公営住宅】&#10;一人当たり面積"/>
        <xdr:cNvSpPr txBox="1"/>
      </xdr:nvSpPr>
      <xdr:spPr>
        <a:xfrm>
          <a:off x="9391727" y="1481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3" name="テキスト ボックス 30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4" name="直線コネクタ 30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5" name="直線コネクタ 30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6" name="テキスト ボックス 30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7" name="直線コネクタ 30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8" name="テキスト ボックス 30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9" name="直線コネクタ 30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0" name="テキスト ボックス 30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1" name="直線コネクタ 31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2" name="テキスト ボックス 31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3" name="直線コネクタ 31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4" name="テキスト ボックス 31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5" name="直線コネクタ 31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6" name="テキスト ボックス 31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121920</xdr:rowOff>
    </xdr:to>
    <xdr:cxnSp macro="">
      <xdr:nvCxnSpPr>
        <xdr:cNvPr id="320" name="直線コネクタ 319"/>
        <xdr:cNvCxnSpPr/>
      </xdr:nvCxnSpPr>
      <xdr:spPr>
        <a:xfrm flipV="1">
          <a:off x="4634865" y="1709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340478" cy="259045"/>
    <xdr:sp macro="" textlink="">
      <xdr:nvSpPr>
        <xdr:cNvPr id="321" name="【港湾・漁港】&#10;有形固定資産減価償却率最小値テキスト"/>
        <xdr:cNvSpPr txBox="1"/>
      </xdr:nvSpPr>
      <xdr:spPr>
        <a:xfrm>
          <a:off x="4673600" y="1864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22" name="直線コネクタ 321"/>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3"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4" name="直線コネクタ 32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165479</xdr:rowOff>
    </xdr:from>
    <xdr:ext cx="405111" cy="259045"/>
    <xdr:sp macro="" textlink="">
      <xdr:nvSpPr>
        <xdr:cNvPr id="325" name="【港湾・漁港】&#10;有形固定資産減価償却率平均値テキスト"/>
        <xdr:cNvSpPr txBox="1"/>
      </xdr:nvSpPr>
      <xdr:spPr>
        <a:xfrm>
          <a:off x="46736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xdr:rowOff>
    </xdr:from>
    <xdr:to>
      <xdr:col>24</xdr:col>
      <xdr:colOff>114300</xdr:colOff>
      <xdr:row>103</xdr:row>
      <xdr:rowOff>117202</xdr:rowOff>
    </xdr:to>
    <xdr:sp macro="" textlink="">
      <xdr:nvSpPr>
        <xdr:cNvPr id="326" name="フローチャート: 判断 325"/>
        <xdr:cNvSpPr/>
      </xdr:nvSpPr>
      <xdr:spPr>
        <a:xfrm>
          <a:off x="4584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40095</xdr:rowOff>
    </xdr:from>
    <xdr:to>
      <xdr:col>20</xdr:col>
      <xdr:colOff>38100</xdr:colOff>
      <xdr:row>103</xdr:row>
      <xdr:rowOff>141695</xdr:rowOff>
    </xdr:to>
    <xdr:sp macro="" textlink="">
      <xdr:nvSpPr>
        <xdr:cNvPr id="327" name="フローチャート: 判断 326"/>
        <xdr:cNvSpPr/>
      </xdr:nvSpPr>
      <xdr:spPr>
        <a:xfrm>
          <a:off x="3746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62956</xdr:rowOff>
    </xdr:from>
    <xdr:to>
      <xdr:col>15</xdr:col>
      <xdr:colOff>101600</xdr:colOff>
      <xdr:row>104</xdr:row>
      <xdr:rowOff>164556</xdr:rowOff>
    </xdr:to>
    <xdr:sp macro="" textlink="">
      <xdr:nvSpPr>
        <xdr:cNvPr id="328" name="フローチャート: 判断 327"/>
        <xdr:cNvSpPr/>
      </xdr:nvSpPr>
      <xdr:spPr>
        <a:xfrm>
          <a:off x="2857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56424</xdr:rowOff>
    </xdr:from>
    <xdr:to>
      <xdr:col>24</xdr:col>
      <xdr:colOff>114300</xdr:colOff>
      <xdr:row>102</xdr:row>
      <xdr:rowOff>158024</xdr:rowOff>
    </xdr:to>
    <xdr:sp macro="" textlink="">
      <xdr:nvSpPr>
        <xdr:cNvPr id="334" name="楕円 333"/>
        <xdr:cNvSpPr/>
      </xdr:nvSpPr>
      <xdr:spPr>
        <a:xfrm>
          <a:off x="45847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79301</xdr:rowOff>
    </xdr:from>
    <xdr:ext cx="405111" cy="259045"/>
    <xdr:sp macro="" textlink="">
      <xdr:nvSpPr>
        <xdr:cNvPr id="335" name="【港湾・漁港】&#10;有形固定資産減価償却率該当値テキスト"/>
        <xdr:cNvSpPr txBox="1"/>
      </xdr:nvSpPr>
      <xdr:spPr>
        <a:xfrm>
          <a:off x="4673600" y="1739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69487</xdr:rowOff>
    </xdr:from>
    <xdr:to>
      <xdr:col>20</xdr:col>
      <xdr:colOff>38100</xdr:colOff>
      <xdr:row>102</xdr:row>
      <xdr:rowOff>171087</xdr:rowOff>
    </xdr:to>
    <xdr:sp macro="" textlink="">
      <xdr:nvSpPr>
        <xdr:cNvPr id="336" name="楕円 335"/>
        <xdr:cNvSpPr/>
      </xdr:nvSpPr>
      <xdr:spPr>
        <a:xfrm>
          <a:off x="3746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107224</xdr:rowOff>
    </xdr:from>
    <xdr:to>
      <xdr:col>24</xdr:col>
      <xdr:colOff>63500</xdr:colOff>
      <xdr:row>102</xdr:row>
      <xdr:rowOff>120287</xdr:rowOff>
    </xdr:to>
    <xdr:cxnSp macro="">
      <xdr:nvCxnSpPr>
        <xdr:cNvPr id="337" name="直線コネクタ 336"/>
        <xdr:cNvCxnSpPr/>
      </xdr:nvCxnSpPr>
      <xdr:spPr>
        <a:xfrm flipV="1">
          <a:off x="3797300" y="1759512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132822</xdr:rowOff>
    </xdr:from>
    <xdr:ext cx="405111" cy="259045"/>
    <xdr:sp macro="" textlink="">
      <xdr:nvSpPr>
        <xdr:cNvPr id="338" name="n_1aveValue【港湾・漁港】&#10;有形固定資産減価償却率"/>
        <xdr:cNvSpPr txBox="1"/>
      </xdr:nvSpPr>
      <xdr:spPr>
        <a:xfrm>
          <a:off x="3582044" y="177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9633</xdr:rowOff>
    </xdr:from>
    <xdr:ext cx="405111" cy="259045"/>
    <xdr:sp macro="" textlink="">
      <xdr:nvSpPr>
        <xdr:cNvPr id="339" name="n_2aveValue【港湾・漁港】&#10;有形固定資産減価償却率"/>
        <xdr:cNvSpPr txBox="1"/>
      </xdr:nvSpPr>
      <xdr:spPr>
        <a:xfrm>
          <a:off x="2705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16164</xdr:rowOff>
    </xdr:from>
    <xdr:ext cx="405111" cy="259045"/>
    <xdr:sp macro="" textlink="">
      <xdr:nvSpPr>
        <xdr:cNvPr id="340" name="n_1mainValue【港湾・漁港】&#10;有形固定資産減価償却率"/>
        <xdr:cNvSpPr txBox="1"/>
      </xdr:nvSpPr>
      <xdr:spPr>
        <a:xfrm>
          <a:off x="3582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1" name="直線コネクタ 3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52" name="テキスト ボックス 351"/>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3" name="直線コネクタ 3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54" name="テキスト ボックス 353"/>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5" name="直線コネクタ 3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56" name="テキスト ボックス 355"/>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7" name="直線コネクタ 3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58" name="テキスト ボックス 357"/>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9" name="直線コネクタ 3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60" name="テキスト ボックス 359"/>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1" name="直線コネクタ 3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62" name="テキスト ボックス 361"/>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4" name="テキスト ボックス 36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159685</xdr:rowOff>
    </xdr:from>
    <xdr:to>
      <xdr:col>54</xdr:col>
      <xdr:colOff>189865</xdr:colOff>
      <xdr:row>109</xdr:row>
      <xdr:rowOff>33899</xdr:rowOff>
    </xdr:to>
    <xdr:cxnSp macro="">
      <xdr:nvCxnSpPr>
        <xdr:cNvPr id="366" name="直線コネクタ 365"/>
        <xdr:cNvCxnSpPr/>
      </xdr:nvCxnSpPr>
      <xdr:spPr>
        <a:xfrm flipV="1">
          <a:off x="10476865" y="17133235"/>
          <a:ext cx="0" cy="158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37726</xdr:rowOff>
    </xdr:from>
    <xdr:ext cx="378565" cy="259045"/>
    <xdr:sp macro="" textlink="">
      <xdr:nvSpPr>
        <xdr:cNvPr id="367" name="【港湾・漁港】&#10;一人当たり有形固定資産（償却資産）額最小値テキスト"/>
        <xdr:cNvSpPr txBox="1"/>
      </xdr:nvSpPr>
      <xdr:spPr>
        <a:xfrm>
          <a:off x="10515600" y="18725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33899</xdr:rowOff>
    </xdr:from>
    <xdr:to>
      <xdr:col>55</xdr:col>
      <xdr:colOff>88900</xdr:colOff>
      <xdr:row>109</xdr:row>
      <xdr:rowOff>33899</xdr:rowOff>
    </xdr:to>
    <xdr:cxnSp macro="">
      <xdr:nvCxnSpPr>
        <xdr:cNvPr id="368" name="直線コネクタ 367"/>
        <xdr:cNvCxnSpPr/>
      </xdr:nvCxnSpPr>
      <xdr:spPr>
        <a:xfrm>
          <a:off x="10388600" y="1872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106362</xdr:rowOff>
    </xdr:from>
    <xdr:ext cx="599010" cy="259045"/>
    <xdr:sp macro="" textlink="">
      <xdr:nvSpPr>
        <xdr:cNvPr id="369" name="【港湾・漁港】&#10;一人当たり有形固定資産（償却資産）額最大値テキスト"/>
        <xdr:cNvSpPr txBox="1"/>
      </xdr:nvSpPr>
      <xdr:spPr>
        <a:xfrm>
          <a:off x="10515600" y="1690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159685</xdr:rowOff>
    </xdr:from>
    <xdr:to>
      <xdr:col>55</xdr:col>
      <xdr:colOff>88900</xdr:colOff>
      <xdr:row>99</xdr:row>
      <xdr:rowOff>159685</xdr:rowOff>
    </xdr:to>
    <xdr:cxnSp macro="">
      <xdr:nvCxnSpPr>
        <xdr:cNvPr id="370" name="直線コネクタ 369"/>
        <xdr:cNvCxnSpPr/>
      </xdr:nvCxnSpPr>
      <xdr:spPr>
        <a:xfrm>
          <a:off x="10388600" y="171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8379</xdr:rowOff>
    </xdr:from>
    <xdr:ext cx="599010" cy="259045"/>
    <xdr:sp macro="" textlink="">
      <xdr:nvSpPr>
        <xdr:cNvPr id="371" name="【港湾・漁港】&#10;一人当たり有形固定資産（償却資産）額平均値テキスト"/>
        <xdr:cNvSpPr txBox="1"/>
      </xdr:nvSpPr>
      <xdr:spPr>
        <a:xfrm>
          <a:off x="10515600" y="18182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29952</xdr:rowOff>
    </xdr:from>
    <xdr:to>
      <xdr:col>55</xdr:col>
      <xdr:colOff>50800</xdr:colOff>
      <xdr:row>106</xdr:row>
      <xdr:rowOff>131552</xdr:rowOff>
    </xdr:to>
    <xdr:sp macro="" textlink="">
      <xdr:nvSpPr>
        <xdr:cNvPr id="372" name="フローチャート: 判断 371"/>
        <xdr:cNvSpPr/>
      </xdr:nvSpPr>
      <xdr:spPr>
        <a:xfrm>
          <a:off x="10426700" y="1820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27130</xdr:rowOff>
    </xdr:from>
    <xdr:to>
      <xdr:col>50</xdr:col>
      <xdr:colOff>165100</xdr:colOff>
      <xdr:row>106</xdr:row>
      <xdr:rowOff>128730</xdr:rowOff>
    </xdr:to>
    <xdr:sp macro="" textlink="">
      <xdr:nvSpPr>
        <xdr:cNvPr id="373" name="フローチャート: 判断 372"/>
        <xdr:cNvSpPr/>
      </xdr:nvSpPr>
      <xdr:spPr>
        <a:xfrm>
          <a:off x="9588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156307</xdr:rowOff>
    </xdr:from>
    <xdr:to>
      <xdr:col>46</xdr:col>
      <xdr:colOff>38100</xdr:colOff>
      <xdr:row>107</xdr:row>
      <xdr:rowOff>86457</xdr:rowOff>
    </xdr:to>
    <xdr:sp macro="" textlink="">
      <xdr:nvSpPr>
        <xdr:cNvPr id="374" name="フローチャート: 判断 373"/>
        <xdr:cNvSpPr/>
      </xdr:nvSpPr>
      <xdr:spPr>
        <a:xfrm>
          <a:off x="8699500" y="183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19976</xdr:rowOff>
    </xdr:from>
    <xdr:to>
      <xdr:col>55</xdr:col>
      <xdr:colOff>50800</xdr:colOff>
      <xdr:row>100</xdr:row>
      <xdr:rowOff>121576</xdr:rowOff>
    </xdr:to>
    <xdr:sp macro="" textlink="">
      <xdr:nvSpPr>
        <xdr:cNvPr id="380" name="楕円 379"/>
        <xdr:cNvSpPr/>
      </xdr:nvSpPr>
      <xdr:spPr>
        <a:xfrm>
          <a:off x="10426700" y="171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106353</xdr:rowOff>
    </xdr:from>
    <xdr:ext cx="599010" cy="259045"/>
    <xdr:sp macro="" textlink="">
      <xdr:nvSpPr>
        <xdr:cNvPr id="381" name="【港湾・漁港】&#10;一人当たり有形固定資産（償却資産）額該当値テキスト"/>
        <xdr:cNvSpPr txBox="1"/>
      </xdr:nvSpPr>
      <xdr:spPr>
        <a:xfrm>
          <a:off x="10515600" y="1707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67456</xdr:rowOff>
    </xdr:from>
    <xdr:to>
      <xdr:col>50</xdr:col>
      <xdr:colOff>165100</xdr:colOff>
      <xdr:row>100</xdr:row>
      <xdr:rowOff>169056</xdr:rowOff>
    </xdr:to>
    <xdr:sp macro="" textlink="">
      <xdr:nvSpPr>
        <xdr:cNvPr id="382" name="楕円 381"/>
        <xdr:cNvSpPr/>
      </xdr:nvSpPr>
      <xdr:spPr>
        <a:xfrm>
          <a:off x="9588500" y="1721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70776</xdr:rowOff>
    </xdr:from>
    <xdr:to>
      <xdr:col>55</xdr:col>
      <xdr:colOff>0</xdr:colOff>
      <xdr:row>100</xdr:row>
      <xdr:rowOff>118256</xdr:rowOff>
    </xdr:to>
    <xdr:cxnSp macro="">
      <xdr:nvCxnSpPr>
        <xdr:cNvPr id="383" name="直線コネクタ 382"/>
        <xdr:cNvCxnSpPr/>
      </xdr:nvCxnSpPr>
      <xdr:spPr>
        <a:xfrm flipV="1">
          <a:off x="9639300" y="17215776"/>
          <a:ext cx="838200" cy="4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119857</xdr:rowOff>
    </xdr:from>
    <xdr:ext cx="599010" cy="259045"/>
    <xdr:sp macro="" textlink="">
      <xdr:nvSpPr>
        <xdr:cNvPr id="384" name="n_1aveValue【港湾・漁港】&#10;一人当たり有形固定資産（償却資産）額"/>
        <xdr:cNvSpPr txBox="1"/>
      </xdr:nvSpPr>
      <xdr:spPr>
        <a:xfrm>
          <a:off x="9327095" y="1829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102984</xdr:rowOff>
    </xdr:from>
    <xdr:ext cx="599010" cy="259045"/>
    <xdr:sp macro="" textlink="">
      <xdr:nvSpPr>
        <xdr:cNvPr id="385" name="n_2aveValue【港湾・漁港】&#10;一人当たり有形固定資産（償却資産）額"/>
        <xdr:cNvSpPr txBox="1"/>
      </xdr:nvSpPr>
      <xdr:spPr>
        <a:xfrm>
          <a:off x="8450795" y="1810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14133</xdr:rowOff>
    </xdr:from>
    <xdr:ext cx="599010" cy="259045"/>
    <xdr:sp macro="" textlink="">
      <xdr:nvSpPr>
        <xdr:cNvPr id="386" name="n_1mainValue【港湾・漁港】&#10;一人当たり有形固定資産（償却資産）額"/>
        <xdr:cNvSpPr txBox="1"/>
      </xdr:nvSpPr>
      <xdr:spPr>
        <a:xfrm>
          <a:off x="9327095" y="169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7" name="テキスト ボックス 39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9" name="テキスト ボックス 39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7" name="テキスト ボックス 40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411" name="直線コネクタ 410"/>
        <xdr:cNvCxnSpPr/>
      </xdr:nvCxnSpPr>
      <xdr:spPr>
        <a:xfrm flipV="1">
          <a:off x="16318864"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412" name="【認定こども園・幼稚園・保育所】&#10;有形固定資産減価償却率最小値テキスト"/>
        <xdr:cNvSpPr txBox="1"/>
      </xdr:nvSpPr>
      <xdr:spPr>
        <a:xfrm>
          <a:off x="1635760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413" name="直線コネクタ 412"/>
        <xdr:cNvCxnSpPr/>
      </xdr:nvCxnSpPr>
      <xdr:spPr>
        <a:xfrm>
          <a:off x="16230600" y="711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5" name="直線コネクタ 41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78757</xdr:rowOff>
    </xdr:from>
    <xdr:ext cx="405111" cy="259045"/>
    <xdr:sp macro="" textlink="">
      <xdr:nvSpPr>
        <xdr:cNvPr id="416" name="【認定こども園・幼稚園・保育所】&#10;有形固定資産減価償却率平均値テキスト"/>
        <xdr:cNvSpPr txBox="1"/>
      </xdr:nvSpPr>
      <xdr:spPr>
        <a:xfrm>
          <a:off x="16357600" y="642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417" name="フローチャート: 判断 416"/>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18" name="フローチャート: 判断 417"/>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419" name="フローチャート: 判断 418"/>
        <xdr:cNvSpPr/>
      </xdr:nvSpPr>
      <xdr:spPr>
        <a:xfrm>
          <a:off x="14541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34925</xdr:rowOff>
    </xdr:from>
    <xdr:to>
      <xdr:col>85</xdr:col>
      <xdr:colOff>177800</xdr:colOff>
      <xdr:row>41</xdr:row>
      <xdr:rowOff>136525</xdr:rowOff>
    </xdr:to>
    <xdr:sp macro="" textlink="">
      <xdr:nvSpPr>
        <xdr:cNvPr id="425" name="楕円 424"/>
        <xdr:cNvSpPr/>
      </xdr:nvSpPr>
      <xdr:spPr>
        <a:xfrm>
          <a:off x="162687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121302</xdr:rowOff>
    </xdr:from>
    <xdr:ext cx="405111" cy="259045"/>
    <xdr:sp macro="" textlink="">
      <xdr:nvSpPr>
        <xdr:cNvPr id="426" name="【認定こども園・幼稚園・保育所】&#10;有形固定資産減価償却率該当値テキスト"/>
        <xdr:cNvSpPr txBox="1"/>
      </xdr:nvSpPr>
      <xdr:spPr>
        <a:xfrm>
          <a:off x="16357600" y="697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168275</xdr:rowOff>
    </xdr:from>
    <xdr:to>
      <xdr:col>81</xdr:col>
      <xdr:colOff>101600</xdr:colOff>
      <xdr:row>41</xdr:row>
      <xdr:rowOff>98425</xdr:rowOff>
    </xdr:to>
    <xdr:sp macro="" textlink="">
      <xdr:nvSpPr>
        <xdr:cNvPr id="427" name="楕円 426"/>
        <xdr:cNvSpPr/>
      </xdr:nvSpPr>
      <xdr:spPr>
        <a:xfrm>
          <a:off x="154305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47625</xdr:rowOff>
    </xdr:from>
    <xdr:to>
      <xdr:col>85</xdr:col>
      <xdr:colOff>127000</xdr:colOff>
      <xdr:row>41</xdr:row>
      <xdr:rowOff>85725</xdr:rowOff>
    </xdr:to>
    <xdr:cxnSp macro="">
      <xdr:nvCxnSpPr>
        <xdr:cNvPr id="428" name="直線コネクタ 427"/>
        <xdr:cNvCxnSpPr/>
      </xdr:nvCxnSpPr>
      <xdr:spPr>
        <a:xfrm>
          <a:off x="15481300" y="70770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429" name="n_1aveValue【認定こども園・幼稚園・保育所】&#10;有形固定資産減価償却率"/>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84472</xdr:rowOff>
    </xdr:from>
    <xdr:ext cx="405111" cy="259045"/>
    <xdr:sp macro="" textlink="">
      <xdr:nvSpPr>
        <xdr:cNvPr id="430" name="n_2aveValue【認定こども園・幼稚園・保育所】&#10;有形固定資産減価償却率"/>
        <xdr:cNvSpPr txBox="1"/>
      </xdr:nvSpPr>
      <xdr:spPr>
        <a:xfrm>
          <a:off x="14389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89552</xdr:rowOff>
    </xdr:from>
    <xdr:ext cx="405111" cy="259045"/>
    <xdr:sp macro="" textlink="">
      <xdr:nvSpPr>
        <xdr:cNvPr id="431" name="n_1mainValue【認定こども園・幼稚園・保育所】&#10;有形固定資産減価償却率"/>
        <xdr:cNvSpPr txBox="1"/>
      </xdr:nvSpPr>
      <xdr:spPr>
        <a:xfrm>
          <a:off x="15266044"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3" name="テキスト ボックス 44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5" name="テキスト ボックス 44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7" name="テキスト ボックス 44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9" name="テキスト ボックス 44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1" name="テキスト ボックス 45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3" name="テキスト ボックス 45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28847</xdr:rowOff>
    </xdr:from>
    <xdr:to>
      <xdr:col>116</xdr:col>
      <xdr:colOff>62864</xdr:colOff>
      <xdr:row>42</xdr:row>
      <xdr:rowOff>40277</xdr:rowOff>
    </xdr:to>
    <xdr:cxnSp macro="">
      <xdr:nvCxnSpPr>
        <xdr:cNvPr id="457" name="直線コネクタ 456"/>
        <xdr:cNvCxnSpPr/>
      </xdr:nvCxnSpPr>
      <xdr:spPr>
        <a:xfrm flipV="1">
          <a:off x="22160864" y="568669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58"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59" name="直線コネクタ 458"/>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146974</xdr:rowOff>
    </xdr:from>
    <xdr:ext cx="469744" cy="259045"/>
    <xdr:sp macro="" textlink="">
      <xdr:nvSpPr>
        <xdr:cNvPr id="460" name="【認定こども園・幼稚園・保育所】&#10;一人当たり面積最大値テキスト"/>
        <xdr:cNvSpPr txBox="1"/>
      </xdr:nvSpPr>
      <xdr:spPr>
        <a:xfrm>
          <a:off x="22199600" y="54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28847</xdr:rowOff>
    </xdr:from>
    <xdr:to>
      <xdr:col>116</xdr:col>
      <xdr:colOff>152400</xdr:colOff>
      <xdr:row>33</xdr:row>
      <xdr:rowOff>28847</xdr:rowOff>
    </xdr:to>
    <xdr:cxnSp macro="">
      <xdr:nvCxnSpPr>
        <xdr:cNvPr id="461" name="直線コネクタ 460"/>
        <xdr:cNvCxnSpPr/>
      </xdr:nvCxnSpPr>
      <xdr:spPr>
        <a:xfrm>
          <a:off x="22072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150784</xdr:rowOff>
    </xdr:from>
    <xdr:ext cx="469744" cy="259045"/>
    <xdr:sp macro="" textlink="">
      <xdr:nvSpPr>
        <xdr:cNvPr id="462" name="【認定こども園・幼稚園・保育所】&#10;一人当たり面積平均値テキスト"/>
        <xdr:cNvSpPr txBox="1"/>
      </xdr:nvSpPr>
      <xdr:spPr>
        <a:xfrm>
          <a:off x="22199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463" name="フローチャート: 判断 462"/>
        <xdr:cNvSpPr/>
      </xdr:nvSpPr>
      <xdr:spPr>
        <a:xfrm>
          <a:off x="22110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69487</xdr:rowOff>
    </xdr:from>
    <xdr:to>
      <xdr:col>112</xdr:col>
      <xdr:colOff>38100</xdr:colOff>
      <xdr:row>39</xdr:row>
      <xdr:rowOff>171087</xdr:rowOff>
    </xdr:to>
    <xdr:sp macro="" textlink="">
      <xdr:nvSpPr>
        <xdr:cNvPr id="464" name="フローチャート: 判断 463"/>
        <xdr:cNvSpPr/>
      </xdr:nvSpPr>
      <xdr:spPr>
        <a:xfrm>
          <a:off x="21272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102144</xdr:rowOff>
    </xdr:from>
    <xdr:to>
      <xdr:col>107</xdr:col>
      <xdr:colOff>101600</xdr:colOff>
      <xdr:row>34</xdr:row>
      <xdr:rowOff>32294</xdr:rowOff>
    </xdr:to>
    <xdr:sp macro="" textlink="">
      <xdr:nvSpPr>
        <xdr:cNvPr id="465" name="フローチャート: 判断 464"/>
        <xdr:cNvSpPr/>
      </xdr:nvSpPr>
      <xdr:spPr>
        <a:xfrm>
          <a:off x="20383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41728</xdr:rowOff>
    </xdr:from>
    <xdr:to>
      <xdr:col>116</xdr:col>
      <xdr:colOff>114300</xdr:colOff>
      <xdr:row>38</xdr:row>
      <xdr:rowOff>143328</xdr:rowOff>
    </xdr:to>
    <xdr:sp macro="" textlink="">
      <xdr:nvSpPr>
        <xdr:cNvPr id="471" name="楕円 470"/>
        <xdr:cNvSpPr/>
      </xdr:nvSpPr>
      <xdr:spPr>
        <a:xfrm>
          <a:off x="22110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64605</xdr:rowOff>
    </xdr:from>
    <xdr:ext cx="469744" cy="259045"/>
    <xdr:sp macro="" textlink="">
      <xdr:nvSpPr>
        <xdr:cNvPr id="472" name="【認定こども園・幼稚園・保育所】&#10;一人当たり面積該当値テキスト"/>
        <xdr:cNvSpPr txBox="1"/>
      </xdr:nvSpPr>
      <xdr:spPr>
        <a:xfrm>
          <a:off x="22199600"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27033</xdr:rowOff>
    </xdr:from>
    <xdr:to>
      <xdr:col>112</xdr:col>
      <xdr:colOff>38100</xdr:colOff>
      <xdr:row>39</xdr:row>
      <xdr:rowOff>128633</xdr:rowOff>
    </xdr:to>
    <xdr:sp macro="" textlink="">
      <xdr:nvSpPr>
        <xdr:cNvPr id="473" name="楕円 472"/>
        <xdr:cNvSpPr/>
      </xdr:nvSpPr>
      <xdr:spPr>
        <a:xfrm>
          <a:off x="21272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92528</xdr:rowOff>
    </xdr:from>
    <xdr:to>
      <xdr:col>116</xdr:col>
      <xdr:colOff>63500</xdr:colOff>
      <xdr:row>39</xdr:row>
      <xdr:rowOff>77833</xdr:rowOff>
    </xdr:to>
    <xdr:cxnSp macro="">
      <xdr:nvCxnSpPr>
        <xdr:cNvPr id="474" name="直線コネクタ 473"/>
        <xdr:cNvCxnSpPr/>
      </xdr:nvCxnSpPr>
      <xdr:spPr>
        <a:xfrm flipV="1">
          <a:off x="21323300" y="6607628"/>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162214</xdr:rowOff>
    </xdr:from>
    <xdr:ext cx="469744" cy="259045"/>
    <xdr:sp macro="" textlink="">
      <xdr:nvSpPr>
        <xdr:cNvPr id="475" name="n_1aveValue【認定こども園・幼稚園・保育所】&#10;一人当たり面積"/>
        <xdr:cNvSpPr txBox="1"/>
      </xdr:nvSpPr>
      <xdr:spPr>
        <a:xfrm>
          <a:off x="210757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476" name="n_2aveValue【認定こども園・幼稚園・保育所】&#10;一人当たり面積"/>
        <xdr:cNvSpPr txBox="1"/>
      </xdr:nvSpPr>
      <xdr:spPr>
        <a:xfrm>
          <a:off x="20199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145160</xdr:rowOff>
    </xdr:from>
    <xdr:ext cx="469744" cy="259045"/>
    <xdr:sp macro="" textlink="">
      <xdr:nvSpPr>
        <xdr:cNvPr id="477" name="n_1mainValue【認定こども園・幼稚園・保育所】&#10;一人当たり面積"/>
        <xdr:cNvSpPr txBox="1"/>
      </xdr:nvSpPr>
      <xdr:spPr>
        <a:xfrm>
          <a:off x="21075727" y="64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8" name="テキスト ボックス 4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0" name="テキスト ボックス 48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0" name="テキスト ボックス 49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504" name="直線コネクタ 503"/>
        <xdr:cNvCxnSpPr/>
      </xdr:nvCxnSpPr>
      <xdr:spPr>
        <a:xfrm flipV="1">
          <a:off x="16318864"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505" name="【学校施設】&#10;有形固定資産減価償却率最小値テキスト"/>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506" name="直線コネクタ 505"/>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507"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508" name="直線コネクタ 507"/>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68053</xdr:rowOff>
    </xdr:from>
    <xdr:ext cx="405111" cy="259045"/>
    <xdr:sp macro="" textlink="">
      <xdr:nvSpPr>
        <xdr:cNvPr id="509" name="【学校施設】&#10;有形固定資産減価償却率平均値テキスト"/>
        <xdr:cNvSpPr txBox="1"/>
      </xdr:nvSpPr>
      <xdr:spPr>
        <a:xfrm>
          <a:off x="16357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510" name="フローチャート: 判断 509"/>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511" name="フローチャート: 判断 510"/>
        <xdr:cNvSpPr/>
      </xdr:nvSpPr>
      <xdr:spPr>
        <a:xfrm>
          <a:off x="15430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12" name="フローチャート: 判断 511"/>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19413</xdr:rowOff>
    </xdr:from>
    <xdr:to>
      <xdr:col>85</xdr:col>
      <xdr:colOff>177800</xdr:colOff>
      <xdr:row>59</xdr:row>
      <xdr:rowOff>121013</xdr:rowOff>
    </xdr:to>
    <xdr:sp macro="" textlink="">
      <xdr:nvSpPr>
        <xdr:cNvPr id="518" name="楕円 517"/>
        <xdr:cNvSpPr/>
      </xdr:nvSpPr>
      <xdr:spPr>
        <a:xfrm>
          <a:off x="16268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42290</xdr:rowOff>
    </xdr:from>
    <xdr:ext cx="405111" cy="259045"/>
    <xdr:sp macro="" textlink="">
      <xdr:nvSpPr>
        <xdr:cNvPr id="519" name="【学校施設】&#10;有形固定資産減価償却率該当値テキスト"/>
        <xdr:cNvSpPr txBox="1"/>
      </xdr:nvSpPr>
      <xdr:spPr>
        <a:xfrm>
          <a:off x="16357600" y="998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84727</xdr:rowOff>
    </xdr:from>
    <xdr:to>
      <xdr:col>81</xdr:col>
      <xdr:colOff>101600</xdr:colOff>
      <xdr:row>60</xdr:row>
      <xdr:rowOff>14877</xdr:rowOff>
    </xdr:to>
    <xdr:sp macro="" textlink="">
      <xdr:nvSpPr>
        <xdr:cNvPr id="520" name="楕円 519"/>
        <xdr:cNvSpPr/>
      </xdr:nvSpPr>
      <xdr:spPr>
        <a:xfrm>
          <a:off x="15430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70213</xdr:rowOff>
    </xdr:from>
    <xdr:to>
      <xdr:col>85</xdr:col>
      <xdr:colOff>127000</xdr:colOff>
      <xdr:row>59</xdr:row>
      <xdr:rowOff>135527</xdr:rowOff>
    </xdr:to>
    <xdr:cxnSp macro="">
      <xdr:nvCxnSpPr>
        <xdr:cNvPr id="521" name="直線コネクタ 520"/>
        <xdr:cNvCxnSpPr/>
      </xdr:nvCxnSpPr>
      <xdr:spPr>
        <a:xfrm flipV="1">
          <a:off x="15481300" y="1018576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37028</xdr:rowOff>
    </xdr:from>
    <xdr:ext cx="405111" cy="259045"/>
    <xdr:sp macro="" textlink="">
      <xdr:nvSpPr>
        <xdr:cNvPr id="522" name="n_1aveValue【学校施設】&#10;有形固定資産減価償却率"/>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23"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31404</xdr:rowOff>
    </xdr:from>
    <xdr:ext cx="405111" cy="259045"/>
    <xdr:sp macro="" textlink="">
      <xdr:nvSpPr>
        <xdr:cNvPr id="524" name="n_1main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5" name="テキスト ボックス 5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6" name="直線コネクタ 53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7" name="テキスト ボックス 53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8" name="直線コネクタ 53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9" name="テキスト ボックス 53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0" name="直線コネクタ 53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1" name="テキスト ボックス 54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2" name="直線コネクタ 54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3" name="テキスト ボックス 54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547" name="直線コネクタ 546"/>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548" name="【学校施設】&#10;一人当たり面積最小値テキスト"/>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549" name="直線コネクタ 548"/>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550" name="【学校施設】&#10;一人当たり面積最大値テキスト"/>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551" name="直線コネクタ 550"/>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37355</xdr:rowOff>
    </xdr:from>
    <xdr:ext cx="469744" cy="259045"/>
    <xdr:sp macro="" textlink="">
      <xdr:nvSpPr>
        <xdr:cNvPr id="552" name="【学校施設】&#10;一人当たり面積平均値テキスト"/>
        <xdr:cNvSpPr txBox="1"/>
      </xdr:nvSpPr>
      <xdr:spPr>
        <a:xfrm>
          <a:off x="22199600" y="1049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553" name="フローチャート: 判断 552"/>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54" name="フローチャート: 判断 553"/>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555" name="フローチャート: 判断 554"/>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147625</xdr:rowOff>
    </xdr:from>
    <xdr:to>
      <xdr:col>116</xdr:col>
      <xdr:colOff>114300</xdr:colOff>
      <xdr:row>61</xdr:row>
      <xdr:rowOff>77775</xdr:rowOff>
    </xdr:to>
    <xdr:sp macro="" textlink="">
      <xdr:nvSpPr>
        <xdr:cNvPr id="561" name="楕円 560"/>
        <xdr:cNvSpPr/>
      </xdr:nvSpPr>
      <xdr:spPr>
        <a:xfrm>
          <a:off x="22110700" y="104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170502</xdr:rowOff>
    </xdr:from>
    <xdr:ext cx="469744" cy="259045"/>
    <xdr:sp macro="" textlink="">
      <xdr:nvSpPr>
        <xdr:cNvPr id="562" name="【学校施設】&#10;一人当たり面積該当値テキスト"/>
        <xdr:cNvSpPr txBox="1"/>
      </xdr:nvSpPr>
      <xdr:spPr>
        <a:xfrm>
          <a:off x="22199600" y="1028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168199</xdr:rowOff>
    </xdr:from>
    <xdr:to>
      <xdr:col>112</xdr:col>
      <xdr:colOff>38100</xdr:colOff>
      <xdr:row>61</xdr:row>
      <xdr:rowOff>98349</xdr:rowOff>
    </xdr:to>
    <xdr:sp macro="" textlink="">
      <xdr:nvSpPr>
        <xdr:cNvPr id="563" name="楕円 562"/>
        <xdr:cNvSpPr/>
      </xdr:nvSpPr>
      <xdr:spPr>
        <a:xfrm>
          <a:off x="21272500" y="104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26975</xdr:rowOff>
    </xdr:from>
    <xdr:to>
      <xdr:col>116</xdr:col>
      <xdr:colOff>63500</xdr:colOff>
      <xdr:row>61</xdr:row>
      <xdr:rowOff>47549</xdr:rowOff>
    </xdr:to>
    <xdr:cxnSp macro="">
      <xdr:nvCxnSpPr>
        <xdr:cNvPr id="564" name="直線コネクタ 563"/>
        <xdr:cNvCxnSpPr/>
      </xdr:nvCxnSpPr>
      <xdr:spPr>
        <a:xfrm flipV="1">
          <a:off x="21323300" y="10485425"/>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565"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167911</xdr:rowOff>
    </xdr:from>
    <xdr:ext cx="469744" cy="259045"/>
    <xdr:sp macro="" textlink="">
      <xdr:nvSpPr>
        <xdr:cNvPr id="566" name="n_2aveValue【学校施設】&#10;一人当たり面積"/>
        <xdr:cNvSpPr txBox="1"/>
      </xdr:nvSpPr>
      <xdr:spPr>
        <a:xfrm>
          <a:off x="20199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114876</xdr:rowOff>
    </xdr:from>
    <xdr:ext cx="469744" cy="259045"/>
    <xdr:sp macro="" textlink="">
      <xdr:nvSpPr>
        <xdr:cNvPr id="567" name="n_1mainValue【学校施設】&#10;一人当たり面積"/>
        <xdr:cNvSpPr txBox="1"/>
      </xdr:nvSpPr>
      <xdr:spPr>
        <a:xfrm>
          <a:off x="21075727" y="1023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4" name="テキスト ボックス 59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5" name="直線コネクタ 5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6" name="テキスト ボックス 5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7" name="直線コネクタ 5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8" name="テキスト ボックス 5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9" name="直線コネクタ 5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0" name="テキスト ボックス 5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1" name="直線コネクタ 6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2" name="テキスト ボックス 60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606" name="直線コネクタ 605"/>
        <xdr:cNvCxnSpPr/>
      </xdr:nvCxnSpPr>
      <xdr:spPr>
        <a:xfrm flipV="1">
          <a:off x="16318864"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607" name="【公民館】&#10;有形固定資産減価償却率最小値テキスト"/>
        <xdr:cNvSpPr txBox="1"/>
      </xdr:nvSpPr>
      <xdr:spPr>
        <a:xfrm>
          <a:off x="163576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608" name="直線コネクタ 607"/>
        <xdr:cNvCxnSpPr/>
      </xdr:nvCxnSpPr>
      <xdr:spPr>
        <a:xfrm>
          <a:off x="16230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609" name="【公民館】&#10;有形固定資産減価償却率最大値テキスト"/>
        <xdr:cNvSpPr txBox="1"/>
      </xdr:nvSpPr>
      <xdr:spPr>
        <a:xfrm>
          <a:off x="163576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610" name="直線コネクタ 609"/>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97553</xdr:rowOff>
    </xdr:from>
    <xdr:ext cx="405111" cy="259045"/>
    <xdr:sp macro="" textlink="">
      <xdr:nvSpPr>
        <xdr:cNvPr id="611" name="【公民館】&#10;有形固定資産減価償却率平均値テキスト"/>
        <xdr:cNvSpPr txBox="1"/>
      </xdr:nvSpPr>
      <xdr:spPr>
        <a:xfrm>
          <a:off x="16357600" y="1792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612" name="フローチャート: 判断 611"/>
        <xdr:cNvSpPr/>
      </xdr:nvSpPr>
      <xdr:spPr>
        <a:xfrm>
          <a:off x="162687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613" name="フローチャート: 判断 612"/>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614" name="フローチャート: 判断 613"/>
        <xdr:cNvSpPr/>
      </xdr:nvSpPr>
      <xdr:spPr>
        <a:xfrm>
          <a:off x="14541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620" name="楕円 619"/>
        <xdr:cNvSpPr/>
      </xdr:nvSpPr>
      <xdr:spPr>
        <a:xfrm>
          <a:off x="162687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41419</xdr:rowOff>
    </xdr:from>
    <xdr:ext cx="405111" cy="259045"/>
    <xdr:sp macro="" textlink="">
      <xdr:nvSpPr>
        <xdr:cNvPr id="621" name="【公民館】&#10;有形固定資産減価償却率該当値テキスト"/>
        <xdr:cNvSpPr txBox="1"/>
      </xdr:nvSpPr>
      <xdr:spPr>
        <a:xfrm>
          <a:off x="16357600" y="1770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52832</xdr:rowOff>
    </xdr:from>
    <xdr:to>
      <xdr:col>81</xdr:col>
      <xdr:colOff>101600</xdr:colOff>
      <xdr:row>104</xdr:row>
      <xdr:rowOff>154432</xdr:rowOff>
    </xdr:to>
    <xdr:sp macro="" textlink="">
      <xdr:nvSpPr>
        <xdr:cNvPr id="622" name="楕円 621"/>
        <xdr:cNvSpPr/>
      </xdr:nvSpPr>
      <xdr:spPr>
        <a:xfrm>
          <a:off x="15430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69342</xdr:rowOff>
    </xdr:from>
    <xdr:to>
      <xdr:col>85</xdr:col>
      <xdr:colOff>127000</xdr:colOff>
      <xdr:row>104</xdr:row>
      <xdr:rowOff>103632</xdr:rowOff>
    </xdr:to>
    <xdr:cxnSp macro="">
      <xdr:nvCxnSpPr>
        <xdr:cNvPr id="623" name="直線コネクタ 622"/>
        <xdr:cNvCxnSpPr/>
      </xdr:nvCxnSpPr>
      <xdr:spPr>
        <a:xfrm flipV="1">
          <a:off x="15481300" y="1790014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67835</xdr:rowOff>
    </xdr:from>
    <xdr:ext cx="405111" cy="259045"/>
    <xdr:sp macro="" textlink="">
      <xdr:nvSpPr>
        <xdr:cNvPr id="624" name="n_1aveValue【公民館】&#10;有形固定資産減価償却率"/>
        <xdr:cNvSpPr txBox="1"/>
      </xdr:nvSpPr>
      <xdr:spPr>
        <a:xfrm>
          <a:off x="152660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47514</xdr:rowOff>
    </xdr:from>
    <xdr:ext cx="405111" cy="259045"/>
    <xdr:sp macro="" textlink="">
      <xdr:nvSpPr>
        <xdr:cNvPr id="625" name="n_2aveValue【公民館】&#10;有形固定資産減価償却率"/>
        <xdr:cNvSpPr txBox="1"/>
      </xdr:nvSpPr>
      <xdr:spPr>
        <a:xfrm>
          <a:off x="14389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170959</xdr:rowOff>
    </xdr:from>
    <xdr:ext cx="405111" cy="259045"/>
    <xdr:sp macro="" textlink="">
      <xdr:nvSpPr>
        <xdr:cNvPr id="626" name="n_1mainValue【公民館】&#10;有形固定資産減価償却率"/>
        <xdr:cNvSpPr txBox="1"/>
      </xdr:nvSpPr>
      <xdr:spPr>
        <a:xfrm>
          <a:off x="15266044" y="1765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650" name="直線コネクタ 649"/>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651" name="【公民館】&#10;一人当たり面積最小値テキスト"/>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652" name="直線コネクタ 651"/>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653" name="【公民館】&#10;一人当たり面積最大値テキスト"/>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654" name="直線コネクタ 653"/>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34941</xdr:rowOff>
    </xdr:from>
    <xdr:ext cx="469744" cy="259045"/>
    <xdr:sp macro="" textlink="">
      <xdr:nvSpPr>
        <xdr:cNvPr id="655" name="【公民館】&#10;一人当たり面積平均値テキスト"/>
        <xdr:cNvSpPr txBox="1"/>
      </xdr:nvSpPr>
      <xdr:spPr>
        <a:xfrm>
          <a:off x="22199600" y="18037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656" name="フローチャート: 判断 655"/>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657" name="フローチャート: 判断 656"/>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658" name="フローチャート: 判断 657"/>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664" name="楕円 663"/>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665" name="【公民館】&#10;一人当たり面積該当値テキスト"/>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42545</xdr:rowOff>
    </xdr:from>
    <xdr:to>
      <xdr:col>112</xdr:col>
      <xdr:colOff>38100</xdr:colOff>
      <xdr:row>107</xdr:row>
      <xdr:rowOff>144145</xdr:rowOff>
    </xdr:to>
    <xdr:sp macro="" textlink="">
      <xdr:nvSpPr>
        <xdr:cNvPr id="666" name="楕円 665"/>
        <xdr:cNvSpPr/>
      </xdr:nvSpPr>
      <xdr:spPr>
        <a:xfrm>
          <a:off x="21272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93345</xdr:rowOff>
    </xdr:to>
    <xdr:cxnSp macro="">
      <xdr:nvCxnSpPr>
        <xdr:cNvPr id="667" name="直線コネクタ 666"/>
        <xdr:cNvCxnSpPr/>
      </xdr:nvCxnSpPr>
      <xdr:spPr>
        <a:xfrm flipV="1">
          <a:off x="21323300" y="184327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147338</xdr:rowOff>
    </xdr:from>
    <xdr:ext cx="469744" cy="259045"/>
    <xdr:sp macro="" textlink="">
      <xdr:nvSpPr>
        <xdr:cNvPr id="668" name="n_1aveValue【公民館】&#10;一人当たり面積"/>
        <xdr:cNvSpPr txBox="1"/>
      </xdr:nvSpPr>
      <xdr:spPr>
        <a:xfrm>
          <a:off x="210757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36847</xdr:rowOff>
    </xdr:from>
    <xdr:ext cx="469744" cy="259045"/>
    <xdr:sp macro="" textlink="">
      <xdr:nvSpPr>
        <xdr:cNvPr id="669" name="n_2aveValue【公民館】&#10;一人当たり面積"/>
        <xdr:cNvSpPr txBox="1"/>
      </xdr:nvSpPr>
      <xdr:spPr>
        <a:xfrm>
          <a:off x="20199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135272</xdr:rowOff>
    </xdr:from>
    <xdr:ext cx="469744" cy="259045"/>
    <xdr:sp macro="" textlink="">
      <xdr:nvSpPr>
        <xdr:cNvPr id="670" name="n_1mainValue【公民館】&#10;一人当たり面積"/>
        <xdr:cNvSpPr txBox="1"/>
      </xdr:nvSpPr>
      <xdr:spPr>
        <a:xfrm>
          <a:off x="210757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橋梁・トンネル、学校施設、公営住宅、港湾・漁港、公民館であり、低くなっている施設は、道路、幼稚園・保育所である。高くなっている施設の中で、特に橋梁・トンネルについて差が大きくなっている。橋梁・トンネルについては、長寿命化計画を策定しており、それに基づき計画的な維持修繕を実施していく。低くなっている施設の中で、特に幼稚園・保育所について差が大きくなっている。保育所施設については、津波浸水域にあった３園を移転したことが要因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三重県尾鷲市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18,351
18,187
192.71
10,169,816
9,924,299
233,323
5,847,239
10,707,857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166007</xdr:rowOff>
    </xdr:to>
    <xdr:cxnSp macro="">
      <xdr:nvCxnSpPr>
        <xdr:cNvPr id="57" name="直線コネクタ 56"/>
        <xdr:cNvCxnSpPr/>
      </xdr:nvCxnSpPr>
      <xdr:spPr>
        <a:xfrm flipV="1">
          <a:off x="4634865" y="5836920"/>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69141</xdr:rowOff>
    </xdr:from>
    <xdr:ext cx="405111" cy="259045"/>
    <xdr:sp macro="" textlink="">
      <xdr:nvSpPr>
        <xdr:cNvPr id="62" name="【図書館】&#10;有形固定資産減価償却率平均値テキスト"/>
        <xdr:cNvSpPr txBox="1"/>
      </xdr:nvSpPr>
      <xdr:spPr>
        <a:xfrm>
          <a:off x="4673600" y="6241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63" name="フローチャート: 判断 62"/>
        <xdr:cNvSpPr/>
      </xdr:nvSpPr>
      <xdr:spPr>
        <a:xfrm>
          <a:off x="45847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133169</xdr:rowOff>
    </xdr:from>
    <xdr:to>
      <xdr:col>20</xdr:col>
      <xdr:colOff>38100</xdr:colOff>
      <xdr:row>37</xdr:row>
      <xdr:rowOff>63319</xdr:rowOff>
    </xdr:to>
    <xdr:sp macro="" textlink="">
      <xdr:nvSpPr>
        <xdr:cNvPr id="64" name="フローチャート: 判断 63"/>
        <xdr:cNvSpPr/>
      </xdr:nvSpPr>
      <xdr:spPr>
        <a:xfrm>
          <a:off x="3746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107043</xdr:rowOff>
    </xdr:from>
    <xdr:to>
      <xdr:col>15</xdr:col>
      <xdr:colOff>101600</xdr:colOff>
      <xdr:row>37</xdr:row>
      <xdr:rowOff>37193</xdr:rowOff>
    </xdr:to>
    <xdr:sp macro="" textlink="">
      <xdr:nvSpPr>
        <xdr:cNvPr id="65" name="フローチャート: 判断 64"/>
        <xdr:cNvSpPr/>
      </xdr:nvSpPr>
      <xdr:spPr>
        <a:xfrm>
          <a:off x="2857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46627</xdr:rowOff>
    </xdr:from>
    <xdr:to>
      <xdr:col>24</xdr:col>
      <xdr:colOff>114300</xdr:colOff>
      <xdr:row>35</xdr:row>
      <xdr:rowOff>148227</xdr:rowOff>
    </xdr:to>
    <xdr:sp macro="" textlink="">
      <xdr:nvSpPr>
        <xdr:cNvPr id="71" name="楕円 70"/>
        <xdr:cNvSpPr/>
      </xdr:nvSpPr>
      <xdr:spPr>
        <a:xfrm>
          <a:off x="45847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69504</xdr:rowOff>
    </xdr:from>
    <xdr:ext cx="405111" cy="259045"/>
    <xdr:sp macro="" textlink="">
      <xdr:nvSpPr>
        <xdr:cNvPr id="72" name="【図書館】&#10;有形固定資産減価償却率該当値テキスト"/>
        <xdr:cNvSpPr txBox="1"/>
      </xdr:nvSpPr>
      <xdr:spPr>
        <a:xfrm>
          <a:off x="4673600" y="58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66222</xdr:rowOff>
    </xdr:from>
    <xdr:to>
      <xdr:col>20</xdr:col>
      <xdr:colOff>38100</xdr:colOff>
      <xdr:row>35</xdr:row>
      <xdr:rowOff>167822</xdr:rowOff>
    </xdr:to>
    <xdr:sp macro="" textlink="">
      <xdr:nvSpPr>
        <xdr:cNvPr id="73" name="楕円 72"/>
        <xdr:cNvSpPr/>
      </xdr:nvSpPr>
      <xdr:spPr>
        <a:xfrm>
          <a:off x="3746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97427</xdr:rowOff>
    </xdr:from>
    <xdr:to>
      <xdr:col>24</xdr:col>
      <xdr:colOff>63500</xdr:colOff>
      <xdr:row>35</xdr:row>
      <xdr:rowOff>117022</xdr:rowOff>
    </xdr:to>
    <xdr:cxnSp macro="">
      <xdr:nvCxnSpPr>
        <xdr:cNvPr id="74" name="直線コネクタ 73"/>
        <xdr:cNvCxnSpPr/>
      </xdr:nvCxnSpPr>
      <xdr:spPr>
        <a:xfrm flipV="1">
          <a:off x="3797300" y="609817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54446</xdr:rowOff>
    </xdr:from>
    <xdr:ext cx="405111" cy="259045"/>
    <xdr:sp macro="" textlink="">
      <xdr:nvSpPr>
        <xdr:cNvPr id="75" name="n_1aveValue【図書館】&#10;有形固定資産減価償却率"/>
        <xdr:cNvSpPr txBox="1"/>
      </xdr:nvSpPr>
      <xdr:spPr>
        <a:xfrm>
          <a:off x="35820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76" name="n_2aveValue【図書館】&#10;有形固定資産減価償却率"/>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12899</xdr:rowOff>
    </xdr:from>
    <xdr:ext cx="405111" cy="259045"/>
    <xdr:sp macro="" textlink="">
      <xdr:nvSpPr>
        <xdr:cNvPr id="77" name="n_1mainValue【図書館】&#10;有形固定資産減価償却率"/>
        <xdr:cNvSpPr txBox="1"/>
      </xdr:nvSpPr>
      <xdr:spPr>
        <a:xfrm>
          <a:off x="3582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108857</xdr:rowOff>
    </xdr:to>
    <xdr:cxnSp macro="">
      <xdr:nvCxnSpPr>
        <xdr:cNvPr id="104" name="直線コネクタ 103"/>
        <xdr:cNvCxnSpPr/>
      </xdr:nvCxnSpPr>
      <xdr:spPr>
        <a:xfrm flipV="1">
          <a:off x="10476865" y="57422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05"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06" name="直線コネクタ 105"/>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07" name="【図書館】&#10;一人当たり面積最大値テキスト"/>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08" name="直線コネクタ 107"/>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09" name="【図書館】&#10;一人当たり面積平均値テキスト"/>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0" name="フローチャート: 判断 109"/>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9072</xdr:rowOff>
    </xdr:from>
    <xdr:to>
      <xdr:col>50</xdr:col>
      <xdr:colOff>165100</xdr:colOff>
      <xdr:row>40</xdr:row>
      <xdr:rowOff>110672</xdr:rowOff>
    </xdr:to>
    <xdr:sp macro="" textlink="">
      <xdr:nvSpPr>
        <xdr:cNvPr id="111" name="フローチャート: 判断 110"/>
        <xdr:cNvSpPr/>
      </xdr:nvSpPr>
      <xdr:spPr>
        <a:xfrm>
          <a:off x="9588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90715</xdr:rowOff>
    </xdr:from>
    <xdr:to>
      <xdr:col>46</xdr:col>
      <xdr:colOff>38100</xdr:colOff>
      <xdr:row>41</xdr:row>
      <xdr:rowOff>20865</xdr:rowOff>
    </xdr:to>
    <xdr:sp macro="" textlink="">
      <xdr:nvSpPr>
        <xdr:cNvPr id="112" name="フローチャート: 判断 111"/>
        <xdr:cNvSpPr/>
      </xdr:nvSpPr>
      <xdr:spPr>
        <a:xfrm>
          <a:off x="8699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58057</xdr:rowOff>
    </xdr:from>
    <xdr:to>
      <xdr:col>55</xdr:col>
      <xdr:colOff>50800</xdr:colOff>
      <xdr:row>42</xdr:row>
      <xdr:rowOff>159657</xdr:rowOff>
    </xdr:to>
    <xdr:sp macro="" textlink="">
      <xdr:nvSpPr>
        <xdr:cNvPr id="118" name="楕円 117"/>
        <xdr:cNvSpPr/>
      </xdr:nvSpPr>
      <xdr:spPr>
        <a:xfrm>
          <a:off x="10426700" y="72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144434</xdr:rowOff>
    </xdr:from>
    <xdr:ext cx="469744" cy="259045"/>
    <xdr:sp macro="" textlink="">
      <xdr:nvSpPr>
        <xdr:cNvPr id="119" name="【図書館】&#10;一人当たり面積該当値テキスト"/>
        <xdr:cNvSpPr txBox="1"/>
      </xdr:nvSpPr>
      <xdr:spPr>
        <a:xfrm>
          <a:off x="10515600" y="717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74385</xdr:rowOff>
    </xdr:from>
    <xdr:to>
      <xdr:col>50</xdr:col>
      <xdr:colOff>165100</xdr:colOff>
      <xdr:row>43</xdr:row>
      <xdr:rowOff>4535</xdr:rowOff>
    </xdr:to>
    <xdr:sp macro="" textlink="">
      <xdr:nvSpPr>
        <xdr:cNvPr id="120" name="楕円 119"/>
        <xdr:cNvSpPr/>
      </xdr:nvSpPr>
      <xdr:spPr>
        <a:xfrm>
          <a:off x="958850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108857</xdr:rowOff>
    </xdr:from>
    <xdr:to>
      <xdr:col>55</xdr:col>
      <xdr:colOff>0</xdr:colOff>
      <xdr:row>42</xdr:row>
      <xdr:rowOff>125185</xdr:rowOff>
    </xdr:to>
    <xdr:cxnSp macro="">
      <xdr:nvCxnSpPr>
        <xdr:cNvPr id="121" name="直線コネクタ 120"/>
        <xdr:cNvCxnSpPr/>
      </xdr:nvCxnSpPr>
      <xdr:spPr>
        <a:xfrm flipV="1">
          <a:off x="9639300" y="73097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127199</xdr:rowOff>
    </xdr:from>
    <xdr:ext cx="469744" cy="259045"/>
    <xdr:sp macro="" textlink="">
      <xdr:nvSpPr>
        <xdr:cNvPr id="122" name="n_1aveValue【図書館】&#10;一人当たり面積"/>
        <xdr:cNvSpPr txBox="1"/>
      </xdr:nvSpPr>
      <xdr:spPr>
        <a:xfrm>
          <a:off x="93917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37392</xdr:rowOff>
    </xdr:from>
    <xdr:ext cx="469744" cy="259045"/>
    <xdr:sp macro="" textlink="">
      <xdr:nvSpPr>
        <xdr:cNvPr id="123" name="n_2aveValue【図書館】&#10;一人当たり面積"/>
        <xdr:cNvSpPr txBox="1"/>
      </xdr:nvSpPr>
      <xdr:spPr>
        <a:xfrm>
          <a:off x="85154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167112</xdr:rowOff>
    </xdr:from>
    <xdr:ext cx="469744" cy="259045"/>
    <xdr:sp macro="" textlink="">
      <xdr:nvSpPr>
        <xdr:cNvPr id="124" name="n_1mainValue【図書館】&#10;一人当たり面積"/>
        <xdr:cNvSpPr txBox="1"/>
      </xdr:nvSpPr>
      <xdr:spPr>
        <a:xfrm>
          <a:off x="9391727" y="736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3" name="テキスト ボックス 142"/>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147" name="直線コネクタ 146"/>
        <xdr:cNvCxnSpPr/>
      </xdr:nvCxnSpPr>
      <xdr:spPr>
        <a:xfrm flipV="1">
          <a:off x="46348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48"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49" name="直線コネクタ 148"/>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0"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1" name="直線コネクタ 150"/>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94505</xdr:rowOff>
    </xdr:from>
    <xdr:ext cx="405111" cy="259045"/>
    <xdr:sp macro="" textlink="">
      <xdr:nvSpPr>
        <xdr:cNvPr id="152" name="【体育館・プール】&#10;有形固定資産減価償却率平均値テキスト"/>
        <xdr:cNvSpPr txBox="1"/>
      </xdr:nvSpPr>
      <xdr:spPr>
        <a:xfrm>
          <a:off x="4673600" y="1038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153" name="フローチャート: 判断 152"/>
        <xdr:cNvSpPr/>
      </xdr:nvSpPr>
      <xdr:spPr>
        <a:xfrm>
          <a:off x="45847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54" name="フローチャート: 判断 153"/>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47498</xdr:rowOff>
    </xdr:from>
    <xdr:to>
      <xdr:col>15</xdr:col>
      <xdr:colOff>101600</xdr:colOff>
      <xdr:row>61</xdr:row>
      <xdr:rowOff>149098</xdr:rowOff>
    </xdr:to>
    <xdr:sp macro="" textlink="">
      <xdr:nvSpPr>
        <xdr:cNvPr id="155" name="フローチャート: 判断 154"/>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120650</xdr:rowOff>
    </xdr:from>
    <xdr:to>
      <xdr:col>24</xdr:col>
      <xdr:colOff>114300</xdr:colOff>
      <xdr:row>56</xdr:row>
      <xdr:rowOff>50800</xdr:rowOff>
    </xdr:to>
    <xdr:sp macro="" textlink="">
      <xdr:nvSpPr>
        <xdr:cNvPr id="161" name="楕円 160"/>
        <xdr:cNvSpPr/>
      </xdr:nvSpPr>
      <xdr:spPr>
        <a:xfrm>
          <a:off x="4584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73677</xdr:rowOff>
    </xdr:from>
    <xdr:ext cx="469744" cy="259045"/>
    <xdr:sp macro="" textlink="">
      <xdr:nvSpPr>
        <xdr:cNvPr id="162" name="【体育館・プール】&#10;有形固定資産減価償却率該当値テキスト"/>
        <xdr:cNvSpPr txBox="1"/>
      </xdr:nvSpPr>
      <xdr:spPr>
        <a:xfrm>
          <a:off x="46736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120650</xdr:rowOff>
    </xdr:from>
    <xdr:to>
      <xdr:col>20</xdr:col>
      <xdr:colOff>38100</xdr:colOff>
      <xdr:row>56</xdr:row>
      <xdr:rowOff>50800</xdr:rowOff>
    </xdr:to>
    <xdr:sp macro="" textlink="">
      <xdr:nvSpPr>
        <xdr:cNvPr id="163" name="楕円 162"/>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0</xdr:rowOff>
    </xdr:from>
    <xdr:to>
      <xdr:col>24</xdr:col>
      <xdr:colOff>63500</xdr:colOff>
      <xdr:row>56</xdr:row>
      <xdr:rowOff>0</xdr:rowOff>
    </xdr:to>
    <xdr:cxnSp macro="">
      <xdr:nvCxnSpPr>
        <xdr:cNvPr id="164" name="直線コネクタ 163"/>
        <xdr:cNvCxnSpPr/>
      </xdr:nvCxnSpPr>
      <xdr:spPr>
        <a:xfrm>
          <a:off x="3797300" y="960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6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165625</xdr:rowOff>
    </xdr:from>
    <xdr:ext cx="405111" cy="259045"/>
    <xdr:sp macro="" textlink="">
      <xdr:nvSpPr>
        <xdr:cNvPr id="166" name="n_2aveValue【体育館・プール】&#10;有形固定資産減価償却率"/>
        <xdr:cNvSpPr txBox="1"/>
      </xdr:nvSpPr>
      <xdr:spPr>
        <a:xfrm>
          <a:off x="2705744"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54</xdr:row>
      <xdr:rowOff>67327</xdr:rowOff>
    </xdr:from>
    <xdr:ext cx="469744" cy="259045"/>
    <xdr:sp macro="" textlink="">
      <xdr:nvSpPr>
        <xdr:cNvPr id="167" name="n_1mainValue【体育館・プール】&#10;有形固定資産減価償却率"/>
        <xdr:cNvSpPr txBox="1"/>
      </xdr:nvSpPr>
      <xdr:spPr>
        <a:xfrm>
          <a:off x="3549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191" name="直線コネクタ 190"/>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192" name="【体育館・プール】&#10;一人当たり面積最小値テキスト"/>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193" name="直線コネクタ 192"/>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194" name="【体育館・プール】&#10;一人当たり面積最大値テキスト"/>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195" name="直線コネクタ 194"/>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76852</xdr:rowOff>
    </xdr:from>
    <xdr:ext cx="469744" cy="259045"/>
    <xdr:sp macro="" textlink="">
      <xdr:nvSpPr>
        <xdr:cNvPr id="196" name="【体育館・プール】&#10;一人当たり面積平均値テキスト"/>
        <xdr:cNvSpPr txBox="1"/>
      </xdr:nvSpPr>
      <xdr:spPr>
        <a:xfrm>
          <a:off x="10515600" y="10363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197" name="フローチャート: 判断 196"/>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198" name="フローチャート: 判断 197"/>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19685</xdr:rowOff>
    </xdr:from>
    <xdr:to>
      <xdr:col>46</xdr:col>
      <xdr:colOff>38100</xdr:colOff>
      <xdr:row>61</xdr:row>
      <xdr:rowOff>121285</xdr:rowOff>
    </xdr:to>
    <xdr:sp macro="" textlink="">
      <xdr:nvSpPr>
        <xdr:cNvPr id="199" name="フローチャート: 判断 198"/>
        <xdr:cNvSpPr/>
      </xdr:nvSpPr>
      <xdr:spPr>
        <a:xfrm>
          <a:off x="869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116840</xdr:rowOff>
    </xdr:from>
    <xdr:to>
      <xdr:col>55</xdr:col>
      <xdr:colOff>50800</xdr:colOff>
      <xdr:row>63</xdr:row>
      <xdr:rowOff>46990</xdr:rowOff>
    </xdr:to>
    <xdr:sp macro="" textlink="">
      <xdr:nvSpPr>
        <xdr:cNvPr id="205" name="楕円 204"/>
        <xdr:cNvSpPr/>
      </xdr:nvSpPr>
      <xdr:spPr>
        <a:xfrm>
          <a:off x="10426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95267</xdr:rowOff>
    </xdr:from>
    <xdr:ext cx="469744" cy="259045"/>
    <xdr:sp macro="" textlink="">
      <xdr:nvSpPr>
        <xdr:cNvPr id="206" name="【体育館・プール】&#10;一人当たり面積該当値テキスト"/>
        <xdr:cNvSpPr txBox="1"/>
      </xdr:nvSpPr>
      <xdr:spPr>
        <a:xfrm>
          <a:off x="105156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120650</xdr:rowOff>
    </xdr:from>
    <xdr:to>
      <xdr:col>50</xdr:col>
      <xdr:colOff>165100</xdr:colOff>
      <xdr:row>63</xdr:row>
      <xdr:rowOff>50800</xdr:rowOff>
    </xdr:to>
    <xdr:sp macro="" textlink="">
      <xdr:nvSpPr>
        <xdr:cNvPr id="207" name="楕円 206"/>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167640</xdr:rowOff>
    </xdr:from>
    <xdr:to>
      <xdr:col>55</xdr:col>
      <xdr:colOff>0</xdr:colOff>
      <xdr:row>63</xdr:row>
      <xdr:rowOff>0</xdr:rowOff>
    </xdr:to>
    <xdr:cxnSp macro="">
      <xdr:nvCxnSpPr>
        <xdr:cNvPr id="208" name="直線コネクタ 207"/>
        <xdr:cNvCxnSpPr/>
      </xdr:nvCxnSpPr>
      <xdr:spPr>
        <a:xfrm flipV="1">
          <a:off x="9639300" y="10797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99712</xdr:rowOff>
    </xdr:from>
    <xdr:ext cx="469744" cy="259045"/>
    <xdr:sp macro="" textlink="">
      <xdr:nvSpPr>
        <xdr:cNvPr id="209" name="n_1aveValue【体育館・プール】&#10;一人当たり面積"/>
        <xdr:cNvSpPr txBox="1"/>
      </xdr:nvSpPr>
      <xdr:spPr>
        <a:xfrm>
          <a:off x="93917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137812</xdr:rowOff>
    </xdr:from>
    <xdr:ext cx="469744" cy="259045"/>
    <xdr:sp macro="" textlink="">
      <xdr:nvSpPr>
        <xdr:cNvPr id="210" name="n_2aveValue【体育館・プール】&#10;一人当たり面積"/>
        <xdr:cNvSpPr txBox="1"/>
      </xdr:nvSpPr>
      <xdr:spPr>
        <a:xfrm>
          <a:off x="8515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41927</xdr:rowOff>
    </xdr:from>
    <xdr:ext cx="469744" cy="259045"/>
    <xdr:sp macro="" textlink="">
      <xdr:nvSpPr>
        <xdr:cNvPr id="211" name="n_1mainValue【体育館・プール】&#10;一人当たり面積"/>
        <xdr:cNvSpPr txBox="1"/>
      </xdr:nvSpPr>
      <xdr:spPr>
        <a:xfrm>
          <a:off x="9391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236" name="直線コネクタ 235"/>
        <xdr:cNvCxnSpPr/>
      </xdr:nvCxnSpPr>
      <xdr:spPr>
        <a:xfrm flipV="1">
          <a:off x="46348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37" name="【福祉施設】&#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38" name="直線コネクタ 237"/>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239" name="【福祉施設】&#10;有形固定資産減価償却率最大値テキスト"/>
        <xdr:cNvSpPr txBox="1"/>
      </xdr:nvSpPr>
      <xdr:spPr>
        <a:xfrm>
          <a:off x="4673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240" name="直線コネクタ 239"/>
        <xdr:cNvCxnSpPr/>
      </xdr:nvCxnSpPr>
      <xdr:spPr>
        <a:xfrm>
          <a:off x="4546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41"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42" name="フローチャート: 判断 241"/>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243" name="フローチャート: 判断 242"/>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19686</xdr:rowOff>
    </xdr:from>
    <xdr:to>
      <xdr:col>15</xdr:col>
      <xdr:colOff>101600</xdr:colOff>
      <xdr:row>83</xdr:row>
      <xdr:rowOff>121286</xdr:rowOff>
    </xdr:to>
    <xdr:sp macro="" textlink="">
      <xdr:nvSpPr>
        <xdr:cNvPr id="244" name="フローチャート: 判断 243"/>
        <xdr:cNvSpPr/>
      </xdr:nvSpPr>
      <xdr:spPr>
        <a:xfrm>
          <a:off x="2857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57786</xdr:rowOff>
    </xdr:from>
    <xdr:to>
      <xdr:col>24</xdr:col>
      <xdr:colOff>114300</xdr:colOff>
      <xdr:row>81</xdr:row>
      <xdr:rowOff>159386</xdr:rowOff>
    </xdr:to>
    <xdr:sp macro="" textlink="">
      <xdr:nvSpPr>
        <xdr:cNvPr id="250" name="楕円 249"/>
        <xdr:cNvSpPr/>
      </xdr:nvSpPr>
      <xdr:spPr>
        <a:xfrm>
          <a:off x="45847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80663</xdr:rowOff>
    </xdr:from>
    <xdr:ext cx="405111" cy="259045"/>
    <xdr:sp macro="" textlink="">
      <xdr:nvSpPr>
        <xdr:cNvPr id="251" name="【福祉施設】&#10;有形固定資産減価償却率該当値テキスト"/>
        <xdr:cNvSpPr txBox="1"/>
      </xdr:nvSpPr>
      <xdr:spPr>
        <a:xfrm>
          <a:off x="4673600"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105411</xdr:rowOff>
    </xdr:from>
    <xdr:to>
      <xdr:col>20</xdr:col>
      <xdr:colOff>38100</xdr:colOff>
      <xdr:row>82</xdr:row>
      <xdr:rowOff>35561</xdr:rowOff>
    </xdr:to>
    <xdr:sp macro="" textlink="">
      <xdr:nvSpPr>
        <xdr:cNvPr id="252" name="楕円 251"/>
        <xdr:cNvSpPr/>
      </xdr:nvSpPr>
      <xdr:spPr>
        <a:xfrm>
          <a:off x="3746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108586</xdr:rowOff>
    </xdr:from>
    <xdr:to>
      <xdr:col>24</xdr:col>
      <xdr:colOff>63500</xdr:colOff>
      <xdr:row>81</xdr:row>
      <xdr:rowOff>156211</xdr:rowOff>
    </xdr:to>
    <xdr:cxnSp macro="">
      <xdr:nvCxnSpPr>
        <xdr:cNvPr id="253" name="直線コネクタ 252"/>
        <xdr:cNvCxnSpPr/>
      </xdr:nvCxnSpPr>
      <xdr:spPr>
        <a:xfrm flipV="1">
          <a:off x="3797300" y="1399603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108602</xdr:rowOff>
    </xdr:from>
    <xdr:ext cx="405111" cy="259045"/>
    <xdr:sp macro="" textlink="">
      <xdr:nvSpPr>
        <xdr:cNvPr id="254" name="n_1aveValue【福祉施設】&#10;有形固定資産減価償却率"/>
        <xdr:cNvSpPr txBox="1"/>
      </xdr:nvSpPr>
      <xdr:spPr>
        <a:xfrm>
          <a:off x="3582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137813</xdr:rowOff>
    </xdr:from>
    <xdr:ext cx="405111" cy="259045"/>
    <xdr:sp macro="" textlink="">
      <xdr:nvSpPr>
        <xdr:cNvPr id="255" name="n_2aveValue【福祉施設】&#10;有形固定資産減価償却率"/>
        <xdr:cNvSpPr txBox="1"/>
      </xdr:nvSpPr>
      <xdr:spPr>
        <a:xfrm>
          <a:off x="2705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52088</xdr:rowOff>
    </xdr:from>
    <xdr:ext cx="405111" cy="259045"/>
    <xdr:sp macro="" textlink="">
      <xdr:nvSpPr>
        <xdr:cNvPr id="256" name="n_1mainValue【福祉施設】&#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7" name="直線コネクタ 26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8" name="テキスト ボックス 26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9" name="直線コネクタ 26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0" name="テキスト ボックス 26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1" name="直線コネクタ 27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2" name="テキスト ボックス 27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3" name="直線コネクタ 27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4" name="テキスト ボックス 27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5" name="直線コネクタ 27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6" name="テキスト ボックス 27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7" name="直線コネクタ 27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8" name="テキスト ボックス 27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82" name="直線コネクタ 281"/>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83"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84" name="直線コネクタ 283"/>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285"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286" name="直線コネクタ 285"/>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93090</xdr:rowOff>
    </xdr:from>
    <xdr:ext cx="469744" cy="259045"/>
    <xdr:sp macro="" textlink="">
      <xdr:nvSpPr>
        <xdr:cNvPr id="287" name="【福祉施設】&#10;一人当たり面積平均値テキスト"/>
        <xdr:cNvSpPr txBox="1"/>
      </xdr:nvSpPr>
      <xdr:spPr>
        <a:xfrm>
          <a:off x="10515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288" name="フローチャート: 判断 287"/>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289" name="フローチャート: 判断 288"/>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82006</xdr:rowOff>
    </xdr:from>
    <xdr:to>
      <xdr:col>46</xdr:col>
      <xdr:colOff>38100</xdr:colOff>
      <xdr:row>85</xdr:row>
      <xdr:rowOff>12156</xdr:rowOff>
    </xdr:to>
    <xdr:sp macro="" textlink="">
      <xdr:nvSpPr>
        <xdr:cNvPr id="290" name="フローチャート: 判断 289"/>
        <xdr:cNvSpPr/>
      </xdr:nvSpPr>
      <xdr:spPr>
        <a:xfrm>
          <a:off x="8699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46082</xdr:rowOff>
    </xdr:from>
    <xdr:to>
      <xdr:col>55</xdr:col>
      <xdr:colOff>50800</xdr:colOff>
      <xdr:row>84</xdr:row>
      <xdr:rowOff>147682</xdr:rowOff>
    </xdr:to>
    <xdr:sp macro="" textlink="">
      <xdr:nvSpPr>
        <xdr:cNvPr id="296" name="楕円 295"/>
        <xdr:cNvSpPr/>
      </xdr:nvSpPr>
      <xdr:spPr>
        <a:xfrm>
          <a:off x="104267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68959</xdr:rowOff>
    </xdr:from>
    <xdr:ext cx="469744" cy="259045"/>
    <xdr:sp macro="" textlink="">
      <xdr:nvSpPr>
        <xdr:cNvPr id="297" name="【福祉施設】&#10;一人当たり面積該当値テキスト"/>
        <xdr:cNvSpPr txBox="1"/>
      </xdr:nvSpPr>
      <xdr:spPr>
        <a:xfrm>
          <a:off x="10515600" y="1429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55880</xdr:rowOff>
    </xdr:from>
    <xdr:to>
      <xdr:col>50</xdr:col>
      <xdr:colOff>165100</xdr:colOff>
      <xdr:row>84</xdr:row>
      <xdr:rowOff>157480</xdr:rowOff>
    </xdr:to>
    <xdr:sp macro="" textlink="">
      <xdr:nvSpPr>
        <xdr:cNvPr id="298" name="楕円 297"/>
        <xdr:cNvSpPr/>
      </xdr:nvSpPr>
      <xdr:spPr>
        <a:xfrm>
          <a:off x="958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96882</xdr:rowOff>
    </xdr:from>
    <xdr:to>
      <xdr:col>55</xdr:col>
      <xdr:colOff>0</xdr:colOff>
      <xdr:row>84</xdr:row>
      <xdr:rowOff>106680</xdr:rowOff>
    </xdr:to>
    <xdr:cxnSp macro="">
      <xdr:nvCxnSpPr>
        <xdr:cNvPr id="299" name="直線コネクタ 298"/>
        <xdr:cNvCxnSpPr/>
      </xdr:nvCxnSpPr>
      <xdr:spPr>
        <a:xfrm flipV="1">
          <a:off x="9639300" y="1449868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16346</xdr:rowOff>
    </xdr:from>
    <xdr:ext cx="469744" cy="259045"/>
    <xdr:sp macro="" textlink="">
      <xdr:nvSpPr>
        <xdr:cNvPr id="300" name="n_1aveValue【福祉施設】&#10;一人当たり面積"/>
        <xdr:cNvSpPr txBox="1"/>
      </xdr:nvSpPr>
      <xdr:spPr>
        <a:xfrm>
          <a:off x="93917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28683</xdr:rowOff>
    </xdr:from>
    <xdr:ext cx="469744" cy="259045"/>
    <xdr:sp macro="" textlink="">
      <xdr:nvSpPr>
        <xdr:cNvPr id="301" name="n_2aveValue【福祉施設】&#10;一人当たり面積"/>
        <xdr:cNvSpPr txBox="1"/>
      </xdr:nvSpPr>
      <xdr:spPr>
        <a:xfrm>
          <a:off x="8515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2557</xdr:rowOff>
    </xdr:from>
    <xdr:ext cx="469744" cy="259045"/>
    <xdr:sp macro="" textlink="">
      <xdr:nvSpPr>
        <xdr:cNvPr id="302" name="n_1mainValue【福祉施設】&#10;一人当たり面積"/>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3" name="直線コネクタ 31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4" name="テキスト ボックス 31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5" name="直線コネクタ 31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6" name="テキスト ボックス 31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7" name="直線コネクタ 31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8" name="テキスト ボックス 31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9" name="直線コネクタ 31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0" name="テキスト ボックス 31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1" name="直線コネクタ 32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2" name="テキスト ボックス 32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3" name="直線コネクタ 32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4" name="テキスト ボックス 32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5" name="直線コネクタ 32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6" name="テキスト ボックス 32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43543</xdr:rowOff>
    </xdr:to>
    <xdr:cxnSp macro="">
      <xdr:nvCxnSpPr>
        <xdr:cNvPr id="328" name="直線コネクタ 327"/>
        <xdr:cNvCxnSpPr/>
      </xdr:nvCxnSpPr>
      <xdr:spPr>
        <a:xfrm flipV="1">
          <a:off x="4634865" y="1710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329" name="【市民会館】&#10;有形固定資産減価償却率最小値テキスト"/>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330" name="直線コネクタ 329"/>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3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32" name="直線コネクタ 33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20519</xdr:rowOff>
    </xdr:from>
    <xdr:ext cx="405111" cy="259045"/>
    <xdr:sp macro="" textlink="">
      <xdr:nvSpPr>
        <xdr:cNvPr id="333" name="【市民会館】&#10;有形固定資産減価償却率平均値テキスト"/>
        <xdr:cNvSpPr txBox="1"/>
      </xdr:nvSpPr>
      <xdr:spPr>
        <a:xfrm>
          <a:off x="4673600" y="1767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334" name="フローチャート: 判断 333"/>
        <xdr:cNvSpPr/>
      </xdr:nvSpPr>
      <xdr:spPr>
        <a:xfrm>
          <a:off x="45847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335" name="フローチャート: 判断 334"/>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36" name="フローチャート: 判断 335"/>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7" name="テキスト ボックス 3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42" name="楕円 341"/>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3827</xdr:rowOff>
    </xdr:from>
    <xdr:ext cx="405111" cy="259045"/>
    <xdr:sp macro="" textlink="">
      <xdr:nvSpPr>
        <xdr:cNvPr id="343" name="【市民会館】&#10;有形固定資産減価償却率該当値テキスト"/>
        <xdr:cNvSpPr txBox="1"/>
      </xdr:nvSpPr>
      <xdr:spPr>
        <a:xfrm>
          <a:off x="4673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59689</xdr:rowOff>
    </xdr:from>
    <xdr:to>
      <xdr:col>20</xdr:col>
      <xdr:colOff>38100</xdr:colOff>
      <xdr:row>104</xdr:row>
      <xdr:rowOff>161289</xdr:rowOff>
    </xdr:to>
    <xdr:sp macro="" textlink="">
      <xdr:nvSpPr>
        <xdr:cNvPr id="344" name="楕円 343"/>
        <xdr:cNvSpPr/>
      </xdr:nvSpPr>
      <xdr:spPr>
        <a:xfrm>
          <a:off x="3746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76200</xdr:rowOff>
    </xdr:from>
    <xdr:to>
      <xdr:col>24</xdr:col>
      <xdr:colOff>63500</xdr:colOff>
      <xdr:row>104</xdr:row>
      <xdr:rowOff>110489</xdr:rowOff>
    </xdr:to>
    <xdr:cxnSp macro="">
      <xdr:nvCxnSpPr>
        <xdr:cNvPr id="345" name="直線コネクタ 344"/>
        <xdr:cNvCxnSpPr/>
      </xdr:nvCxnSpPr>
      <xdr:spPr>
        <a:xfrm flipV="1">
          <a:off x="3797300" y="179070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346"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47"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152416</xdr:rowOff>
    </xdr:from>
    <xdr:ext cx="405111" cy="259045"/>
    <xdr:sp macro="" textlink="">
      <xdr:nvSpPr>
        <xdr:cNvPr id="348" name="n_1mainValue【市民会館】&#10;有形固定資産減価償却率"/>
        <xdr:cNvSpPr txBox="1"/>
      </xdr:nvSpPr>
      <xdr:spPr>
        <a:xfrm>
          <a:off x="3582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7" name="テキスト ボックス 35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8" name="直線コネクタ 35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9" name="直線コネクタ 35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0" name="テキスト ボックス 35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1" name="直線コネクタ 36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2" name="テキスト ボックス 36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3" name="直線コネクタ 36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4" name="テキスト ボックス 36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5" name="直線コネクタ 36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6" name="テキスト ボックス 36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7" name="直線コネクタ 36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8" name="テキスト ボックス 36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9" name="直線コネクタ 36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0" name="テキスト ボックス 36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1" name="直線コネクタ 37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2" name="テキスト ボックス 37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141514</xdr:rowOff>
    </xdr:from>
    <xdr:to>
      <xdr:col>54</xdr:col>
      <xdr:colOff>189865</xdr:colOff>
      <xdr:row>108</xdr:row>
      <xdr:rowOff>92529</xdr:rowOff>
    </xdr:to>
    <xdr:cxnSp macro="">
      <xdr:nvCxnSpPr>
        <xdr:cNvPr id="374" name="直線コネクタ 373"/>
        <xdr:cNvCxnSpPr/>
      </xdr:nvCxnSpPr>
      <xdr:spPr>
        <a:xfrm flipV="1">
          <a:off x="10476865" y="17286514"/>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96356</xdr:rowOff>
    </xdr:from>
    <xdr:ext cx="469744" cy="259045"/>
    <xdr:sp macro="" textlink="">
      <xdr:nvSpPr>
        <xdr:cNvPr id="375" name="【市民会館】&#10;一人当たり面積最小値テキスト"/>
        <xdr:cNvSpPr txBox="1"/>
      </xdr:nvSpPr>
      <xdr:spPr>
        <a:xfrm>
          <a:off x="10515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92529</xdr:rowOff>
    </xdr:from>
    <xdr:to>
      <xdr:col>55</xdr:col>
      <xdr:colOff>88900</xdr:colOff>
      <xdr:row>108</xdr:row>
      <xdr:rowOff>92529</xdr:rowOff>
    </xdr:to>
    <xdr:cxnSp macro="">
      <xdr:nvCxnSpPr>
        <xdr:cNvPr id="376" name="直線コネクタ 375"/>
        <xdr:cNvCxnSpPr/>
      </xdr:nvCxnSpPr>
      <xdr:spPr>
        <a:xfrm>
          <a:off x="10388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88191</xdr:rowOff>
    </xdr:from>
    <xdr:ext cx="469744" cy="259045"/>
    <xdr:sp macro="" textlink="">
      <xdr:nvSpPr>
        <xdr:cNvPr id="377" name="【市民会館】&#10;一人当たり面積最大値テキスト"/>
        <xdr:cNvSpPr txBox="1"/>
      </xdr:nvSpPr>
      <xdr:spPr>
        <a:xfrm>
          <a:off x="10515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141514</xdr:rowOff>
    </xdr:from>
    <xdr:to>
      <xdr:col>55</xdr:col>
      <xdr:colOff>88900</xdr:colOff>
      <xdr:row>100</xdr:row>
      <xdr:rowOff>141514</xdr:rowOff>
    </xdr:to>
    <xdr:cxnSp macro="">
      <xdr:nvCxnSpPr>
        <xdr:cNvPr id="378" name="直線コネクタ 377"/>
        <xdr:cNvCxnSpPr/>
      </xdr:nvCxnSpPr>
      <xdr:spPr>
        <a:xfrm>
          <a:off x="10388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23421</xdr:rowOff>
    </xdr:from>
    <xdr:ext cx="469744" cy="259045"/>
    <xdr:sp macro="" textlink="">
      <xdr:nvSpPr>
        <xdr:cNvPr id="379" name="【市民会館】&#10;一人当たり面積平均値テキスト"/>
        <xdr:cNvSpPr txBox="1"/>
      </xdr:nvSpPr>
      <xdr:spPr>
        <a:xfrm>
          <a:off x="10515600" y="1836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44994</xdr:rowOff>
    </xdr:from>
    <xdr:to>
      <xdr:col>55</xdr:col>
      <xdr:colOff>50800</xdr:colOff>
      <xdr:row>107</xdr:row>
      <xdr:rowOff>146594</xdr:rowOff>
    </xdr:to>
    <xdr:sp macro="" textlink="">
      <xdr:nvSpPr>
        <xdr:cNvPr id="380" name="フローチャート: 判断 379"/>
        <xdr:cNvSpPr/>
      </xdr:nvSpPr>
      <xdr:spPr>
        <a:xfrm>
          <a:off x="10426700" y="1839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25400</xdr:rowOff>
    </xdr:from>
    <xdr:to>
      <xdr:col>50</xdr:col>
      <xdr:colOff>165100</xdr:colOff>
      <xdr:row>107</xdr:row>
      <xdr:rowOff>127000</xdr:rowOff>
    </xdr:to>
    <xdr:sp macro="" textlink="">
      <xdr:nvSpPr>
        <xdr:cNvPr id="381" name="フローチャート: 判断 380"/>
        <xdr:cNvSpPr/>
      </xdr:nvSpPr>
      <xdr:spPr>
        <a:xfrm>
          <a:off x="9588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15602</xdr:rowOff>
    </xdr:from>
    <xdr:to>
      <xdr:col>46</xdr:col>
      <xdr:colOff>38100</xdr:colOff>
      <xdr:row>107</xdr:row>
      <xdr:rowOff>117202</xdr:rowOff>
    </xdr:to>
    <xdr:sp macro="" textlink="">
      <xdr:nvSpPr>
        <xdr:cNvPr id="382" name="フローチャート: 判断 381"/>
        <xdr:cNvSpPr/>
      </xdr:nvSpPr>
      <xdr:spPr>
        <a:xfrm>
          <a:off x="8699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3" name="テキスト ボックス 38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4" name="テキスト ボックス 38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5" name="テキスト ボックス 38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6" name="テキスト ボックス 38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7" name="テキスト ボックス 38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138068</xdr:rowOff>
    </xdr:from>
    <xdr:to>
      <xdr:col>55</xdr:col>
      <xdr:colOff>50800</xdr:colOff>
      <xdr:row>107</xdr:row>
      <xdr:rowOff>68218</xdr:rowOff>
    </xdr:to>
    <xdr:sp macro="" textlink="">
      <xdr:nvSpPr>
        <xdr:cNvPr id="388" name="楕円 387"/>
        <xdr:cNvSpPr/>
      </xdr:nvSpPr>
      <xdr:spPr>
        <a:xfrm>
          <a:off x="104267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160945</xdr:rowOff>
    </xdr:from>
    <xdr:ext cx="469744" cy="259045"/>
    <xdr:sp macro="" textlink="">
      <xdr:nvSpPr>
        <xdr:cNvPr id="389" name="【市民会館】&#10;一人当たり面積該当値テキスト"/>
        <xdr:cNvSpPr txBox="1"/>
      </xdr:nvSpPr>
      <xdr:spPr>
        <a:xfrm>
          <a:off x="10515600" y="1816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146231</xdr:rowOff>
    </xdr:from>
    <xdr:to>
      <xdr:col>50</xdr:col>
      <xdr:colOff>165100</xdr:colOff>
      <xdr:row>107</xdr:row>
      <xdr:rowOff>76381</xdr:rowOff>
    </xdr:to>
    <xdr:sp macro="" textlink="">
      <xdr:nvSpPr>
        <xdr:cNvPr id="390" name="楕円 389"/>
        <xdr:cNvSpPr/>
      </xdr:nvSpPr>
      <xdr:spPr>
        <a:xfrm>
          <a:off x="9588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17418</xdr:rowOff>
    </xdr:from>
    <xdr:to>
      <xdr:col>55</xdr:col>
      <xdr:colOff>0</xdr:colOff>
      <xdr:row>107</xdr:row>
      <xdr:rowOff>25581</xdr:rowOff>
    </xdr:to>
    <xdr:cxnSp macro="">
      <xdr:nvCxnSpPr>
        <xdr:cNvPr id="391" name="直線コネクタ 390"/>
        <xdr:cNvCxnSpPr/>
      </xdr:nvCxnSpPr>
      <xdr:spPr>
        <a:xfrm flipV="1">
          <a:off x="9639300" y="18362568"/>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118127</xdr:rowOff>
    </xdr:from>
    <xdr:ext cx="469744" cy="259045"/>
    <xdr:sp macro="" textlink="">
      <xdr:nvSpPr>
        <xdr:cNvPr id="392" name="n_1aveValue【市民会館】&#10;一人当たり面積"/>
        <xdr:cNvSpPr txBox="1"/>
      </xdr:nvSpPr>
      <xdr:spPr>
        <a:xfrm>
          <a:off x="9391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133729</xdr:rowOff>
    </xdr:from>
    <xdr:ext cx="469744" cy="259045"/>
    <xdr:sp macro="" textlink="">
      <xdr:nvSpPr>
        <xdr:cNvPr id="393" name="n_2aveValue【市民会館】&#10;一人当たり面積"/>
        <xdr:cNvSpPr txBox="1"/>
      </xdr:nvSpPr>
      <xdr:spPr>
        <a:xfrm>
          <a:off x="8515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92908</xdr:rowOff>
    </xdr:from>
    <xdr:ext cx="469744" cy="259045"/>
    <xdr:sp macro="" textlink="">
      <xdr:nvSpPr>
        <xdr:cNvPr id="394" name="n_1mainValue【市民会館】&#10;一人当たり面積"/>
        <xdr:cNvSpPr txBox="1"/>
      </xdr:nvSpPr>
      <xdr:spPr>
        <a:xfrm>
          <a:off x="93917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5" name="テキスト ボックス 40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7" name="テキスト ボックス 4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5" name="テキスト ボックス 41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7" name="テキスト ボックス 4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419" name="直線コネクタ 418"/>
        <xdr:cNvCxnSpPr/>
      </xdr:nvCxnSpPr>
      <xdr:spPr>
        <a:xfrm flipV="1">
          <a:off x="16318864"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420" name="【一般廃棄物処理施設】&#10;有形固定資産減価償却率最小値テキスト"/>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421" name="直線コネクタ 420"/>
        <xdr:cNvCxnSpPr/>
      </xdr:nvCxnSpPr>
      <xdr:spPr>
        <a:xfrm>
          <a:off x="16230600" y="706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422" name="【一般廃棄物処理施設】&#10;有形固定資産減価償却率最大値テキスト"/>
        <xdr:cNvSpPr txBox="1"/>
      </xdr:nvSpPr>
      <xdr:spPr>
        <a:xfrm>
          <a:off x="16357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423" name="直線コネクタ 422"/>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24" name="【一般廃棄物処理施設】&#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5" name="フローチャート: 判断 424"/>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426" name="フローチャート: 判断 425"/>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46355</xdr:rowOff>
    </xdr:from>
    <xdr:to>
      <xdr:col>76</xdr:col>
      <xdr:colOff>165100</xdr:colOff>
      <xdr:row>38</xdr:row>
      <xdr:rowOff>147955</xdr:rowOff>
    </xdr:to>
    <xdr:sp macro="" textlink="">
      <xdr:nvSpPr>
        <xdr:cNvPr id="427" name="フローチャート: 判断 426"/>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122555</xdr:rowOff>
    </xdr:from>
    <xdr:to>
      <xdr:col>85</xdr:col>
      <xdr:colOff>177800</xdr:colOff>
      <xdr:row>40</xdr:row>
      <xdr:rowOff>52705</xdr:rowOff>
    </xdr:to>
    <xdr:sp macro="" textlink="">
      <xdr:nvSpPr>
        <xdr:cNvPr id="433" name="楕円 432"/>
        <xdr:cNvSpPr/>
      </xdr:nvSpPr>
      <xdr:spPr>
        <a:xfrm>
          <a:off x="162687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100982</xdr:rowOff>
    </xdr:from>
    <xdr:ext cx="405111" cy="259045"/>
    <xdr:sp macro="" textlink="">
      <xdr:nvSpPr>
        <xdr:cNvPr id="434" name="【一般廃棄物処理施設】&#10;有形固定資産減価償却率該当値テキスト"/>
        <xdr:cNvSpPr txBox="1"/>
      </xdr:nvSpPr>
      <xdr:spPr>
        <a:xfrm>
          <a:off x="16357600"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17780</xdr:rowOff>
    </xdr:from>
    <xdr:to>
      <xdr:col>81</xdr:col>
      <xdr:colOff>101600</xdr:colOff>
      <xdr:row>40</xdr:row>
      <xdr:rowOff>119380</xdr:rowOff>
    </xdr:to>
    <xdr:sp macro="" textlink="">
      <xdr:nvSpPr>
        <xdr:cNvPr id="435" name="楕円 434"/>
        <xdr:cNvSpPr/>
      </xdr:nvSpPr>
      <xdr:spPr>
        <a:xfrm>
          <a:off x="15430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1905</xdr:rowOff>
    </xdr:from>
    <xdr:to>
      <xdr:col>85</xdr:col>
      <xdr:colOff>127000</xdr:colOff>
      <xdr:row>40</xdr:row>
      <xdr:rowOff>68580</xdr:rowOff>
    </xdr:to>
    <xdr:cxnSp macro="">
      <xdr:nvCxnSpPr>
        <xdr:cNvPr id="436" name="直線コネクタ 435"/>
        <xdr:cNvCxnSpPr/>
      </xdr:nvCxnSpPr>
      <xdr:spPr>
        <a:xfrm flipV="1">
          <a:off x="15481300" y="685990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120667</xdr:rowOff>
    </xdr:from>
    <xdr:ext cx="405111" cy="259045"/>
    <xdr:sp macro="" textlink="">
      <xdr:nvSpPr>
        <xdr:cNvPr id="437" name="n_1aveValue【一般廃棄物処理施設】&#10;有形固定資産減価償却率"/>
        <xdr:cNvSpPr txBox="1"/>
      </xdr:nvSpPr>
      <xdr:spPr>
        <a:xfrm>
          <a:off x="15266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164482</xdr:rowOff>
    </xdr:from>
    <xdr:ext cx="405111" cy="259045"/>
    <xdr:sp macro="" textlink="">
      <xdr:nvSpPr>
        <xdr:cNvPr id="438" name="n_2aveValue【一般廃棄物処理施設】&#10;有形固定資産減価償却率"/>
        <xdr:cNvSpPr txBox="1"/>
      </xdr:nvSpPr>
      <xdr:spPr>
        <a:xfrm>
          <a:off x="14389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110507</xdr:rowOff>
    </xdr:from>
    <xdr:ext cx="405111" cy="259045"/>
    <xdr:sp macro="" textlink="">
      <xdr:nvSpPr>
        <xdr:cNvPr id="439" name="n_1mainValue【一般廃棄物処理施設】&#10;有形固定資産減価償却率"/>
        <xdr:cNvSpPr txBox="1"/>
      </xdr:nvSpPr>
      <xdr:spPr>
        <a:xfrm>
          <a:off x="152660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0" name="直線コネクタ 4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1" name="テキスト ボックス 45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2" name="直線コネクタ 4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3" name="テキスト ボックス 45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4" name="直線コネクタ 4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5" name="テキスト ボックス 45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6" name="直線コネクタ 4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7" name="テキスト ボックス 45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461" name="直線コネクタ 460"/>
        <xdr:cNvCxnSpPr/>
      </xdr:nvCxnSpPr>
      <xdr:spPr>
        <a:xfrm flipV="1">
          <a:off x="221608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462" name="【一般廃棄物処理施設】&#10;一人当たり有形固定資産（償却資産）額最小値テキスト"/>
        <xdr:cNvSpPr txBox="1"/>
      </xdr:nvSpPr>
      <xdr:spPr>
        <a:xfrm>
          <a:off x="221996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463" name="直線コネクタ 462"/>
        <xdr:cNvCxnSpPr/>
      </xdr:nvCxnSpPr>
      <xdr:spPr>
        <a:xfrm>
          <a:off x="22072600" y="71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464" name="【一般廃棄物処理施設】&#10;一人当たり有形固定資産（償却資産）額最大値テキスト"/>
        <xdr:cNvSpPr txBox="1"/>
      </xdr:nvSpPr>
      <xdr:spPr>
        <a:xfrm>
          <a:off x="221996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465" name="直線コネクタ 464"/>
        <xdr:cNvCxnSpPr/>
      </xdr:nvCxnSpPr>
      <xdr:spPr>
        <a:xfrm>
          <a:off x="22072600" y="585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127376</xdr:rowOff>
    </xdr:from>
    <xdr:ext cx="534377" cy="259045"/>
    <xdr:sp macro="" textlink="">
      <xdr:nvSpPr>
        <xdr:cNvPr id="466" name="【一般廃棄物処理施設】&#10;一人当たり有形固定資産（償却資産）額平均値テキスト"/>
        <xdr:cNvSpPr txBox="1"/>
      </xdr:nvSpPr>
      <xdr:spPr>
        <a:xfrm>
          <a:off x="22199600" y="664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467" name="フローチャート: 判断 466"/>
        <xdr:cNvSpPr/>
      </xdr:nvSpPr>
      <xdr:spPr>
        <a:xfrm>
          <a:off x="221107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468" name="フローチャート: 判断 467"/>
        <xdr:cNvSpPr/>
      </xdr:nvSpPr>
      <xdr:spPr>
        <a:xfrm>
          <a:off x="21272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23315</xdr:rowOff>
    </xdr:from>
    <xdr:to>
      <xdr:col>107</xdr:col>
      <xdr:colOff>101600</xdr:colOff>
      <xdr:row>39</xdr:row>
      <xdr:rowOff>124915</xdr:rowOff>
    </xdr:to>
    <xdr:sp macro="" textlink="">
      <xdr:nvSpPr>
        <xdr:cNvPr id="469" name="フローチャート: 判断 468"/>
        <xdr:cNvSpPr/>
      </xdr:nvSpPr>
      <xdr:spPr>
        <a:xfrm>
          <a:off x="20383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166432</xdr:rowOff>
    </xdr:from>
    <xdr:to>
      <xdr:col>116</xdr:col>
      <xdr:colOff>114300</xdr:colOff>
      <xdr:row>37</xdr:row>
      <xdr:rowOff>96582</xdr:rowOff>
    </xdr:to>
    <xdr:sp macro="" textlink="">
      <xdr:nvSpPr>
        <xdr:cNvPr id="475" name="楕円 474"/>
        <xdr:cNvSpPr/>
      </xdr:nvSpPr>
      <xdr:spPr>
        <a:xfrm>
          <a:off x="22110700" y="63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17859</xdr:rowOff>
    </xdr:from>
    <xdr:ext cx="599010" cy="259045"/>
    <xdr:sp macro="" textlink="">
      <xdr:nvSpPr>
        <xdr:cNvPr id="476" name="【一般廃棄物処理施設】&#10;一人当たり有形固定資産（償却資産）額該当値テキスト"/>
        <xdr:cNvSpPr txBox="1"/>
      </xdr:nvSpPr>
      <xdr:spPr>
        <a:xfrm>
          <a:off x="22199600" y="619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11963</xdr:rowOff>
    </xdr:from>
    <xdr:to>
      <xdr:col>112</xdr:col>
      <xdr:colOff>38100</xdr:colOff>
      <xdr:row>37</xdr:row>
      <xdr:rowOff>113563</xdr:rowOff>
    </xdr:to>
    <xdr:sp macro="" textlink="">
      <xdr:nvSpPr>
        <xdr:cNvPr id="477" name="楕円 476"/>
        <xdr:cNvSpPr/>
      </xdr:nvSpPr>
      <xdr:spPr>
        <a:xfrm>
          <a:off x="21272500" y="63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45782</xdr:rowOff>
    </xdr:from>
    <xdr:to>
      <xdr:col>116</xdr:col>
      <xdr:colOff>63500</xdr:colOff>
      <xdr:row>37</xdr:row>
      <xdr:rowOff>62763</xdr:rowOff>
    </xdr:to>
    <xdr:cxnSp macro="">
      <xdr:nvCxnSpPr>
        <xdr:cNvPr id="478" name="直線コネクタ 477"/>
        <xdr:cNvCxnSpPr/>
      </xdr:nvCxnSpPr>
      <xdr:spPr>
        <a:xfrm flipV="1">
          <a:off x="21323300" y="6389432"/>
          <a:ext cx="8382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80518</xdr:rowOff>
    </xdr:from>
    <xdr:ext cx="534377" cy="259045"/>
    <xdr:sp macro="" textlink="">
      <xdr:nvSpPr>
        <xdr:cNvPr id="479" name="n_1aveValue【一般廃棄物処理施設】&#10;一人当たり有形固定資産（償却資産）額"/>
        <xdr:cNvSpPr txBox="1"/>
      </xdr:nvSpPr>
      <xdr:spPr>
        <a:xfrm>
          <a:off x="210434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141442</xdr:rowOff>
    </xdr:from>
    <xdr:ext cx="534377" cy="259045"/>
    <xdr:sp macro="" textlink="">
      <xdr:nvSpPr>
        <xdr:cNvPr id="480" name="n_2aveValue【一般廃棄物処理施設】&#10;一人当たり有形固定資産（償却資産）額"/>
        <xdr:cNvSpPr txBox="1"/>
      </xdr:nvSpPr>
      <xdr:spPr>
        <a:xfrm>
          <a:off x="20167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130090</xdr:rowOff>
    </xdr:from>
    <xdr:ext cx="599010" cy="259045"/>
    <xdr:sp macro="" textlink="">
      <xdr:nvSpPr>
        <xdr:cNvPr id="481" name="n_1mainValue【一般廃棄物処理施設】&#10;一人当たり有形固定資産（償却資産）額"/>
        <xdr:cNvSpPr txBox="1"/>
      </xdr:nvSpPr>
      <xdr:spPr>
        <a:xfrm>
          <a:off x="21011095" y="613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2" name="テキスト ボックス 49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4" name="テキスト ボックス 4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2" name="テキスト ボックス 50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4" name="テキスト ボックス 5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506" name="直線コネクタ 505"/>
        <xdr:cNvCxnSpPr/>
      </xdr:nvCxnSpPr>
      <xdr:spPr>
        <a:xfrm flipV="1">
          <a:off x="16318864"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07"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08" name="直線コネクタ 507"/>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09"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10" name="直線コネクタ 50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107332</xdr:rowOff>
    </xdr:from>
    <xdr:ext cx="405111" cy="259045"/>
    <xdr:sp macro="" textlink="">
      <xdr:nvSpPr>
        <xdr:cNvPr id="511" name="【保健センター・保健所】&#10;有形固定資産減価償却率平均値テキスト"/>
        <xdr:cNvSpPr txBox="1"/>
      </xdr:nvSpPr>
      <xdr:spPr>
        <a:xfrm>
          <a:off x="16357600" y="10394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512" name="フローチャート: 判断 511"/>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513" name="フローチャート: 判断 512"/>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46355</xdr:rowOff>
    </xdr:from>
    <xdr:to>
      <xdr:col>76</xdr:col>
      <xdr:colOff>165100</xdr:colOff>
      <xdr:row>61</xdr:row>
      <xdr:rowOff>147955</xdr:rowOff>
    </xdr:to>
    <xdr:sp macro="" textlink="">
      <xdr:nvSpPr>
        <xdr:cNvPr id="514" name="フローチャート: 判断 513"/>
        <xdr:cNvSpPr/>
      </xdr:nvSpPr>
      <xdr:spPr>
        <a:xfrm>
          <a:off x="14541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101600</xdr:rowOff>
    </xdr:from>
    <xdr:to>
      <xdr:col>85</xdr:col>
      <xdr:colOff>177800</xdr:colOff>
      <xdr:row>63</xdr:row>
      <xdr:rowOff>31750</xdr:rowOff>
    </xdr:to>
    <xdr:sp macro="" textlink="">
      <xdr:nvSpPr>
        <xdr:cNvPr id="520" name="楕円 519"/>
        <xdr:cNvSpPr/>
      </xdr:nvSpPr>
      <xdr:spPr>
        <a:xfrm>
          <a:off x="16268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16527</xdr:rowOff>
    </xdr:from>
    <xdr:ext cx="405111" cy="259045"/>
    <xdr:sp macro="" textlink="">
      <xdr:nvSpPr>
        <xdr:cNvPr id="521" name="【保健センター・保健所】&#10;有形固定資産減価償却率該当値テキスト"/>
        <xdr:cNvSpPr txBox="1"/>
      </xdr:nvSpPr>
      <xdr:spPr>
        <a:xfrm>
          <a:off x="16357600" y="1064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139700</xdr:rowOff>
    </xdr:from>
    <xdr:to>
      <xdr:col>81</xdr:col>
      <xdr:colOff>101600</xdr:colOff>
      <xdr:row>63</xdr:row>
      <xdr:rowOff>69850</xdr:rowOff>
    </xdr:to>
    <xdr:sp macro="" textlink="">
      <xdr:nvSpPr>
        <xdr:cNvPr id="522" name="楕円 521"/>
        <xdr:cNvSpPr/>
      </xdr:nvSpPr>
      <xdr:spPr>
        <a:xfrm>
          <a:off x="1543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152400</xdr:rowOff>
    </xdr:from>
    <xdr:to>
      <xdr:col>85</xdr:col>
      <xdr:colOff>127000</xdr:colOff>
      <xdr:row>63</xdr:row>
      <xdr:rowOff>19050</xdr:rowOff>
    </xdr:to>
    <xdr:cxnSp macro="">
      <xdr:nvCxnSpPr>
        <xdr:cNvPr id="523" name="直線コネクタ 522"/>
        <xdr:cNvCxnSpPr/>
      </xdr:nvCxnSpPr>
      <xdr:spPr>
        <a:xfrm flipV="1">
          <a:off x="15481300" y="1078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38752</xdr:rowOff>
    </xdr:from>
    <xdr:ext cx="405111" cy="259045"/>
    <xdr:sp macro="" textlink="">
      <xdr:nvSpPr>
        <xdr:cNvPr id="524" name="n_1aveValue【保健センター・保健所】&#10;有形固定資産減価償却率"/>
        <xdr:cNvSpPr txBox="1"/>
      </xdr:nvSpPr>
      <xdr:spPr>
        <a:xfrm>
          <a:off x="152660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164482</xdr:rowOff>
    </xdr:from>
    <xdr:ext cx="405111" cy="259045"/>
    <xdr:sp macro="" textlink="">
      <xdr:nvSpPr>
        <xdr:cNvPr id="525" name="n_2aveValue【保健センター・保健所】&#10;有形固定資産減価償却率"/>
        <xdr:cNvSpPr txBox="1"/>
      </xdr:nvSpPr>
      <xdr:spPr>
        <a:xfrm>
          <a:off x="14389744"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60977</xdr:rowOff>
    </xdr:from>
    <xdr:ext cx="405111" cy="259045"/>
    <xdr:sp macro="" textlink="">
      <xdr:nvSpPr>
        <xdr:cNvPr id="526" name="n_1mainValue【保健センター・保健所】&#10;有形固定資産減価償却率"/>
        <xdr:cNvSpPr txBox="1"/>
      </xdr:nvSpPr>
      <xdr:spPr>
        <a:xfrm>
          <a:off x="152660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7" name="直線コネクタ 5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548" name="直線コネクタ 547"/>
        <xdr:cNvCxnSpPr/>
      </xdr:nvCxnSpPr>
      <xdr:spPr>
        <a:xfrm flipV="1">
          <a:off x="221608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49"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50" name="直線コネクタ 549"/>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51"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52" name="直線コネクタ 55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89933</xdr:rowOff>
    </xdr:from>
    <xdr:ext cx="469744" cy="259045"/>
    <xdr:sp macro="" textlink="">
      <xdr:nvSpPr>
        <xdr:cNvPr id="553" name="【保健センター・保健所】&#10;一人当たり面積平均値テキスト"/>
        <xdr:cNvSpPr txBox="1"/>
      </xdr:nvSpPr>
      <xdr:spPr>
        <a:xfrm>
          <a:off x="22199600" y="1054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554" name="フローチャート: 判断 553"/>
        <xdr:cNvSpPr/>
      </xdr:nvSpPr>
      <xdr:spPr>
        <a:xfrm>
          <a:off x="221107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555" name="フローチャート: 判断 554"/>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56" name="フローチャート: 判断 555"/>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95504</xdr:rowOff>
    </xdr:from>
    <xdr:to>
      <xdr:col>116</xdr:col>
      <xdr:colOff>114300</xdr:colOff>
      <xdr:row>59</xdr:row>
      <xdr:rowOff>25654</xdr:rowOff>
    </xdr:to>
    <xdr:sp macro="" textlink="">
      <xdr:nvSpPr>
        <xdr:cNvPr id="562" name="楕円 561"/>
        <xdr:cNvSpPr/>
      </xdr:nvSpPr>
      <xdr:spPr>
        <a:xfrm>
          <a:off x="221107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118381</xdr:rowOff>
    </xdr:from>
    <xdr:ext cx="469744" cy="259045"/>
    <xdr:sp macro="" textlink="">
      <xdr:nvSpPr>
        <xdr:cNvPr id="563" name="【保健センター・保健所】&#10;一人当たり面積該当値テキスト"/>
        <xdr:cNvSpPr txBox="1"/>
      </xdr:nvSpPr>
      <xdr:spPr>
        <a:xfrm>
          <a:off x="22199600" y="989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113792</xdr:rowOff>
    </xdr:from>
    <xdr:to>
      <xdr:col>112</xdr:col>
      <xdr:colOff>38100</xdr:colOff>
      <xdr:row>59</xdr:row>
      <xdr:rowOff>43942</xdr:rowOff>
    </xdr:to>
    <xdr:sp macro="" textlink="">
      <xdr:nvSpPr>
        <xdr:cNvPr id="564" name="楕円 563"/>
        <xdr:cNvSpPr/>
      </xdr:nvSpPr>
      <xdr:spPr>
        <a:xfrm>
          <a:off x="21272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146304</xdr:rowOff>
    </xdr:from>
    <xdr:to>
      <xdr:col>116</xdr:col>
      <xdr:colOff>63500</xdr:colOff>
      <xdr:row>58</xdr:row>
      <xdr:rowOff>164592</xdr:rowOff>
    </xdr:to>
    <xdr:cxnSp macro="">
      <xdr:nvCxnSpPr>
        <xdr:cNvPr id="565" name="直線コネクタ 564"/>
        <xdr:cNvCxnSpPr/>
      </xdr:nvCxnSpPr>
      <xdr:spPr>
        <a:xfrm flipV="1">
          <a:off x="21323300" y="100904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73931</xdr:rowOff>
    </xdr:from>
    <xdr:ext cx="469744" cy="259045"/>
    <xdr:sp macro="" textlink="">
      <xdr:nvSpPr>
        <xdr:cNvPr id="566" name="n_1aveValue【保健センター・保健所】&#10;一人当たり面積"/>
        <xdr:cNvSpPr txBox="1"/>
      </xdr:nvSpPr>
      <xdr:spPr>
        <a:xfrm>
          <a:off x="21075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67"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60469</xdr:rowOff>
    </xdr:from>
    <xdr:ext cx="469744" cy="259045"/>
    <xdr:sp macro="" textlink="">
      <xdr:nvSpPr>
        <xdr:cNvPr id="568" name="n_1mainValue【保健センター・保健所】&#10;一人当たり面積"/>
        <xdr:cNvSpPr txBox="1"/>
      </xdr:nvSpPr>
      <xdr:spPr>
        <a:xfrm>
          <a:off x="21075727" y="983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610" name="直線コネクタ 609"/>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11"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12" name="直線コネクタ 611"/>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13"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14" name="直線コネクタ 613"/>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69141</xdr:rowOff>
    </xdr:from>
    <xdr:ext cx="405111" cy="259045"/>
    <xdr:sp macro="" textlink="">
      <xdr:nvSpPr>
        <xdr:cNvPr id="615" name="【庁舎】&#10;有形固定資産減価償却率平均値テキスト"/>
        <xdr:cNvSpPr txBox="1"/>
      </xdr:nvSpPr>
      <xdr:spPr>
        <a:xfrm>
          <a:off x="16357600" y="1772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616" name="フローチャート: 判断 615"/>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17" name="フローチャート: 判断 616"/>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18" name="フローチャート: 判断 617"/>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40095</xdr:rowOff>
    </xdr:from>
    <xdr:to>
      <xdr:col>85</xdr:col>
      <xdr:colOff>177800</xdr:colOff>
      <xdr:row>102</xdr:row>
      <xdr:rowOff>141695</xdr:rowOff>
    </xdr:to>
    <xdr:sp macro="" textlink="">
      <xdr:nvSpPr>
        <xdr:cNvPr id="624" name="楕円 623"/>
        <xdr:cNvSpPr/>
      </xdr:nvSpPr>
      <xdr:spPr>
        <a:xfrm>
          <a:off x="162687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62972</xdr:rowOff>
    </xdr:from>
    <xdr:ext cx="405111" cy="259045"/>
    <xdr:sp macro="" textlink="">
      <xdr:nvSpPr>
        <xdr:cNvPr id="625" name="【庁舎】&#10;有形固定資産減価償却率該当値テキスト"/>
        <xdr:cNvSpPr txBox="1"/>
      </xdr:nvSpPr>
      <xdr:spPr>
        <a:xfrm>
          <a:off x="16357600" y="173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64588</xdr:rowOff>
    </xdr:from>
    <xdr:to>
      <xdr:col>81</xdr:col>
      <xdr:colOff>101600</xdr:colOff>
      <xdr:row>102</xdr:row>
      <xdr:rowOff>166188</xdr:rowOff>
    </xdr:to>
    <xdr:sp macro="" textlink="">
      <xdr:nvSpPr>
        <xdr:cNvPr id="626" name="楕円 625"/>
        <xdr:cNvSpPr/>
      </xdr:nvSpPr>
      <xdr:spPr>
        <a:xfrm>
          <a:off x="15430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90895</xdr:rowOff>
    </xdr:from>
    <xdr:to>
      <xdr:col>85</xdr:col>
      <xdr:colOff>127000</xdr:colOff>
      <xdr:row>102</xdr:row>
      <xdr:rowOff>115388</xdr:rowOff>
    </xdr:to>
    <xdr:cxnSp macro="">
      <xdr:nvCxnSpPr>
        <xdr:cNvPr id="627" name="直線コネクタ 626"/>
        <xdr:cNvCxnSpPr/>
      </xdr:nvCxnSpPr>
      <xdr:spPr>
        <a:xfrm flipV="1">
          <a:off x="15481300" y="1757879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28"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629"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11265</xdr:rowOff>
    </xdr:from>
    <xdr:ext cx="405111" cy="259045"/>
    <xdr:sp macro="" textlink="">
      <xdr:nvSpPr>
        <xdr:cNvPr id="630" name="n_1mainValue【庁舎】&#10;有形固定資産減価償却率"/>
        <xdr:cNvSpPr txBox="1"/>
      </xdr:nvSpPr>
      <xdr:spPr>
        <a:xfrm>
          <a:off x="152660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1" name="直線コネクタ 6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2" name="テキスト ボックス 6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3" name="直線コネクタ 6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4" name="テキスト ボックス 6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7" name="直線コネクタ 6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8" name="テキスト ボックス 6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9" name="直線コネクタ 6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0" name="テキスト ボックス 6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654" name="直線コネクタ 653"/>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655" name="【庁舎】&#10;一人当たり面積最小値テキスト"/>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656" name="直線コネクタ 655"/>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657" name="【庁舎】&#10;一人当たり面積最大値テキスト"/>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658" name="直線コネクタ 657"/>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158766</xdr:rowOff>
    </xdr:from>
    <xdr:ext cx="469744" cy="259045"/>
    <xdr:sp macro="" textlink="">
      <xdr:nvSpPr>
        <xdr:cNvPr id="659" name="【庁舎】&#10;一人当たり面積平均値テキスト"/>
        <xdr:cNvSpPr txBox="1"/>
      </xdr:nvSpPr>
      <xdr:spPr>
        <a:xfrm>
          <a:off x="22199600" y="1798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60" name="フローチャート: 判断 659"/>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61" name="フローチャート: 判断 660"/>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122555</xdr:rowOff>
    </xdr:from>
    <xdr:to>
      <xdr:col>107</xdr:col>
      <xdr:colOff>101600</xdr:colOff>
      <xdr:row>106</xdr:row>
      <xdr:rowOff>52705</xdr:rowOff>
    </xdr:to>
    <xdr:sp macro="" textlink="">
      <xdr:nvSpPr>
        <xdr:cNvPr id="662" name="フローチャート: 判断 661"/>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636</xdr:rowOff>
    </xdr:from>
    <xdr:to>
      <xdr:col>116</xdr:col>
      <xdr:colOff>114300</xdr:colOff>
      <xdr:row>106</xdr:row>
      <xdr:rowOff>102236</xdr:rowOff>
    </xdr:to>
    <xdr:sp macro="" textlink="">
      <xdr:nvSpPr>
        <xdr:cNvPr id="668" name="楕円 667"/>
        <xdr:cNvSpPr/>
      </xdr:nvSpPr>
      <xdr:spPr>
        <a:xfrm>
          <a:off x="221107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150513</xdr:rowOff>
    </xdr:from>
    <xdr:ext cx="469744" cy="259045"/>
    <xdr:sp macro="" textlink="">
      <xdr:nvSpPr>
        <xdr:cNvPr id="669" name="【庁舎】&#10;一人当たり面積該当値テキスト"/>
        <xdr:cNvSpPr txBox="1"/>
      </xdr:nvSpPr>
      <xdr:spPr>
        <a:xfrm>
          <a:off x="22199600" y="181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12064</xdr:rowOff>
    </xdr:from>
    <xdr:to>
      <xdr:col>112</xdr:col>
      <xdr:colOff>38100</xdr:colOff>
      <xdr:row>106</xdr:row>
      <xdr:rowOff>113664</xdr:rowOff>
    </xdr:to>
    <xdr:sp macro="" textlink="">
      <xdr:nvSpPr>
        <xdr:cNvPr id="670" name="楕円 669"/>
        <xdr:cNvSpPr/>
      </xdr:nvSpPr>
      <xdr:spPr>
        <a:xfrm>
          <a:off x="21272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51436</xdr:rowOff>
    </xdr:from>
    <xdr:to>
      <xdr:col>116</xdr:col>
      <xdr:colOff>63500</xdr:colOff>
      <xdr:row>106</xdr:row>
      <xdr:rowOff>62864</xdr:rowOff>
    </xdr:to>
    <xdr:cxnSp macro="">
      <xdr:nvCxnSpPr>
        <xdr:cNvPr id="671" name="直線コネクタ 670"/>
        <xdr:cNvCxnSpPr/>
      </xdr:nvCxnSpPr>
      <xdr:spPr>
        <a:xfrm flipV="1">
          <a:off x="21323300" y="182251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672"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69232</xdr:rowOff>
    </xdr:from>
    <xdr:ext cx="469744" cy="259045"/>
    <xdr:sp macro="" textlink="">
      <xdr:nvSpPr>
        <xdr:cNvPr id="673" name="n_2aveValue【庁舎】&#10;一人当たり面積"/>
        <xdr:cNvSpPr txBox="1"/>
      </xdr:nvSpPr>
      <xdr:spPr>
        <a:xfrm>
          <a:off x="20199427" y="179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104791</xdr:rowOff>
    </xdr:from>
    <xdr:ext cx="469744" cy="259045"/>
    <xdr:sp macro="" textlink="">
      <xdr:nvSpPr>
        <xdr:cNvPr id="674" name="n_1mainValue【庁舎】&#10;一人当たり面積"/>
        <xdr:cNvSpPr txBox="1"/>
      </xdr:nvSpPr>
      <xdr:spPr>
        <a:xfrm>
          <a:off x="21075727" y="182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5" name="正方形/長方形 6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6" name="正方形/長方形 6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7" name="テキスト ボックス 6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であり、低くなっている施設は、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保健センター・保健所、市民会館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である。高くなっている施設の中で、特に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ついて差が大きくなっている。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建築年数も相当経過しており、老朽化が著しく早急な対応が求められている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また、庁舎については、耐震整備事業が予定されているため改善される見込みである。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低くなっている施設の中で、特に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一般廃棄物処理施設について差が大きくなっている。一般廃棄物処理施設については、東紀州５市町による広域ごみ処理施設建設が検討されており、今後の動向に注視する必要がある。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三重県尾鷲市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18,351
18,187
192.71
10,169,816
9,924,299
233,323
5,847,239
10,707,857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前年度から数値の変化は無く、依然として類似団体の平均を下回っている。人口減少、少子高齢化</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などにより、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市税収入が年々減少傾向にある中で、自主財源の確保に向けた滞納対策の強化により収納率は向上しているものの、調定額自体が減少していることから、今後も市税収入の減少が続くものと思われる。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人口減少対策等による自主財源の確保に努める。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145143</xdr:rowOff>
    </xdr:to>
    <xdr:cxnSp macro="">
      <xdr:nvCxnSpPr>
        <xdr:cNvPr id="70" name="直線コネクタ 69"/>
        <xdr:cNvCxnSpPr/>
      </xdr:nvCxnSpPr>
      <xdr:spPr>
        <a:xfrm>
          <a:off x="4114800" y="717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145143</xdr:rowOff>
    </xdr:to>
    <xdr:cxnSp macro="">
      <xdr:nvCxnSpPr>
        <xdr:cNvPr id="73" name="直線コネクタ 72"/>
        <xdr:cNvCxnSpPr/>
      </xdr:nvCxnSpPr>
      <xdr:spPr>
        <a:xfrm>
          <a:off x="3225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145143</xdr:rowOff>
    </xdr:to>
    <xdr:cxnSp macro="">
      <xdr:nvCxnSpPr>
        <xdr:cNvPr id="76" name="直線コネクタ 75"/>
        <xdr:cNvCxnSpPr/>
      </xdr:nvCxnSpPr>
      <xdr:spPr>
        <a:xfrm>
          <a:off x="2336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162378</xdr:rowOff>
    </xdr:to>
    <xdr:cxnSp macro="">
      <xdr:nvCxnSpPr>
        <xdr:cNvPr id="79" name="直線コネクタ 78"/>
        <xdr:cNvCxnSpPr/>
      </xdr:nvCxnSpPr>
      <xdr:spPr>
        <a:xfrm flipV="1">
          <a:off x="1447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89" name="楕円 88"/>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0" name="財政力該当値テキスト"/>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1" name="楕円 90"/>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2" name="テキスト ボックス 91"/>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3" name="楕円 92"/>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94" name="テキスト ボックス 93"/>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5" name="楕円 94"/>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96" name="テキスト ボックス 95"/>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7" name="楕円 96"/>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98" name="テキスト ボックス 97"/>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全国及び三重県平均の数値が悪化している中、本市においても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悪化となっており、類似団体の平均を上回っている。人件費は、定員適正化計画に基づく新規採用職員の抑制も難しくなっており、組織機構の見直しをしない限りは削減が厳しくなってきている。公債費についても、耐震整備事業等で地方債を発行してきたことにより、増加が見込まれている。今後も健全な財政運営のため、経常経費の見直し、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165523</xdr:rowOff>
    </xdr:from>
    <xdr:to>
      <xdr:col>23</xdr:col>
      <xdr:colOff>133350</xdr:colOff>
      <xdr:row>66</xdr:row>
      <xdr:rowOff>34290</xdr:rowOff>
    </xdr:to>
    <xdr:cxnSp macro="">
      <xdr:nvCxnSpPr>
        <xdr:cNvPr id="133" name="直線コネクタ 132"/>
        <xdr:cNvCxnSpPr/>
      </xdr:nvCxnSpPr>
      <xdr:spPr>
        <a:xfrm>
          <a:off x="4114800" y="1130977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65</xdr:row>
      <xdr:rowOff>165523</xdr:rowOff>
    </xdr:to>
    <xdr:cxnSp macro="">
      <xdr:nvCxnSpPr>
        <xdr:cNvPr id="136" name="直線コネクタ 135"/>
        <xdr:cNvCxnSpPr/>
      </xdr:nvCxnSpPr>
      <xdr:spPr>
        <a:xfrm>
          <a:off x="3225800" y="112373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65</xdr:row>
      <xdr:rowOff>157480</xdr:rowOff>
    </xdr:to>
    <xdr:cxnSp macro="">
      <xdr:nvCxnSpPr>
        <xdr:cNvPr id="139" name="直線コネクタ 138"/>
        <xdr:cNvCxnSpPr/>
      </xdr:nvCxnSpPr>
      <xdr:spPr>
        <a:xfrm flipV="1">
          <a:off x="2336800" y="112373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41" name="テキスト ボックス 140"/>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125306</xdr:rowOff>
    </xdr:from>
    <xdr:to>
      <xdr:col>11</xdr:col>
      <xdr:colOff>31750</xdr:colOff>
      <xdr:row>65</xdr:row>
      <xdr:rowOff>157480</xdr:rowOff>
    </xdr:to>
    <xdr:cxnSp macro="">
      <xdr:nvCxnSpPr>
        <xdr:cNvPr id="142" name="直線コネクタ 141"/>
        <xdr:cNvCxnSpPr/>
      </xdr:nvCxnSpPr>
      <xdr:spPr>
        <a:xfrm>
          <a:off x="1447800" y="1126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3" name="フローチャート: 判断 142"/>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44" name="テキスト ボックス 143"/>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5" name="フローチャート: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154940</xdr:rowOff>
    </xdr:from>
    <xdr:to>
      <xdr:col>23</xdr:col>
      <xdr:colOff>184150</xdr:colOff>
      <xdr:row>66</xdr:row>
      <xdr:rowOff>85090</xdr:rowOff>
    </xdr:to>
    <xdr:sp macro="" textlink="">
      <xdr:nvSpPr>
        <xdr:cNvPr id="152" name="楕円 151"/>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127017</xdr:rowOff>
    </xdr:from>
    <xdr:ext cx="762000" cy="259045"/>
    <xdr:sp macro="" textlink="">
      <xdr:nvSpPr>
        <xdr:cNvPr id="153" name="財政構造の弾力性該当値テキスト"/>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114723</xdr:rowOff>
    </xdr:from>
    <xdr:to>
      <xdr:col>19</xdr:col>
      <xdr:colOff>184150</xdr:colOff>
      <xdr:row>66</xdr:row>
      <xdr:rowOff>44873</xdr:rowOff>
    </xdr:to>
    <xdr:sp macro="" textlink="">
      <xdr:nvSpPr>
        <xdr:cNvPr id="154" name="楕円 153"/>
        <xdr:cNvSpPr/>
      </xdr:nvSpPr>
      <xdr:spPr>
        <a:xfrm>
          <a:off x="4064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29650</xdr:rowOff>
    </xdr:from>
    <xdr:ext cx="736600" cy="259045"/>
    <xdr:sp macro="" textlink="">
      <xdr:nvSpPr>
        <xdr:cNvPr id="155" name="テキスト ボックス 154"/>
        <xdr:cNvSpPr txBox="1"/>
      </xdr:nvSpPr>
      <xdr:spPr>
        <a:xfrm>
          <a:off x="3733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6" name="楕円 155"/>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7" name="テキスト ボックス 156"/>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8" name="楕円 157"/>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9" name="テキスト ボックス 158"/>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74506</xdr:rowOff>
    </xdr:from>
    <xdr:to>
      <xdr:col>7</xdr:col>
      <xdr:colOff>31750</xdr:colOff>
      <xdr:row>66</xdr:row>
      <xdr:rowOff>4656</xdr:rowOff>
    </xdr:to>
    <xdr:sp macro="" textlink="">
      <xdr:nvSpPr>
        <xdr:cNvPr id="160" name="楕円 159"/>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160883</xdr:rowOff>
    </xdr:from>
    <xdr:ext cx="762000" cy="259045"/>
    <xdr:sp macro="" textlink="">
      <xdr:nvSpPr>
        <xdr:cNvPr id="161" name="テキスト ボックス 160"/>
        <xdr:cNvSpPr txBox="1"/>
      </xdr:nvSpPr>
      <xdr:spPr>
        <a:xfrm>
          <a:off x="1066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2,765</a:t>
          </a:r>
          <a:r>
            <a:rPr kumimoji="1" lang="ja-JP" altLang="en-US" sz="1300">
              <a:latin typeface="ＭＳ Ｐゴシック" panose="020B0600070205080204" pitchFamily="50" charset="-128"/>
              <a:ea typeface="ＭＳ Ｐゴシック" panose="020B0600070205080204" pitchFamily="50" charset="-128"/>
            </a:rPr>
            <a:t>円の増加となり、類似団体、全国及び三重県平均を上回っている。増加した要因は人件費及び物件費であり、ともに決算額は前年度とほぼ同額であったものの、人口の減少により増加する結果となった。今後は、人件費については、引き続き時間外手当の削減に努め、物件費については、委託内容や指定管理者制度の見直しを行うことで経費の削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162758</xdr:rowOff>
    </xdr:from>
    <xdr:to>
      <xdr:col>23</xdr:col>
      <xdr:colOff>133350</xdr:colOff>
      <xdr:row>82</xdr:row>
      <xdr:rowOff>2426</xdr:rowOff>
    </xdr:to>
    <xdr:cxnSp macro="">
      <xdr:nvCxnSpPr>
        <xdr:cNvPr id="196" name="直線コネクタ 195"/>
        <xdr:cNvCxnSpPr/>
      </xdr:nvCxnSpPr>
      <xdr:spPr>
        <a:xfrm>
          <a:off x="4114800" y="14050208"/>
          <a:ext cx="838200" cy="1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99029</xdr:rowOff>
    </xdr:from>
    <xdr:ext cx="762000" cy="259045"/>
    <xdr:sp macro="" textlink="">
      <xdr:nvSpPr>
        <xdr:cNvPr id="197" name="人件費・物件費等の状況平均値テキスト"/>
        <xdr:cNvSpPr txBox="1"/>
      </xdr:nvSpPr>
      <xdr:spPr>
        <a:xfrm>
          <a:off x="5041900" y="1381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162758</xdr:rowOff>
    </xdr:from>
    <xdr:to>
      <xdr:col>19</xdr:col>
      <xdr:colOff>133350</xdr:colOff>
      <xdr:row>81</xdr:row>
      <xdr:rowOff>169239</xdr:rowOff>
    </xdr:to>
    <xdr:cxnSp macro="">
      <xdr:nvCxnSpPr>
        <xdr:cNvPr id="199" name="直線コネクタ 198"/>
        <xdr:cNvCxnSpPr/>
      </xdr:nvCxnSpPr>
      <xdr:spPr>
        <a:xfrm flipV="1">
          <a:off x="3225800" y="14050208"/>
          <a:ext cx="8890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8255</xdr:rowOff>
    </xdr:from>
    <xdr:ext cx="736600" cy="259045"/>
    <xdr:sp macro="" textlink="">
      <xdr:nvSpPr>
        <xdr:cNvPr id="201" name="テキスト ボックス 200"/>
        <xdr:cNvSpPr txBox="1"/>
      </xdr:nvSpPr>
      <xdr:spPr>
        <a:xfrm>
          <a:off x="3733800" y="13724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141069</xdr:rowOff>
    </xdr:from>
    <xdr:to>
      <xdr:col>15</xdr:col>
      <xdr:colOff>82550</xdr:colOff>
      <xdr:row>81</xdr:row>
      <xdr:rowOff>169239</xdr:rowOff>
    </xdr:to>
    <xdr:cxnSp macro="">
      <xdr:nvCxnSpPr>
        <xdr:cNvPr id="202" name="直線コネクタ 201"/>
        <xdr:cNvCxnSpPr/>
      </xdr:nvCxnSpPr>
      <xdr:spPr>
        <a:xfrm>
          <a:off x="2336800" y="14028519"/>
          <a:ext cx="889000" cy="2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3" name="フローチャート: 判断 202"/>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139822</xdr:rowOff>
    </xdr:from>
    <xdr:ext cx="762000" cy="259045"/>
    <xdr:sp macro="" textlink="">
      <xdr:nvSpPr>
        <xdr:cNvPr id="204" name="テキスト ボックス 203"/>
        <xdr:cNvSpPr txBox="1"/>
      </xdr:nvSpPr>
      <xdr:spPr>
        <a:xfrm>
          <a:off x="2844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106462</xdr:rowOff>
    </xdr:from>
    <xdr:to>
      <xdr:col>11</xdr:col>
      <xdr:colOff>31750</xdr:colOff>
      <xdr:row>81</xdr:row>
      <xdr:rowOff>141069</xdr:rowOff>
    </xdr:to>
    <xdr:cxnSp macro="">
      <xdr:nvCxnSpPr>
        <xdr:cNvPr id="205" name="直線コネクタ 204"/>
        <xdr:cNvCxnSpPr/>
      </xdr:nvCxnSpPr>
      <xdr:spPr>
        <a:xfrm>
          <a:off x="1447800" y="13993912"/>
          <a:ext cx="889000" cy="3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6" name="フローチャート: 判断 205"/>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12510</xdr:rowOff>
    </xdr:from>
    <xdr:ext cx="762000" cy="259045"/>
    <xdr:sp macro="" textlink="">
      <xdr:nvSpPr>
        <xdr:cNvPr id="207" name="テキスト ボックス 206"/>
        <xdr:cNvSpPr txBox="1"/>
      </xdr:nvSpPr>
      <xdr:spPr>
        <a:xfrm>
          <a:off x="1955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8" name="フローチャート: 判断 207"/>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165009</xdr:rowOff>
    </xdr:from>
    <xdr:ext cx="762000" cy="259045"/>
    <xdr:sp macro="" textlink="">
      <xdr:nvSpPr>
        <xdr:cNvPr id="209" name="テキスト ボックス 208"/>
        <xdr:cNvSpPr txBox="1"/>
      </xdr:nvSpPr>
      <xdr:spPr>
        <a:xfrm>
          <a:off x="1066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123076</xdr:rowOff>
    </xdr:from>
    <xdr:to>
      <xdr:col>23</xdr:col>
      <xdr:colOff>184150</xdr:colOff>
      <xdr:row>82</xdr:row>
      <xdr:rowOff>53226</xdr:rowOff>
    </xdr:to>
    <xdr:sp macro="" textlink="">
      <xdr:nvSpPr>
        <xdr:cNvPr id="215" name="楕円 214"/>
        <xdr:cNvSpPr/>
      </xdr:nvSpPr>
      <xdr:spPr>
        <a:xfrm>
          <a:off x="4902200" y="1401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95153</xdr:rowOff>
    </xdr:from>
    <xdr:ext cx="762000" cy="259045"/>
    <xdr:sp macro="" textlink="">
      <xdr:nvSpPr>
        <xdr:cNvPr id="216" name="人件費・物件費等の状況該当値テキスト"/>
        <xdr:cNvSpPr txBox="1"/>
      </xdr:nvSpPr>
      <xdr:spPr>
        <a:xfrm>
          <a:off x="5041900" y="1398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111958</xdr:rowOff>
    </xdr:from>
    <xdr:to>
      <xdr:col>19</xdr:col>
      <xdr:colOff>184150</xdr:colOff>
      <xdr:row>82</xdr:row>
      <xdr:rowOff>42108</xdr:rowOff>
    </xdr:to>
    <xdr:sp macro="" textlink="">
      <xdr:nvSpPr>
        <xdr:cNvPr id="217" name="楕円 216"/>
        <xdr:cNvSpPr/>
      </xdr:nvSpPr>
      <xdr:spPr>
        <a:xfrm>
          <a:off x="4064000" y="139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26885</xdr:rowOff>
    </xdr:from>
    <xdr:ext cx="736600" cy="259045"/>
    <xdr:sp macro="" textlink="">
      <xdr:nvSpPr>
        <xdr:cNvPr id="218" name="テキスト ボックス 217"/>
        <xdr:cNvSpPr txBox="1"/>
      </xdr:nvSpPr>
      <xdr:spPr>
        <a:xfrm>
          <a:off x="3733800" y="1408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118439</xdr:rowOff>
    </xdr:from>
    <xdr:to>
      <xdr:col>15</xdr:col>
      <xdr:colOff>133350</xdr:colOff>
      <xdr:row>82</xdr:row>
      <xdr:rowOff>48589</xdr:rowOff>
    </xdr:to>
    <xdr:sp macro="" textlink="">
      <xdr:nvSpPr>
        <xdr:cNvPr id="219" name="楕円 218"/>
        <xdr:cNvSpPr/>
      </xdr:nvSpPr>
      <xdr:spPr>
        <a:xfrm>
          <a:off x="3175000" y="140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33366</xdr:rowOff>
    </xdr:from>
    <xdr:ext cx="762000" cy="259045"/>
    <xdr:sp macro="" textlink="">
      <xdr:nvSpPr>
        <xdr:cNvPr id="220" name="テキスト ボックス 219"/>
        <xdr:cNvSpPr txBox="1"/>
      </xdr:nvSpPr>
      <xdr:spPr>
        <a:xfrm>
          <a:off x="2844800" y="1409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90269</xdr:rowOff>
    </xdr:from>
    <xdr:to>
      <xdr:col>11</xdr:col>
      <xdr:colOff>82550</xdr:colOff>
      <xdr:row>82</xdr:row>
      <xdr:rowOff>20419</xdr:rowOff>
    </xdr:to>
    <xdr:sp macro="" textlink="">
      <xdr:nvSpPr>
        <xdr:cNvPr id="221" name="楕円 220"/>
        <xdr:cNvSpPr/>
      </xdr:nvSpPr>
      <xdr:spPr>
        <a:xfrm>
          <a:off x="2286000" y="1397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5196</xdr:rowOff>
    </xdr:from>
    <xdr:ext cx="762000" cy="259045"/>
    <xdr:sp macro="" textlink="">
      <xdr:nvSpPr>
        <xdr:cNvPr id="222" name="テキスト ボックス 221"/>
        <xdr:cNvSpPr txBox="1"/>
      </xdr:nvSpPr>
      <xdr:spPr>
        <a:xfrm>
          <a:off x="1955800" y="1406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55662</xdr:rowOff>
    </xdr:from>
    <xdr:to>
      <xdr:col>7</xdr:col>
      <xdr:colOff>31750</xdr:colOff>
      <xdr:row>81</xdr:row>
      <xdr:rowOff>157262</xdr:rowOff>
    </xdr:to>
    <xdr:sp macro="" textlink="">
      <xdr:nvSpPr>
        <xdr:cNvPr id="223" name="楕円 222"/>
        <xdr:cNvSpPr/>
      </xdr:nvSpPr>
      <xdr:spPr>
        <a:xfrm>
          <a:off x="1397000" y="1394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142039</xdr:rowOff>
    </xdr:from>
    <xdr:ext cx="762000" cy="259045"/>
    <xdr:sp macro="" textlink="">
      <xdr:nvSpPr>
        <xdr:cNvPr id="224" name="テキスト ボックス 223"/>
        <xdr:cNvSpPr txBox="1"/>
      </xdr:nvSpPr>
      <xdr:spPr>
        <a:xfrm>
          <a:off x="1066800" y="1402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前年度から数値の変化はなく、類似団体の平均より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ポイント下回っている。社会情勢の変化や国家公務員制度改革の動向も踏まえ、給与制度の適正化を進め、人件費の削減に努める。</a:t>
          </a:r>
        </a:p>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の数値については、前年度数値を引用している。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3" name="直線コネクタ 252"/>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4"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5" name="直線コネクタ 254"/>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6"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7" name="直線コネクタ 256"/>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83</xdr:row>
      <xdr:rowOff>106539</xdr:rowOff>
    </xdr:to>
    <xdr:cxnSp macro="">
      <xdr:nvCxnSpPr>
        <xdr:cNvPr id="258" name="直線コネクタ 257"/>
        <xdr:cNvCxnSpPr/>
      </xdr:nvCxnSpPr>
      <xdr:spPr>
        <a:xfrm>
          <a:off x="16179800" y="14336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68032</xdr:rowOff>
    </xdr:from>
    <xdr:ext cx="762000" cy="259045"/>
    <xdr:sp macro="" textlink="">
      <xdr:nvSpPr>
        <xdr:cNvPr id="259" name="給与水準   （国との比較）平均値テキスト"/>
        <xdr:cNvSpPr txBox="1"/>
      </xdr:nvSpPr>
      <xdr:spPr>
        <a:xfrm>
          <a:off x="17106900" y="1429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60" name="フローチャート: 判断 259"/>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106539</xdr:rowOff>
    </xdr:from>
    <xdr:to>
      <xdr:col>77</xdr:col>
      <xdr:colOff>44450</xdr:colOff>
      <xdr:row>83</xdr:row>
      <xdr:rowOff>106539</xdr:rowOff>
    </xdr:to>
    <xdr:cxnSp macro="">
      <xdr:nvCxnSpPr>
        <xdr:cNvPr id="261" name="直線コネクタ 260"/>
        <xdr:cNvCxnSpPr/>
      </xdr:nvCxnSpPr>
      <xdr:spPr>
        <a:xfrm>
          <a:off x="15290800" y="14336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63" name="テキスト ボックス 262"/>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83</xdr:row>
      <xdr:rowOff>133350</xdr:rowOff>
    </xdr:to>
    <xdr:cxnSp macro="">
      <xdr:nvCxnSpPr>
        <xdr:cNvPr id="264" name="直線コネクタ 263"/>
        <xdr:cNvCxnSpPr/>
      </xdr:nvCxnSpPr>
      <xdr:spPr>
        <a:xfrm flipV="1">
          <a:off x="14401800" y="143368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5" name="フローチャート: 判断 264"/>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51099</xdr:rowOff>
    </xdr:from>
    <xdr:ext cx="762000" cy="259045"/>
    <xdr:sp macro="" textlink="">
      <xdr:nvSpPr>
        <xdr:cNvPr id="266" name="テキスト ボックス 265"/>
        <xdr:cNvSpPr txBox="1"/>
      </xdr:nvSpPr>
      <xdr:spPr>
        <a:xfrm>
          <a:off x="14909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42334</xdr:rowOff>
    </xdr:to>
    <xdr:cxnSp macro="">
      <xdr:nvCxnSpPr>
        <xdr:cNvPr id="267" name="直線コネクタ 266"/>
        <xdr:cNvCxnSpPr/>
      </xdr:nvCxnSpPr>
      <xdr:spPr>
        <a:xfrm flipV="1">
          <a:off x="13512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8" name="フローチャート: 判断 267"/>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69" name="テキスト ボックス 268"/>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70" name="フローチャート: 判断 269"/>
        <xdr:cNvSpPr/>
      </xdr:nvSpPr>
      <xdr:spPr>
        <a:xfrm>
          <a:off x="13462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71" name="テキスト ボックス 270"/>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7" name="楕円 276"/>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8"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55739</xdr:rowOff>
    </xdr:from>
    <xdr:to>
      <xdr:col>77</xdr:col>
      <xdr:colOff>95250</xdr:colOff>
      <xdr:row>83</xdr:row>
      <xdr:rowOff>157339</xdr:rowOff>
    </xdr:to>
    <xdr:sp macro="" textlink="">
      <xdr:nvSpPr>
        <xdr:cNvPr id="279" name="楕円 278"/>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167516</xdr:rowOff>
    </xdr:from>
    <xdr:ext cx="736600" cy="259045"/>
    <xdr:sp macro="" textlink="">
      <xdr:nvSpPr>
        <xdr:cNvPr id="280" name="テキスト ボックス 279"/>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81" name="楕円 280"/>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82" name="テキスト ボックス 281"/>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3" name="楕円 282"/>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84" name="テキスト ボックス 283"/>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5" name="楕円 284"/>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77911</xdr:rowOff>
    </xdr:from>
    <xdr:ext cx="762000" cy="259045"/>
    <xdr:sp macro="" textlink="">
      <xdr:nvSpPr>
        <xdr:cNvPr id="286" name="テキスト ボックス 285"/>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おり、全国及び三重県平均を上回っている。定員適正化計画による新規採用職員の抑制により、職員数は削減されているものの、少子高齢化による人口減少も著しく、結果として増加につながっている。現在の組織機構では、これ以上の職員数の削減は難しくなっているため、組織機構の見直しを含めた更なる定員適正化が必要となっている。</a:t>
          </a:r>
        </a:p>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の職員数については、前年度数値を引用している。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3" name="直線コネクタ 312"/>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4"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5" name="直線コネクタ 314"/>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6"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7" name="直線コネクタ 316"/>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49885</xdr:rowOff>
    </xdr:from>
    <xdr:to>
      <xdr:col>81</xdr:col>
      <xdr:colOff>44450</xdr:colOff>
      <xdr:row>61</xdr:row>
      <xdr:rowOff>59537</xdr:rowOff>
    </xdr:to>
    <xdr:cxnSp macro="">
      <xdr:nvCxnSpPr>
        <xdr:cNvPr id="318" name="直線コネクタ 317"/>
        <xdr:cNvCxnSpPr/>
      </xdr:nvCxnSpPr>
      <xdr:spPr>
        <a:xfrm>
          <a:off x="16179800" y="1050833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156608</xdr:rowOff>
    </xdr:from>
    <xdr:ext cx="762000" cy="259045"/>
    <xdr:sp macro="" textlink="">
      <xdr:nvSpPr>
        <xdr:cNvPr id="319" name="定員管理の状況平均値テキスト"/>
        <xdr:cNvSpPr txBox="1"/>
      </xdr:nvSpPr>
      <xdr:spPr>
        <a:xfrm>
          <a:off x="17106900" y="10443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0" name="フローチャート: 判断 319"/>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41681</xdr:rowOff>
    </xdr:from>
    <xdr:to>
      <xdr:col>77</xdr:col>
      <xdr:colOff>44450</xdr:colOff>
      <xdr:row>61</xdr:row>
      <xdr:rowOff>49885</xdr:rowOff>
    </xdr:to>
    <xdr:cxnSp macro="">
      <xdr:nvCxnSpPr>
        <xdr:cNvPr id="321" name="直線コネクタ 320"/>
        <xdr:cNvCxnSpPr/>
      </xdr:nvCxnSpPr>
      <xdr:spPr>
        <a:xfrm>
          <a:off x="15290800" y="10500131"/>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2" name="フローチャート: 判断 321"/>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91253</xdr:rowOff>
    </xdr:from>
    <xdr:ext cx="736600" cy="259045"/>
    <xdr:sp macro="" textlink="">
      <xdr:nvSpPr>
        <xdr:cNvPr id="323" name="テキスト ボックス 322"/>
        <xdr:cNvSpPr txBox="1"/>
      </xdr:nvSpPr>
      <xdr:spPr>
        <a:xfrm>
          <a:off x="15798800" y="10549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36373</xdr:rowOff>
    </xdr:from>
    <xdr:to>
      <xdr:col>72</xdr:col>
      <xdr:colOff>203200</xdr:colOff>
      <xdr:row>61</xdr:row>
      <xdr:rowOff>41681</xdr:rowOff>
    </xdr:to>
    <xdr:cxnSp macro="">
      <xdr:nvCxnSpPr>
        <xdr:cNvPr id="324" name="直線コネクタ 323"/>
        <xdr:cNvCxnSpPr/>
      </xdr:nvCxnSpPr>
      <xdr:spPr>
        <a:xfrm>
          <a:off x="14401800" y="10494823"/>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5" name="フローチャート: 判断 324"/>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97832</xdr:rowOff>
    </xdr:from>
    <xdr:ext cx="762000" cy="259045"/>
    <xdr:sp macro="" textlink="">
      <xdr:nvSpPr>
        <xdr:cNvPr id="326" name="テキスト ボックス 325"/>
        <xdr:cNvSpPr txBox="1"/>
      </xdr:nvSpPr>
      <xdr:spPr>
        <a:xfrm>
          <a:off x="14909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35408</xdr:rowOff>
    </xdr:from>
    <xdr:to>
      <xdr:col>68</xdr:col>
      <xdr:colOff>152400</xdr:colOff>
      <xdr:row>61</xdr:row>
      <xdr:rowOff>36373</xdr:rowOff>
    </xdr:to>
    <xdr:cxnSp macro="">
      <xdr:nvCxnSpPr>
        <xdr:cNvPr id="327" name="直線コネクタ 326"/>
        <xdr:cNvCxnSpPr/>
      </xdr:nvCxnSpPr>
      <xdr:spPr>
        <a:xfrm>
          <a:off x="13512800" y="10493858"/>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15011</xdr:rowOff>
    </xdr:from>
    <xdr:to>
      <xdr:col>68</xdr:col>
      <xdr:colOff>203200</xdr:colOff>
      <xdr:row>61</xdr:row>
      <xdr:rowOff>116611</xdr:rowOff>
    </xdr:to>
    <xdr:sp macro="" textlink="">
      <xdr:nvSpPr>
        <xdr:cNvPr id="328" name="フローチャート: 判断 327"/>
        <xdr:cNvSpPr/>
      </xdr:nvSpPr>
      <xdr:spPr>
        <a:xfrm>
          <a:off x="14351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101388</xdr:rowOff>
    </xdr:from>
    <xdr:ext cx="762000" cy="259045"/>
    <xdr:sp macro="" textlink="">
      <xdr:nvSpPr>
        <xdr:cNvPr id="329" name="テキスト ボックス 328"/>
        <xdr:cNvSpPr txBox="1"/>
      </xdr:nvSpPr>
      <xdr:spPr>
        <a:xfrm>
          <a:off x="14020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13564</xdr:rowOff>
    </xdr:from>
    <xdr:to>
      <xdr:col>64</xdr:col>
      <xdr:colOff>152400</xdr:colOff>
      <xdr:row>61</xdr:row>
      <xdr:rowOff>115164</xdr:rowOff>
    </xdr:to>
    <xdr:sp macro="" textlink="">
      <xdr:nvSpPr>
        <xdr:cNvPr id="330" name="フローチャート: 判断 329"/>
        <xdr:cNvSpPr/>
      </xdr:nvSpPr>
      <xdr:spPr>
        <a:xfrm>
          <a:off x="13462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99941</xdr:rowOff>
    </xdr:from>
    <xdr:ext cx="762000" cy="259045"/>
    <xdr:sp macro="" textlink="">
      <xdr:nvSpPr>
        <xdr:cNvPr id="331" name="テキスト ボックス 330"/>
        <xdr:cNvSpPr txBox="1"/>
      </xdr:nvSpPr>
      <xdr:spPr>
        <a:xfrm>
          <a:off x="13131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8737</xdr:rowOff>
    </xdr:from>
    <xdr:to>
      <xdr:col>81</xdr:col>
      <xdr:colOff>95250</xdr:colOff>
      <xdr:row>61</xdr:row>
      <xdr:rowOff>110337</xdr:rowOff>
    </xdr:to>
    <xdr:sp macro="" textlink="">
      <xdr:nvSpPr>
        <xdr:cNvPr id="337" name="楕円 336"/>
        <xdr:cNvSpPr/>
      </xdr:nvSpPr>
      <xdr:spPr>
        <a:xfrm>
          <a:off x="16967200" y="104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25264</xdr:rowOff>
    </xdr:from>
    <xdr:ext cx="762000" cy="259045"/>
    <xdr:sp macro="" textlink="">
      <xdr:nvSpPr>
        <xdr:cNvPr id="338" name="定員管理の状況該当値テキスト"/>
        <xdr:cNvSpPr txBox="1"/>
      </xdr:nvSpPr>
      <xdr:spPr>
        <a:xfrm>
          <a:off x="17106900" y="1031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170535</xdr:rowOff>
    </xdr:from>
    <xdr:to>
      <xdr:col>77</xdr:col>
      <xdr:colOff>95250</xdr:colOff>
      <xdr:row>61</xdr:row>
      <xdr:rowOff>100685</xdr:rowOff>
    </xdr:to>
    <xdr:sp macro="" textlink="">
      <xdr:nvSpPr>
        <xdr:cNvPr id="339" name="楕円 338"/>
        <xdr:cNvSpPr/>
      </xdr:nvSpPr>
      <xdr:spPr>
        <a:xfrm>
          <a:off x="16129000" y="104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110862</xdr:rowOff>
    </xdr:from>
    <xdr:ext cx="736600" cy="259045"/>
    <xdr:sp macro="" textlink="">
      <xdr:nvSpPr>
        <xdr:cNvPr id="340" name="テキスト ボックス 339"/>
        <xdr:cNvSpPr txBox="1"/>
      </xdr:nvSpPr>
      <xdr:spPr>
        <a:xfrm>
          <a:off x="15798800" y="10226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162331</xdr:rowOff>
    </xdr:from>
    <xdr:to>
      <xdr:col>73</xdr:col>
      <xdr:colOff>44450</xdr:colOff>
      <xdr:row>61</xdr:row>
      <xdr:rowOff>92481</xdr:rowOff>
    </xdr:to>
    <xdr:sp macro="" textlink="">
      <xdr:nvSpPr>
        <xdr:cNvPr id="341" name="楕円 340"/>
        <xdr:cNvSpPr/>
      </xdr:nvSpPr>
      <xdr:spPr>
        <a:xfrm>
          <a:off x="15240000" y="104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77258</xdr:rowOff>
    </xdr:from>
    <xdr:ext cx="762000" cy="259045"/>
    <xdr:sp macro="" textlink="">
      <xdr:nvSpPr>
        <xdr:cNvPr id="342" name="テキスト ボックス 341"/>
        <xdr:cNvSpPr txBox="1"/>
      </xdr:nvSpPr>
      <xdr:spPr>
        <a:xfrm>
          <a:off x="14909800" y="1053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157023</xdr:rowOff>
    </xdr:from>
    <xdr:to>
      <xdr:col>68</xdr:col>
      <xdr:colOff>203200</xdr:colOff>
      <xdr:row>61</xdr:row>
      <xdr:rowOff>87173</xdr:rowOff>
    </xdr:to>
    <xdr:sp macro="" textlink="">
      <xdr:nvSpPr>
        <xdr:cNvPr id="343" name="楕円 342"/>
        <xdr:cNvSpPr/>
      </xdr:nvSpPr>
      <xdr:spPr>
        <a:xfrm>
          <a:off x="14351000" y="104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97350</xdr:rowOff>
    </xdr:from>
    <xdr:ext cx="762000" cy="259045"/>
    <xdr:sp macro="" textlink="">
      <xdr:nvSpPr>
        <xdr:cNvPr id="344" name="テキスト ボックス 343"/>
        <xdr:cNvSpPr txBox="1"/>
      </xdr:nvSpPr>
      <xdr:spPr>
        <a:xfrm>
          <a:off x="14020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156058</xdr:rowOff>
    </xdr:from>
    <xdr:to>
      <xdr:col>64</xdr:col>
      <xdr:colOff>152400</xdr:colOff>
      <xdr:row>61</xdr:row>
      <xdr:rowOff>86208</xdr:rowOff>
    </xdr:to>
    <xdr:sp macro="" textlink="">
      <xdr:nvSpPr>
        <xdr:cNvPr id="345" name="楕円 344"/>
        <xdr:cNvSpPr/>
      </xdr:nvSpPr>
      <xdr:spPr>
        <a:xfrm>
          <a:off x="13462000" y="104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96385</xdr:rowOff>
    </xdr:from>
    <xdr:ext cx="762000" cy="259045"/>
    <xdr:sp macro="" textlink="">
      <xdr:nvSpPr>
        <xdr:cNvPr id="346" name="テキスト ボックス 345"/>
        <xdr:cNvSpPr txBox="1"/>
      </xdr:nvSpPr>
      <xdr:spPr>
        <a:xfrm>
          <a:off x="13131800" y="1021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改善となっているが、依然として類似団体、全国及び三重県平均を上回っている。改善の要因としては、過去の大型事業に対する借入の元利償還が終了したことによるものであるが、近年の耐震整備事業等により地方債を発行し、今後その元金償還が開始されることから、公債費は増加する見込みである。今後も事業内容の精査等を行い後年度負担を減らす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3" name="直線コネクタ 372"/>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4"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5" name="直線コネクタ 374"/>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141224</xdr:rowOff>
    </xdr:from>
    <xdr:to>
      <xdr:col>81</xdr:col>
      <xdr:colOff>44450</xdr:colOff>
      <xdr:row>43</xdr:row>
      <xdr:rowOff>37338</xdr:rowOff>
    </xdr:to>
    <xdr:cxnSp macro="">
      <xdr:nvCxnSpPr>
        <xdr:cNvPr id="378" name="直線コネクタ 377"/>
        <xdr:cNvCxnSpPr/>
      </xdr:nvCxnSpPr>
      <xdr:spPr>
        <a:xfrm flipV="1">
          <a:off x="16179800" y="734212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56405</xdr:rowOff>
    </xdr:from>
    <xdr:ext cx="762000" cy="259045"/>
    <xdr:sp macro="" textlink="">
      <xdr:nvSpPr>
        <xdr:cNvPr id="379"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0" name="フローチャート: 判断 379"/>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37338</xdr:rowOff>
    </xdr:from>
    <xdr:to>
      <xdr:col>77</xdr:col>
      <xdr:colOff>44450</xdr:colOff>
      <xdr:row>43</xdr:row>
      <xdr:rowOff>104902</xdr:rowOff>
    </xdr:to>
    <xdr:cxnSp macro="">
      <xdr:nvCxnSpPr>
        <xdr:cNvPr id="381" name="直線コネクタ 380"/>
        <xdr:cNvCxnSpPr/>
      </xdr:nvCxnSpPr>
      <xdr:spPr>
        <a:xfrm flipV="1">
          <a:off x="15290800" y="74096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104902</xdr:rowOff>
    </xdr:from>
    <xdr:to>
      <xdr:col>72</xdr:col>
      <xdr:colOff>203200</xdr:colOff>
      <xdr:row>43</xdr:row>
      <xdr:rowOff>124206</xdr:rowOff>
    </xdr:to>
    <xdr:cxnSp macro="">
      <xdr:nvCxnSpPr>
        <xdr:cNvPr id="384" name="直線コネクタ 383"/>
        <xdr:cNvCxnSpPr/>
      </xdr:nvCxnSpPr>
      <xdr:spPr>
        <a:xfrm flipV="1">
          <a:off x="14401800" y="74772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5" name="フローチャート: 判断 384"/>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47769</xdr:rowOff>
    </xdr:from>
    <xdr:ext cx="762000" cy="259045"/>
    <xdr:sp macro="" textlink="">
      <xdr:nvSpPr>
        <xdr:cNvPr id="386" name="テキスト ボックス 385"/>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85598</xdr:rowOff>
    </xdr:from>
    <xdr:to>
      <xdr:col>68</xdr:col>
      <xdr:colOff>152400</xdr:colOff>
      <xdr:row>43</xdr:row>
      <xdr:rowOff>124206</xdr:rowOff>
    </xdr:to>
    <xdr:cxnSp macro="">
      <xdr:nvCxnSpPr>
        <xdr:cNvPr id="387" name="直線コネクタ 386"/>
        <xdr:cNvCxnSpPr/>
      </xdr:nvCxnSpPr>
      <xdr:spPr>
        <a:xfrm>
          <a:off x="13512800" y="74579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88" name="フローチャート: 判断 387"/>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21099</xdr:rowOff>
    </xdr:from>
    <xdr:ext cx="762000" cy="259045"/>
    <xdr:sp macro="" textlink="">
      <xdr:nvSpPr>
        <xdr:cNvPr id="389" name="テキスト ボックス 388"/>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0" name="フローチャート: 判断 389"/>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107967</xdr:rowOff>
    </xdr:from>
    <xdr:ext cx="762000" cy="259045"/>
    <xdr:sp macro="" textlink="">
      <xdr:nvSpPr>
        <xdr:cNvPr id="391" name="テキスト ボックス 390"/>
        <xdr:cNvSpPr txBox="1"/>
      </xdr:nvSpPr>
      <xdr:spPr>
        <a:xfrm>
          <a:off x="13131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90424</xdr:rowOff>
    </xdr:from>
    <xdr:to>
      <xdr:col>81</xdr:col>
      <xdr:colOff>95250</xdr:colOff>
      <xdr:row>43</xdr:row>
      <xdr:rowOff>20574</xdr:rowOff>
    </xdr:to>
    <xdr:sp macro="" textlink="">
      <xdr:nvSpPr>
        <xdr:cNvPr id="397" name="楕円 396"/>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62501</xdr:rowOff>
    </xdr:from>
    <xdr:ext cx="762000" cy="259045"/>
    <xdr:sp macro="" textlink="">
      <xdr:nvSpPr>
        <xdr:cNvPr id="398" name="公債費負担の状況該当値テキスト"/>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157988</xdr:rowOff>
    </xdr:from>
    <xdr:to>
      <xdr:col>77</xdr:col>
      <xdr:colOff>95250</xdr:colOff>
      <xdr:row>43</xdr:row>
      <xdr:rowOff>88138</xdr:rowOff>
    </xdr:to>
    <xdr:sp macro="" textlink="">
      <xdr:nvSpPr>
        <xdr:cNvPr id="399" name="楕円 398"/>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72915</xdr:rowOff>
    </xdr:from>
    <xdr:ext cx="736600" cy="259045"/>
    <xdr:sp macro="" textlink="">
      <xdr:nvSpPr>
        <xdr:cNvPr id="400" name="テキスト ボックス 399"/>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54102</xdr:rowOff>
    </xdr:from>
    <xdr:to>
      <xdr:col>73</xdr:col>
      <xdr:colOff>44450</xdr:colOff>
      <xdr:row>43</xdr:row>
      <xdr:rowOff>155702</xdr:rowOff>
    </xdr:to>
    <xdr:sp macro="" textlink="">
      <xdr:nvSpPr>
        <xdr:cNvPr id="401" name="楕円 400"/>
        <xdr:cNvSpPr/>
      </xdr:nvSpPr>
      <xdr:spPr>
        <a:xfrm>
          <a:off x="15240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140479</xdr:rowOff>
    </xdr:from>
    <xdr:ext cx="762000" cy="259045"/>
    <xdr:sp macro="" textlink="">
      <xdr:nvSpPr>
        <xdr:cNvPr id="402" name="テキスト ボックス 401"/>
        <xdr:cNvSpPr txBox="1"/>
      </xdr:nvSpPr>
      <xdr:spPr>
        <a:xfrm>
          <a:off x="14909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73406</xdr:rowOff>
    </xdr:from>
    <xdr:to>
      <xdr:col>68</xdr:col>
      <xdr:colOff>203200</xdr:colOff>
      <xdr:row>44</xdr:row>
      <xdr:rowOff>3556</xdr:rowOff>
    </xdr:to>
    <xdr:sp macro="" textlink="">
      <xdr:nvSpPr>
        <xdr:cNvPr id="403" name="楕円 402"/>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159783</xdr:rowOff>
    </xdr:from>
    <xdr:ext cx="762000" cy="259045"/>
    <xdr:sp macro="" textlink="">
      <xdr:nvSpPr>
        <xdr:cNvPr id="404" name="テキスト ボックス 403"/>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05" name="楕円 404"/>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06" name="テキスト ボックス 405"/>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依然として類似団体、全国及び三重県平均を上回ってはいるものの、前年度に比べ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改善となっている。主な要因としては、地方債現在高と公営企業に対する企業債等の繰入見込額が減少したことによるものである。地方債現在高については、耐震整備事業がおおむね完了したこと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年度は減少したが、今後も事業内容の精査等を行い過度な将来負担が発生しないよう努める。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7" name="直線コネクタ 43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9" name="直線コネクタ 43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47776</xdr:rowOff>
    </xdr:from>
    <xdr:to>
      <xdr:col>81</xdr:col>
      <xdr:colOff>44450</xdr:colOff>
      <xdr:row>17</xdr:row>
      <xdr:rowOff>65012</xdr:rowOff>
    </xdr:to>
    <xdr:cxnSp macro="">
      <xdr:nvCxnSpPr>
        <xdr:cNvPr id="442" name="直線コネクタ 441"/>
        <xdr:cNvCxnSpPr/>
      </xdr:nvCxnSpPr>
      <xdr:spPr>
        <a:xfrm flipV="1">
          <a:off x="16179800" y="296242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140382</xdr:rowOff>
    </xdr:from>
    <xdr:ext cx="762000" cy="259045"/>
    <xdr:sp macro="" textlink="">
      <xdr:nvSpPr>
        <xdr:cNvPr id="443" name="将来負担の状況平均値テキスト"/>
        <xdr:cNvSpPr txBox="1"/>
      </xdr:nvSpPr>
      <xdr:spPr>
        <a:xfrm>
          <a:off x="17106900" y="2540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4" name="フローチャート: 判断 443"/>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65012</xdr:rowOff>
    </xdr:from>
    <xdr:to>
      <xdr:col>77</xdr:col>
      <xdr:colOff>44450</xdr:colOff>
      <xdr:row>17</xdr:row>
      <xdr:rowOff>145445</xdr:rowOff>
    </xdr:to>
    <xdr:cxnSp macro="">
      <xdr:nvCxnSpPr>
        <xdr:cNvPr id="445" name="直線コネクタ 444"/>
        <xdr:cNvCxnSpPr/>
      </xdr:nvCxnSpPr>
      <xdr:spPr>
        <a:xfrm flipV="1">
          <a:off x="15290800" y="29796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6" name="フローチャート: 判断 445"/>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51543</xdr:rowOff>
    </xdr:from>
    <xdr:ext cx="736600" cy="259045"/>
    <xdr:sp macro="" textlink="">
      <xdr:nvSpPr>
        <xdr:cNvPr id="447" name="テキスト ボックス 446"/>
        <xdr:cNvSpPr txBox="1"/>
      </xdr:nvSpPr>
      <xdr:spPr>
        <a:xfrm>
          <a:off x="15798800" y="245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145445</xdr:rowOff>
    </xdr:from>
    <xdr:to>
      <xdr:col>72</xdr:col>
      <xdr:colOff>203200</xdr:colOff>
      <xdr:row>18</xdr:row>
      <xdr:rowOff>57876</xdr:rowOff>
    </xdr:to>
    <xdr:cxnSp macro="">
      <xdr:nvCxnSpPr>
        <xdr:cNvPr id="448" name="直線コネクタ 447"/>
        <xdr:cNvCxnSpPr/>
      </xdr:nvCxnSpPr>
      <xdr:spPr>
        <a:xfrm flipV="1">
          <a:off x="14401800" y="3060095"/>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167519</xdr:rowOff>
    </xdr:from>
    <xdr:to>
      <xdr:col>73</xdr:col>
      <xdr:colOff>44450</xdr:colOff>
      <xdr:row>16</xdr:row>
      <xdr:rowOff>97669</xdr:rowOff>
    </xdr:to>
    <xdr:sp macro="" textlink="">
      <xdr:nvSpPr>
        <xdr:cNvPr id="449" name="フローチャート: 判断 448"/>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107846</xdr:rowOff>
    </xdr:from>
    <xdr:ext cx="762000" cy="259045"/>
    <xdr:sp macro="" textlink="">
      <xdr:nvSpPr>
        <xdr:cNvPr id="450" name="テキスト ボックス 449"/>
        <xdr:cNvSpPr txBox="1"/>
      </xdr:nvSpPr>
      <xdr:spPr>
        <a:xfrm>
          <a:off x="14909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57876</xdr:rowOff>
    </xdr:from>
    <xdr:to>
      <xdr:col>68</xdr:col>
      <xdr:colOff>152400</xdr:colOff>
      <xdr:row>19</xdr:row>
      <xdr:rowOff>2480</xdr:rowOff>
    </xdr:to>
    <xdr:cxnSp macro="">
      <xdr:nvCxnSpPr>
        <xdr:cNvPr id="451" name="直線コネクタ 450"/>
        <xdr:cNvCxnSpPr/>
      </xdr:nvCxnSpPr>
      <xdr:spPr>
        <a:xfrm flipV="1">
          <a:off x="13512800" y="3143976"/>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46385</xdr:rowOff>
    </xdr:from>
    <xdr:to>
      <xdr:col>68</xdr:col>
      <xdr:colOff>203200</xdr:colOff>
      <xdr:row>17</xdr:row>
      <xdr:rowOff>147985</xdr:rowOff>
    </xdr:to>
    <xdr:sp macro="" textlink="">
      <xdr:nvSpPr>
        <xdr:cNvPr id="452" name="フローチャート: 判断 451"/>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158162</xdr:rowOff>
    </xdr:from>
    <xdr:ext cx="762000" cy="259045"/>
    <xdr:sp macro="" textlink="">
      <xdr:nvSpPr>
        <xdr:cNvPr id="453" name="テキスト ボックス 452"/>
        <xdr:cNvSpPr txBox="1"/>
      </xdr:nvSpPr>
      <xdr:spPr>
        <a:xfrm>
          <a:off x="14020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98092</xdr:rowOff>
    </xdr:from>
    <xdr:to>
      <xdr:col>64</xdr:col>
      <xdr:colOff>152400</xdr:colOff>
      <xdr:row>18</xdr:row>
      <xdr:rowOff>28242</xdr:rowOff>
    </xdr:to>
    <xdr:sp macro="" textlink="">
      <xdr:nvSpPr>
        <xdr:cNvPr id="454" name="フローチャート: 判断 453"/>
        <xdr:cNvSpPr/>
      </xdr:nvSpPr>
      <xdr:spPr>
        <a:xfrm>
          <a:off x="13462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38419</xdr:rowOff>
    </xdr:from>
    <xdr:ext cx="762000" cy="259045"/>
    <xdr:sp macro="" textlink="">
      <xdr:nvSpPr>
        <xdr:cNvPr id="455" name="テキスト ボックス 454"/>
        <xdr:cNvSpPr txBox="1"/>
      </xdr:nvSpPr>
      <xdr:spPr>
        <a:xfrm>
          <a:off x="13131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168426</xdr:rowOff>
    </xdr:from>
    <xdr:to>
      <xdr:col>81</xdr:col>
      <xdr:colOff>95250</xdr:colOff>
      <xdr:row>17</xdr:row>
      <xdr:rowOff>98576</xdr:rowOff>
    </xdr:to>
    <xdr:sp macro="" textlink="">
      <xdr:nvSpPr>
        <xdr:cNvPr id="461" name="楕円 460"/>
        <xdr:cNvSpPr/>
      </xdr:nvSpPr>
      <xdr:spPr>
        <a:xfrm>
          <a:off x="16967200" y="29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140503</xdr:rowOff>
    </xdr:from>
    <xdr:ext cx="762000" cy="259045"/>
    <xdr:sp macro="" textlink="">
      <xdr:nvSpPr>
        <xdr:cNvPr id="462" name="将来負担の状況該当値テキスト"/>
        <xdr:cNvSpPr txBox="1"/>
      </xdr:nvSpPr>
      <xdr:spPr>
        <a:xfrm>
          <a:off x="17106900" y="288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14212</xdr:rowOff>
    </xdr:from>
    <xdr:to>
      <xdr:col>77</xdr:col>
      <xdr:colOff>95250</xdr:colOff>
      <xdr:row>17</xdr:row>
      <xdr:rowOff>115812</xdr:rowOff>
    </xdr:to>
    <xdr:sp macro="" textlink="">
      <xdr:nvSpPr>
        <xdr:cNvPr id="463" name="楕円 462"/>
        <xdr:cNvSpPr/>
      </xdr:nvSpPr>
      <xdr:spPr>
        <a:xfrm>
          <a:off x="16129000" y="29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100589</xdr:rowOff>
    </xdr:from>
    <xdr:ext cx="736600" cy="259045"/>
    <xdr:sp macro="" textlink="">
      <xdr:nvSpPr>
        <xdr:cNvPr id="464" name="テキスト ボックス 463"/>
        <xdr:cNvSpPr txBox="1"/>
      </xdr:nvSpPr>
      <xdr:spPr>
        <a:xfrm>
          <a:off x="15798800" y="301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94645</xdr:rowOff>
    </xdr:from>
    <xdr:to>
      <xdr:col>73</xdr:col>
      <xdr:colOff>44450</xdr:colOff>
      <xdr:row>18</xdr:row>
      <xdr:rowOff>24795</xdr:rowOff>
    </xdr:to>
    <xdr:sp macro="" textlink="">
      <xdr:nvSpPr>
        <xdr:cNvPr id="465" name="楕円 464"/>
        <xdr:cNvSpPr/>
      </xdr:nvSpPr>
      <xdr:spPr>
        <a:xfrm>
          <a:off x="15240000" y="30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9572</xdr:rowOff>
    </xdr:from>
    <xdr:ext cx="762000" cy="259045"/>
    <xdr:sp macro="" textlink="">
      <xdr:nvSpPr>
        <xdr:cNvPr id="466" name="テキスト ボックス 465"/>
        <xdr:cNvSpPr txBox="1"/>
      </xdr:nvSpPr>
      <xdr:spPr>
        <a:xfrm>
          <a:off x="14909800" y="30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7076</xdr:rowOff>
    </xdr:from>
    <xdr:to>
      <xdr:col>68</xdr:col>
      <xdr:colOff>203200</xdr:colOff>
      <xdr:row>18</xdr:row>
      <xdr:rowOff>108676</xdr:rowOff>
    </xdr:to>
    <xdr:sp macro="" textlink="">
      <xdr:nvSpPr>
        <xdr:cNvPr id="467" name="楕円 466"/>
        <xdr:cNvSpPr/>
      </xdr:nvSpPr>
      <xdr:spPr>
        <a:xfrm>
          <a:off x="14351000" y="30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93453</xdr:rowOff>
    </xdr:from>
    <xdr:ext cx="762000" cy="259045"/>
    <xdr:sp macro="" textlink="">
      <xdr:nvSpPr>
        <xdr:cNvPr id="468" name="テキスト ボックス 467"/>
        <xdr:cNvSpPr txBox="1"/>
      </xdr:nvSpPr>
      <xdr:spPr>
        <a:xfrm>
          <a:off x="14020800" y="317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123129</xdr:rowOff>
    </xdr:from>
    <xdr:to>
      <xdr:col>64</xdr:col>
      <xdr:colOff>152400</xdr:colOff>
      <xdr:row>19</xdr:row>
      <xdr:rowOff>53280</xdr:rowOff>
    </xdr:to>
    <xdr:sp macro="" textlink="">
      <xdr:nvSpPr>
        <xdr:cNvPr id="469" name="楕円 468"/>
        <xdr:cNvSpPr/>
      </xdr:nvSpPr>
      <xdr:spPr>
        <a:xfrm>
          <a:off x="13462000" y="32092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38057</xdr:rowOff>
    </xdr:from>
    <xdr:ext cx="762000" cy="259045"/>
    <xdr:sp macro="" textlink="">
      <xdr:nvSpPr>
        <xdr:cNvPr id="470" name="テキスト ボックス 469"/>
        <xdr:cNvSpPr txBox="1"/>
      </xdr:nvSpPr>
      <xdr:spPr>
        <a:xfrm>
          <a:off x="13131800" y="329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三重県尾鷲市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18,351
18,187
192.71
10,169,816
9,924,299
233,323
5,847,239
10,707,857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類似団体、全国及び三重県平均を下回っている。定員適正化計画による新規採用の抑制や時間外勤務の削減により、数値は改善しているものの、これ以上の職員削減が難しくなってきており、組織機構の見直しを含めた定員の適正化を図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168910</xdr:rowOff>
    </xdr:from>
    <xdr:to>
      <xdr:col>24</xdr:col>
      <xdr:colOff>25400</xdr:colOff>
      <xdr:row>34</xdr:row>
      <xdr:rowOff>35560</xdr:rowOff>
    </xdr:to>
    <xdr:cxnSp macro="">
      <xdr:nvCxnSpPr>
        <xdr:cNvPr id="66" name="直線コネクタ 65"/>
        <xdr:cNvCxnSpPr/>
      </xdr:nvCxnSpPr>
      <xdr:spPr>
        <a:xfrm flipV="1">
          <a:off x="3987800" y="5826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71137</xdr:rowOff>
    </xdr:from>
    <xdr:ext cx="762000" cy="259045"/>
    <xdr:sp macro="" textlink="">
      <xdr:nvSpPr>
        <xdr:cNvPr id="67" name="人件費平均値テキスト"/>
        <xdr:cNvSpPr txBox="1"/>
      </xdr:nvSpPr>
      <xdr:spPr>
        <a:xfrm>
          <a:off x="4914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35560</xdr:rowOff>
    </xdr:from>
    <xdr:to>
      <xdr:col>19</xdr:col>
      <xdr:colOff>187325</xdr:colOff>
      <xdr:row>34</xdr:row>
      <xdr:rowOff>119380</xdr:rowOff>
    </xdr:to>
    <xdr:cxnSp macro="">
      <xdr:nvCxnSpPr>
        <xdr:cNvPr id="69" name="直線コネクタ 68"/>
        <xdr:cNvCxnSpPr/>
      </xdr:nvCxnSpPr>
      <xdr:spPr>
        <a:xfrm flipV="1">
          <a:off x="3098800" y="5864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6367</xdr:rowOff>
    </xdr:from>
    <xdr:ext cx="736600" cy="259045"/>
    <xdr:sp macro="" textlink="">
      <xdr:nvSpPr>
        <xdr:cNvPr id="71" name="テキスト ボックス 70"/>
        <xdr:cNvSpPr txBox="1"/>
      </xdr:nvSpPr>
      <xdr:spPr>
        <a:xfrm>
          <a:off x="3606800" y="600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119380</xdr:rowOff>
    </xdr:from>
    <xdr:to>
      <xdr:col>15</xdr:col>
      <xdr:colOff>98425</xdr:colOff>
      <xdr:row>34</xdr:row>
      <xdr:rowOff>149860</xdr:rowOff>
    </xdr:to>
    <xdr:cxnSp macro="">
      <xdr:nvCxnSpPr>
        <xdr:cNvPr id="72" name="直線コネクタ 71"/>
        <xdr:cNvCxnSpPr/>
      </xdr:nvCxnSpPr>
      <xdr:spPr>
        <a:xfrm flipV="1">
          <a:off x="2209800" y="5948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4" name="テキスト ボックス 73"/>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77470</xdr:rowOff>
    </xdr:to>
    <xdr:cxnSp macro="">
      <xdr:nvCxnSpPr>
        <xdr:cNvPr id="75" name="直線コネクタ 74"/>
        <xdr:cNvCxnSpPr/>
      </xdr:nvCxnSpPr>
      <xdr:spPr>
        <a:xfrm flipV="1">
          <a:off x="1320800" y="5979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60960</xdr:rowOff>
    </xdr:from>
    <xdr:to>
      <xdr:col>11</xdr:col>
      <xdr:colOff>60325</xdr:colOff>
      <xdr:row>34</xdr:row>
      <xdr:rowOff>162560</xdr:rowOff>
    </xdr:to>
    <xdr:sp macro="" textlink="">
      <xdr:nvSpPr>
        <xdr:cNvPr id="76" name="フローチャート: 判断 75"/>
        <xdr:cNvSpPr/>
      </xdr:nvSpPr>
      <xdr:spPr>
        <a:xfrm>
          <a:off x="2159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77" name="テキスト ボックス 76"/>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78" name="フローチャート: 判断 77"/>
        <xdr:cNvSpPr/>
      </xdr:nvSpPr>
      <xdr:spPr>
        <a:xfrm>
          <a:off x="1270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79" name="テキスト ボックス 78"/>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118110</xdr:rowOff>
    </xdr:from>
    <xdr:to>
      <xdr:col>24</xdr:col>
      <xdr:colOff>76200</xdr:colOff>
      <xdr:row>34</xdr:row>
      <xdr:rowOff>48260</xdr:rowOff>
    </xdr:to>
    <xdr:sp macro="" textlink="">
      <xdr:nvSpPr>
        <xdr:cNvPr id="85" name="楕円 84"/>
        <xdr:cNvSpPr/>
      </xdr:nvSpPr>
      <xdr:spPr>
        <a:xfrm>
          <a:off x="4775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134637</xdr:rowOff>
    </xdr:from>
    <xdr:ext cx="762000" cy="259045"/>
    <xdr:sp macro="" textlink="">
      <xdr:nvSpPr>
        <xdr:cNvPr id="86" name="人件費該当値テキスト"/>
        <xdr:cNvSpPr txBox="1"/>
      </xdr:nvSpPr>
      <xdr:spPr>
        <a:xfrm>
          <a:off x="49149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156210</xdr:rowOff>
    </xdr:from>
    <xdr:to>
      <xdr:col>20</xdr:col>
      <xdr:colOff>38100</xdr:colOff>
      <xdr:row>34</xdr:row>
      <xdr:rowOff>86360</xdr:rowOff>
    </xdr:to>
    <xdr:sp macro="" textlink="">
      <xdr:nvSpPr>
        <xdr:cNvPr id="87" name="楕円 86"/>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96537</xdr:rowOff>
    </xdr:from>
    <xdr:ext cx="736600" cy="259045"/>
    <xdr:sp macro="" textlink="">
      <xdr:nvSpPr>
        <xdr:cNvPr id="88" name="テキスト ボックス 87"/>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68580</xdr:rowOff>
    </xdr:from>
    <xdr:to>
      <xdr:col>15</xdr:col>
      <xdr:colOff>149225</xdr:colOff>
      <xdr:row>34</xdr:row>
      <xdr:rowOff>170180</xdr:rowOff>
    </xdr:to>
    <xdr:sp macro="" textlink="">
      <xdr:nvSpPr>
        <xdr:cNvPr id="89" name="楕円 88"/>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154957</xdr:rowOff>
    </xdr:from>
    <xdr:ext cx="762000" cy="259045"/>
    <xdr:sp macro="" textlink="">
      <xdr:nvSpPr>
        <xdr:cNvPr id="90" name="テキスト ボックス 89"/>
        <xdr:cNvSpPr txBox="1"/>
      </xdr:nvSpPr>
      <xdr:spPr>
        <a:xfrm>
          <a:off x="271780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92" name="テキスト ボックス 91"/>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113047</xdr:rowOff>
    </xdr:from>
    <xdr:ext cx="762000" cy="259045"/>
    <xdr:sp macro="" textlink="">
      <xdr:nvSpPr>
        <xdr:cNvPr id="94" name="テキスト ボックス 93"/>
        <xdr:cNvSpPr txBox="1"/>
      </xdr:nvSpPr>
      <xdr:spPr>
        <a:xfrm>
          <a:off x="939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ポイント減少し、三重県平均を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ものの、類似団体及び全国平均を上回っている。主な要因としては、施設管理等の業務委託料が増加していることが挙げられるため、指定管理や委託内容の見直しや削減を図ることによ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168910</xdr:rowOff>
    </xdr:from>
    <xdr:to>
      <xdr:col>82</xdr:col>
      <xdr:colOff>107950</xdr:colOff>
      <xdr:row>20</xdr:row>
      <xdr:rowOff>12700</xdr:rowOff>
    </xdr:to>
    <xdr:cxnSp macro="">
      <xdr:nvCxnSpPr>
        <xdr:cNvPr id="126" name="直線コネクタ 125"/>
        <xdr:cNvCxnSpPr/>
      </xdr:nvCxnSpPr>
      <xdr:spPr>
        <a:xfrm flipV="1">
          <a:off x="15671800" y="3426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85107</xdr:rowOff>
    </xdr:from>
    <xdr:ext cx="762000" cy="259045"/>
    <xdr:sp macro="" textlink="">
      <xdr:nvSpPr>
        <xdr:cNvPr id="127"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153670</xdr:rowOff>
    </xdr:from>
    <xdr:to>
      <xdr:col>78</xdr:col>
      <xdr:colOff>69850</xdr:colOff>
      <xdr:row>20</xdr:row>
      <xdr:rowOff>12700</xdr:rowOff>
    </xdr:to>
    <xdr:cxnSp macro="">
      <xdr:nvCxnSpPr>
        <xdr:cNvPr id="129" name="直線コネクタ 128"/>
        <xdr:cNvCxnSpPr/>
      </xdr:nvCxnSpPr>
      <xdr:spPr>
        <a:xfrm>
          <a:off x="14782800" y="3411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1" name="テキスト ボックス 130"/>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153670</xdr:rowOff>
    </xdr:from>
    <xdr:to>
      <xdr:col>73</xdr:col>
      <xdr:colOff>180975</xdr:colOff>
      <xdr:row>19</xdr:row>
      <xdr:rowOff>153670</xdr:rowOff>
    </xdr:to>
    <xdr:cxnSp macro="">
      <xdr:nvCxnSpPr>
        <xdr:cNvPr id="132" name="直線コネクタ 131"/>
        <xdr:cNvCxnSpPr/>
      </xdr:nvCxnSpPr>
      <xdr:spPr>
        <a:xfrm>
          <a:off x="13893800" y="341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8907</xdr:rowOff>
    </xdr:from>
    <xdr:ext cx="762000" cy="259045"/>
    <xdr:sp macro="" textlink="">
      <xdr:nvSpPr>
        <xdr:cNvPr id="134" name="テキスト ボックス 133"/>
        <xdr:cNvSpPr txBox="1"/>
      </xdr:nvSpPr>
      <xdr:spPr>
        <a:xfrm>
          <a:off x="14401800" y="292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115570</xdr:rowOff>
    </xdr:from>
    <xdr:to>
      <xdr:col>69</xdr:col>
      <xdr:colOff>92075</xdr:colOff>
      <xdr:row>19</xdr:row>
      <xdr:rowOff>153670</xdr:rowOff>
    </xdr:to>
    <xdr:cxnSp macro="">
      <xdr:nvCxnSpPr>
        <xdr:cNvPr id="135" name="直線コネクタ 134"/>
        <xdr:cNvCxnSpPr/>
      </xdr:nvCxnSpPr>
      <xdr:spPr>
        <a:xfrm>
          <a:off x="13004800" y="3373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6" name="フローチャート: 判断 135"/>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165117</xdr:rowOff>
    </xdr:from>
    <xdr:ext cx="762000" cy="259045"/>
    <xdr:sp macro="" textlink="">
      <xdr:nvSpPr>
        <xdr:cNvPr id="137" name="テキスト ボックス 136"/>
        <xdr:cNvSpPr txBox="1"/>
      </xdr:nvSpPr>
      <xdr:spPr>
        <a:xfrm>
          <a:off x="13512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38" name="フローチャート: 判断 137"/>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127017</xdr:rowOff>
    </xdr:from>
    <xdr:ext cx="762000" cy="259045"/>
    <xdr:sp macro="" textlink="">
      <xdr:nvSpPr>
        <xdr:cNvPr id="139" name="テキスト ボックス 138"/>
        <xdr:cNvSpPr txBox="1"/>
      </xdr:nvSpPr>
      <xdr:spPr>
        <a:xfrm>
          <a:off x="12623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118110</xdr:rowOff>
    </xdr:from>
    <xdr:to>
      <xdr:col>82</xdr:col>
      <xdr:colOff>158750</xdr:colOff>
      <xdr:row>20</xdr:row>
      <xdr:rowOff>48260</xdr:rowOff>
    </xdr:to>
    <xdr:sp macro="" textlink="">
      <xdr:nvSpPr>
        <xdr:cNvPr id="145" name="楕円 144"/>
        <xdr:cNvSpPr/>
      </xdr:nvSpPr>
      <xdr:spPr>
        <a:xfrm>
          <a:off x="164592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90187</xdr:rowOff>
    </xdr:from>
    <xdr:ext cx="762000" cy="259045"/>
    <xdr:sp macro="" textlink="">
      <xdr:nvSpPr>
        <xdr:cNvPr id="146" name="物件費該当値テキスト"/>
        <xdr:cNvSpPr txBox="1"/>
      </xdr:nvSpPr>
      <xdr:spPr>
        <a:xfrm>
          <a:off x="165989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7" name="楕円 146"/>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8" name="テキスト ボックス 147"/>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102870</xdr:rowOff>
    </xdr:from>
    <xdr:to>
      <xdr:col>74</xdr:col>
      <xdr:colOff>31750</xdr:colOff>
      <xdr:row>20</xdr:row>
      <xdr:rowOff>33020</xdr:rowOff>
    </xdr:to>
    <xdr:sp macro="" textlink="">
      <xdr:nvSpPr>
        <xdr:cNvPr id="149" name="楕円 148"/>
        <xdr:cNvSpPr/>
      </xdr:nvSpPr>
      <xdr:spPr>
        <a:xfrm>
          <a:off x="14732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17797</xdr:rowOff>
    </xdr:from>
    <xdr:ext cx="762000" cy="259045"/>
    <xdr:sp macro="" textlink="">
      <xdr:nvSpPr>
        <xdr:cNvPr id="150" name="テキスト ボックス 149"/>
        <xdr:cNvSpPr txBox="1"/>
      </xdr:nvSpPr>
      <xdr:spPr>
        <a:xfrm>
          <a:off x="14401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102870</xdr:rowOff>
    </xdr:from>
    <xdr:to>
      <xdr:col>69</xdr:col>
      <xdr:colOff>142875</xdr:colOff>
      <xdr:row>20</xdr:row>
      <xdr:rowOff>33020</xdr:rowOff>
    </xdr:to>
    <xdr:sp macro="" textlink="">
      <xdr:nvSpPr>
        <xdr:cNvPr id="151" name="楕円 150"/>
        <xdr:cNvSpPr/>
      </xdr:nvSpPr>
      <xdr:spPr>
        <a:xfrm>
          <a:off x="13843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17797</xdr:rowOff>
    </xdr:from>
    <xdr:ext cx="762000" cy="259045"/>
    <xdr:sp macro="" textlink="">
      <xdr:nvSpPr>
        <xdr:cNvPr id="152" name="テキスト ボックス 151"/>
        <xdr:cNvSpPr txBox="1"/>
      </xdr:nvSpPr>
      <xdr:spPr>
        <a:xfrm>
          <a:off x="13512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64770</xdr:rowOff>
    </xdr:from>
    <xdr:to>
      <xdr:col>65</xdr:col>
      <xdr:colOff>53975</xdr:colOff>
      <xdr:row>19</xdr:row>
      <xdr:rowOff>166370</xdr:rowOff>
    </xdr:to>
    <xdr:sp macro="" textlink="">
      <xdr:nvSpPr>
        <xdr:cNvPr id="153" name="楕円 152"/>
        <xdr:cNvSpPr/>
      </xdr:nvSpPr>
      <xdr:spPr>
        <a:xfrm>
          <a:off x="12954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151147</xdr:rowOff>
    </xdr:from>
    <xdr:ext cx="762000" cy="259045"/>
    <xdr:sp macro="" textlink="">
      <xdr:nvSpPr>
        <xdr:cNvPr id="154" name="テキスト ボックス 153"/>
        <xdr:cNvSpPr txBox="1"/>
      </xdr:nvSpPr>
      <xdr:spPr>
        <a:xfrm>
          <a:off x="12623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全国及び三重県平均を下回る状況が続いている。主な要因としては、生活保護費の減少等が挙げられるが、一方で少子化が進む中での保育所運営費が増加傾向にある。社会保障経費については、社会情勢の影響や制度改正の影響が大きく削減は難しいが、適正な執行による財政負担の軽減を図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34472</xdr:rowOff>
    </xdr:to>
    <xdr:cxnSp macro="">
      <xdr:nvCxnSpPr>
        <xdr:cNvPr id="189" name="直線コネクタ 188"/>
        <xdr:cNvCxnSpPr/>
      </xdr:nvCxnSpPr>
      <xdr:spPr>
        <a:xfrm flipV="1">
          <a:off x="3987800" y="96247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140805</xdr:rowOff>
    </xdr:from>
    <xdr:ext cx="762000" cy="259045"/>
    <xdr:sp macro="" textlink="">
      <xdr:nvSpPr>
        <xdr:cNvPr id="190" name="扶助費平均値テキスト"/>
        <xdr:cNvSpPr txBox="1"/>
      </xdr:nvSpPr>
      <xdr:spPr>
        <a:xfrm>
          <a:off x="4914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34472</xdr:rowOff>
    </xdr:to>
    <xdr:cxnSp macro="">
      <xdr:nvCxnSpPr>
        <xdr:cNvPr id="192" name="直線コネクタ 191"/>
        <xdr:cNvCxnSpPr/>
      </xdr:nvCxnSpPr>
      <xdr:spPr>
        <a:xfrm>
          <a:off x="3098800" y="9570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194" name="テキスト ボックス 19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34472</xdr:rowOff>
    </xdr:to>
    <xdr:cxnSp macro="">
      <xdr:nvCxnSpPr>
        <xdr:cNvPr id="195" name="直線コネクタ 194"/>
        <xdr:cNvCxnSpPr/>
      </xdr:nvCxnSpPr>
      <xdr:spPr>
        <a:xfrm flipV="1">
          <a:off x="2209800" y="9570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197" name="テキスト ボックス 196"/>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34472</xdr:rowOff>
    </xdr:to>
    <xdr:cxnSp macro="">
      <xdr:nvCxnSpPr>
        <xdr:cNvPr id="198" name="直線コネクタ 197"/>
        <xdr:cNvCxnSpPr/>
      </xdr:nvCxnSpPr>
      <xdr:spPr>
        <a:xfrm>
          <a:off x="1320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89807</xdr:rowOff>
    </xdr:from>
    <xdr:to>
      <xdr:col>11</xdr:col>
      <xdr:colOff>60325</xdr:colOff>
      <xdr:row>56</xdr:row>
      <xdr:rowOff>19957</xdr:rowOff>
    </xdr:to>
    <xdr:sp macro="" textlink="">
      <xdr:nvSpPr>
        <xdr:cNvPr id="199" name="フローチャート: 判断 198"/>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00" name="テキスト ボックス 199"/>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1" name="フローチャート: 判断 200"/>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2" name="テキスト ボックス 201"/>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8" name="楕円 207"/>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09" name="扶助費該当値テキスト"/>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10" name="楕円 209"/>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1" name="テキスト ボックス 210"/>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12" name="楕円 211"/>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3" name="テキスト ボックス 212"/>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4" name="楕円 213"/>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15" name="テキスト ボックス 214"/>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6" name="楕円 215"/>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7" name="テキスト ボックス 216"/>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ポイント増加しており、類似団体は下回っているものの、全国及び三重県平均は上回っている。　主な要因は、高齢化に伴う国民健康保険事業及び後期高齢者医療事業への繰出金の増加である。各会計とも保険料収入の向上、保険料の適正化などに努める。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165862</xdr:rowOff>
    </xdr:from>
    <xdr:to>
      <xdr:col>82</xdr:col>
      <xdr:colOff>107950</xdr:colOff>
      <xdr:row>56</xdr:row>
      <xdr:rowOff>3556</xdr:rowOff>
    </xdr:to>
    <xdr:cxnSp macro="">
      <xdr:nvCxnSpPr>
        <xdr:cNvPr id="248" name="直線コネクタ 247"/>
        <xdr:cNvCxnSpPr/>
      </xdr:nvCxnSpPr>
      <xdr:spPr>
        <a:xfrm>
          <a:off x="15671800" y="9595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9"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110998</xdr:rowOff>
    </xdr:from>
    <xdr:to>
      <xdr:col>78</xdr:col>
      <xdr:colOff>69850</xdr:colOff>
      <xdr:row>55</xdr:row>
      <xdr:rowOff>165862</xdr:rowOff>
    </xdr:to>
    <xdr:cxnSp macro="">
      <xdr:nvCxnSpPr>
        <xdr:cNvPr id="251" name="直線コネクタ 250"/>
        <xdr:cNvCxnSpPr/>
      </xdr:nvCxnSpPr>
      <xdr:spPr>
        <a:xfrm>
          <a:off x="14782800" y="95407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121429</xdr:rowOff>
    </xdr:from>
    <xdr:ext cx="736600" cy="259045"/>
    <xdr:sp macro="" textlink="">
      <xdr:nvSpPr>
        <xdr:cNvPr id="253" name="テキスト ボックス 252"/>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101854</xdr:rowOff>
    </xdr:from>
    <xdr:to>
      <xdr:col>73</xdr:col>
      <xdr:colOff>180975</xdr:colOff>
      <xdr:row>55</xdr:row>
      <xdr:rowOff>110998</xdr:rowOff>
    </xdr:to>
    <xdr:cxnSp macro="">
      <xdr:nvCxnSpPr>
        <xdr:cNvPr id="254" name="直線コネクタ 253"/>
        <xdr:cNvCxnSpPr/>
      </xdr:nvCxnSpPr>
      <xdr:spPr>
        <a:xfrm>
          <a:off x="13893800" y="9531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84853</xdr:rowOff>
    </xdr:from>
    <xdr:ext cx="762000" cy="259045"/>
    <xdr:sp macro="" textlink="">
      <xdr:nvSpPr>
        <xdr:cNvPr id="256" name="テキスト ボックス 255"/>
        <xdr:cNvSpPr txBox="1"/>
      </xdr:nvSpPr>
      <xdr:spPr>
        <a:xfrm>
          <a:off x="14401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65278</xdr:rowOff>
    </xdr:from>
    <xdr:to>
      <xdr:col>69</xdr:col>
      <xdr:colOff>92075</xdr:colOff>
      <xdr:row>55</xdr:row>
      <xdr:rowOff>101854</xdr:rowOff>
    </xdr:to>
    <xdr:cxnSp macro="">
      <xdr:nvCxnSpPr>
        <xdr:cNvPr id="257" name="直線コネクタ 256"/>
        <xdr:cNvCxnSpPr/>
      </xdr:nvCxnSpPr>
      <xdr:spPr>
        <a:xfrm>
          <a:off x="13004800" y="9495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105918</xdr:rowOff>
    </xdr:from>
    <xdr:to>
      <xdr:col>69</xdr:col>
      <xdr:colOff>142875</xdr:colOff>
      <xdr:row>56</xdr:row>
      <xdr:rowOff>36068</xdr:rowOff>
    </xdr:to>
    <xdr:sp macro="" textlink="">
      <xdr:nvSpPr>
        <xdr:cNvPr id="258" name="フローチャート: 判断 257"/>
        <xdr:cNvSpPr/>
      </xdr:nvSpPr>
      <xdr:spPr>
        <a:xfrm>
          <a:off x="13843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20845</xdr:rowOff>
    </xdr:from>
    <xdr:ext cx="762000" cy="259045"/>
    <xdr:sp macro="" textlink="">
      <xdr:nvSpPr>
        <xdr:cNvPr id="259" name="テキスト ボックス 258"/>
        <xdr:cNvSpPr txBox="1"/>
      </xdr:nvSpPr>
      <xdr:spPr>
        <a:xfrm>
          <a:off x="13512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0" name="フローチャート: 判断 259"/>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2557</xdr:rowOff>
    </xdr:from>
    <xdr:ext cx="762000" cy="259045"/>
    <xdr:sp macro="" textlink="">
      <xdr:nvSpPr>
        <xdr:cNvPr id="261" name="テキスト ボックス 260"/>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124206</xdr:rowOff>
    </xdr:from>
    <xdr:to>
      <xdr:col>82</xdr:col>
      <xdr:colOff>158750</xdr:colOff>
      <xdr:row>56</xdr:row>
      <xdr:rowOff>54356</xdr:rowOff>
    </xdr:to>
    <xdr:sp macro="" textlink="">
      <xdr:nvSpPr>
        <xdr:cNvPr id="267" name="楕円 266"/>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140733</xdr:rowOff>
    </xdr:from>
    <xdr:ext cx="762000" cy="259045"/>
    <xdr:sp macro="" textlink="">
      <xdr:nvSpPr>
        <xdr:cNvPr id="268"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115062</xdr:rowOff>
    </xdr:from>
    <xdr:to>
      <xdr:col>78</xdr:col>
      <xdr:colOff>120650</xdr:colOff>
      <xdr:row>56</xdr:row>
      <xdr:rowOff>45212</xdr:rowOff>
    </xdr:to>
    <xdr:sp macro="" textlink="">
      <xdr:nvSpPr>
        <xdr:cNvPr id="269" name="楕円 268"/>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55389</xdr:rowOff>
    </xdr:from>
    <xdr:ext cx="736600" cy="259045"/>
    <xdr:sp macro="" textlink="">
      <xdr:nvSpPr>
        <xdr:cNvPr id="270" name="テキスト ボックス 269"/>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60198</xdr:rowOff>
    </xdr:from>
    <xdr:to>
      <xdr:col>74</xdr:col>
      <xdr:colOff>31750</xdr:colOff>
      <xdr:row>55</xdr:row>
      <xdr:rowOff>161798</xdr:rowOff>
    </xdr:to>
    <xdr:sp macro="" textlink="">
      <xdr:nvSpPr>
        <xdr:cNvPr id="271" name="楕円 270"/>
        <xdr:cNvSpPr/>
      </xdr:nvSpPr>
      <xdr:spPr>
        <a:xfrm>
          <a:off x="14732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525</xdr:rowOff>
    </xdr:from>
    <xdr:ext cx="762000" cy="259045"/>
    <xdr:sp macro="" textlink="">
      <xdr:nvSpPr>
        <xdr:cNvPr id="272" name="テキスト ボックス 271"/>
        <xdr:cNvSpPr txBox="1"/>
      </xdr:nvSpPr>
      <xdr:spPr>
        <a:xfrm>
          <a:off x="14401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51054</xdr:rowOff>
    </xdr:from>
    <xdr:to>
      <xdr:col>69</xdr:col>
      <xdr:colOff>142875</xdr:colOff>
      <xdr:row>55</xdr:row>
      <xdr:rowOff>152654</xdr:rowOff>
    </xdr:to>
    <xdr:sp macro="" textlink="">
      <xdr:nvSpPr>
        <xdr:cNvPr id="273" name="楕円 272"/>
        <xdr:cNvSpPr/>
      </xdr:nvSpPr>
      <xdr:spPr>
        <a:xfrm>
          <a:off x="13843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162831</xdr:rowOff>
    </xdr:from>
    <xdr:ext cx="762000" cy="259045"/>
    <xdr:sp macro="" textlink="">
      <xdr:nvSpPr>
        <xdr:cNvPr id="274" name="テキスト ボックス 273"/>
        <xdr:cNvSpPr txBox="1"/>
      </xdr:nvSpPr>
      <xdr:spPr>
        <a:xfrm>
          <a:off x="13512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14478</xdr:rowOff>
    </xdr:from>
    <xdr:to>
      <xdr:col>65</xdr:col>
      <xdr:colOff>53975</xdr:colOff>
      <xdr:row>55</xdr:row>
      <xdr:rowOff>116078</xdr:rowOff>
    </xdr:to>
    <xdr:sp macro="" textlink="">
      <xdr:nvSpPr>
        <xdr:cNvPr id="275" name="楕円 274"/>
        <xdr:cNvSpPr/>
      </xdr:nvSpPr>
      <xdr:spPr>
        <a:xfrm>
          <a:off x="12954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126255</xdr:rowOff>
    </xdr:from>
    <xdr:ext cx="762000" cy="259045"/>
    <xdr:sp macro="" textlink="">
      <xdr:nvSpPr>
        <xdr:cNvPr id="276" name="テキスト ボックス 275"/>
        <xdr:cNvSpPr txBox="1"/>
      </xdr:nvSpPr>
      <xdr:spPr>
        <a:xfrm>
          <a:off x="12623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おり、類似団体、全国及び三重県平均を大きく上回っている。主な要因は、市立総合病院や一部事務組合に対しての負担金の増加である。また、経常化している補助金も増えていることから、見直しや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138430</xdr:rowOff>
    </xdr:to>
    <xdr:cxnSp macro="">
      <xdr:nvCxnSpPr>
        <xdr:cNvPr id="306" name="直線コネクタ 305"/>
        <xdr:cNvCxnSpPr/>
      </xdr:nvCxnSpPr>
      <xdr:spPr>
        <a:xfrm>
          <a:off x="15671800" y="645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07"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115570</xdr:rowOff>
    </xdr:to>
    <xdr:cxnSp macro="">
      <xdr:nvCxnSpPr>
        <xdr:cNvPr id="309" name="直線コネクタ 308"/>
        <xdr:cNvCxnSpPr/>
      </xdr:nvCxnSpPr>
      <xdr:spPr>
        <a:xfrm>
          <a:off x="14782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1" name="テキスト ボックス 310"/>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92710</xdr:rowOff>
    </xdr:to>
    <xdr:cxnSp macro="">
      <xdr:nvCxnSpPr>
        <xdr:cNvPr id="312" name="直線コネクタ 311"/>
        <xdr:cNvCxnSpPr/>
      </xdr:nvCxnSpPr>
      <xdr:spPr>
        <a:xfrm>
          <a:off x="13893800" y="63586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4" name="テキスト ボックス 313"/>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14986</xdr:rowOff>
    </xdr:to>
    <xdr:cxnSp macro="">
      <xdr:nvCxnSpPr>
        <xdr:cNvPr id="315" name="直線コネクタ 314"/>
        <xdr:cNvCxnSpPr/>
      </xdr:nvCxnSpPr>
      <xdr:spPr>
        <a:xfrm>
          <a:off x="13004800" y="6354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6" name="フローチャート: 判断 315"/>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7" name="テキスト ボックス 316"/>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18" name="フローチャート: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19" name="テキスト ボックス 31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5" name="楕円 324"/>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6"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7" name="楕円 326"/>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8" name="テキスト ボックス 327"/>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9" name="楕円 328"/>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0" name="テキスト ボックス 329"/>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1" name="楕円 330"/>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2" name="テキスト ボックス 331"/>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3" name="楕円 332"/>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4" name="テキスト ボックス 333"/>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全国及び三重県平均を上回っている。この要因としては、近年実施した耐震整備事業等により発行した地方債の償還が始まったことであり、今後数年間は公債費負担が大きい状況が続く見込みである。計画的な事業実施による発行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157480</xdr:rowOff>
    </xdr:to>
    <xdr:cxnSp macro="">
      <xdr:nvCxnSpPr>
        <xdr:cNvPr id="367" name="直線コネクタ 366"/>
        <xdr:cNvCxnSpPr/>
      </xdr:nvCxnSpPr>
      <xdr:spPr>
        <a:xfrm>
          <a:off x="3987800" y="131343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111761</xdr:rowOff>
    </xdr:to>
    <xdr:cxnSp macro="">
      <xdr:nvCxnSpPr>
        <xdr:cNvPr id="370" name="直線コネクタ 369"/>
        <xdr:cNvCxnSpPr/>
      </xdr:nvCxnSpPr>
      <xdr:spPr>
        <a:xfrm flipV="1">
          <a:off x="3098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72" name="テキスト ボックス 371"/>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77</xdr:row>
      <xdr:rowOff>62230</xdr:rowOff>
    </xdr:to>
    <xdr:cxnSp macro="">
      <xdr:nvCxnSpPr>
        <xdr:cNvPr id="373" name="直線コネクタ 372"/>
        <xdr:cNvCxnSpPr/>
      </xdr:nvCxnSpPr>
      <xdr:spPr>
        <a:xfrm flipV="1">
          <a:off x="2209800" y="131419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75" name="テキスト ボックス 374"/>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62230</xdr:rowOff>
    </xdr:to>
    <xdr:cxnSp macro="">
      <xdr:nvCxnSpPr>
        <xdr:cNvPr id="376" name="直線コネクタ 375"/>
        <xdr:cNvCxnSpPr/>
      </xdr:nvCxnSpPr>
      <xdr:spPr>
        <a:xfrm>
          <a:off x="1320800" y="13225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7" name="フローチャート: 判断 376"/>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78" name="テキスト ボックス 377"/>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79" name="フローチャート: 判断 378"/>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0" name="テキスト ボックス 379"/>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86" name="楕円 385"/>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78757</xdr:rowOff>
    </xdr:from>
    <xdr:ext cx="762000" cy="259045"/>
    <xdr:sp macro="" textlink="">
      <xdr:nvSpPr>
        <xdr:cNvPr id="387" name="公債費該当値テキスト"/>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8" name="楕円 387"/>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9" name="テキスト ボックス 388"/>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0" name="楕円 389"/>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91" name="テキスト ボックス 390"/>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2" name="楕円 391"/>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93" name="テキスト ボックス 392"/>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4" name="楕円 393"/>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5" name="テキスト ボックス 394"/>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ポイント減少しているが、類似団体、全国及び三重県平均を上回っている。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人件費や物件費は減少しているが、補助金が</a:t>
          </a:r>
          <a:r>
            <a:rPr kumimoji="1" lang="ja-JP" altLang="en-US" sz="1300">
              <a:latin typeface="ＭＳ Ｐゴシック" panose="020B0600070205080204" pitchFamily="50" charset="-128"/>
              <a:ea typeface="ＭＳ Ｐゴシック" panose="020B0600070205080204" pitchFamily="50" charset="-128"/>
            </a:rPr>
            <a:t>増加しており、今後も引き続き、経費の抑制に努める。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44704</xdr:rowOff>
    </xdr:to>
    <xdr:cxnSp macro="">
      <xdr:nvCxnSpPr>
        <xdr:cNvPr id="426" name="直線コネクタ 425"/>
        <xdr:cNvCxnSpPr/>
      </xdr:nvCxnSpPr>
      <xdr:spPr>
        <a:xfrm flipV="1">
          <a:off x="15671800" y="134086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31005</xdr:rowOff>
    </xdr:from>
    <xdr:ext cx="762000" cy="259045"/>
    <xdr:sp macro="" textlink="">
      <xdr:nvSpPr>
        <xdr:cNvPr id="427"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44704</xdr:rowOff>
    </xdr:to>
    <xdr:cxnSp macro="">
      <xdr:nvCxnSpPr>
        <xdr:cNvPr id="429" name="直線コネクタ 428"/>
        <xdr:cNvCxnSpPr/>
      </xdr:nvCxnSpPr>
      <xdr:spPr>
        <a:xfrm>
          <a:off x="14782800" y="133720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31" name="テキスト ボックス 430"/>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77</xdr:row>
      <xdr:rowOff>170435</xdr:rowOff>
    </xdr:to>
    <xdr:cxnSp macro="">
      <xdr:nvCxnSpPr>
        <xdr:cNvPr id="432" name="直線コネクタ 431"/>
        <xdr:cNvCxnSpPr/>
      </xdr:nvCxnSpPr>
      <xdr:spPr>
        <a:xfrm>
          <a:off x="13893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4" name="テキスト ボックス 433"/>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77</xdr:row>
      <xdr:rowOff>138430</xdr:rowOff>
    </xdr:to>
    <xdr:cxnSp macro="">
      <xdr:nvCxnSpPr>
        <xdr:cNvPr id="435" name="直線コネクタ 434"/>
        <xdr:cNvCxnSpPr/>
      </xdr:nvCxnSpPr>
      <xdr:spPr>
        <a:xfrm flipV="1">
          <a:off x="13004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6" name="フローチャート: 判断 435"/>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37" name="テキスト ボックス 436"/>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38" name="フローチャート: 判断 437"/>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39" name="テキスト ボックス 43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5" name="楕円 444"/>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6"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47" name="楕円 446"/>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48" name="テキスト ボックス 447"/>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49" name="楕円 448"/>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0" name="テキスト ボックス 449"/>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51" name="楕円 450"/>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52" name="テキスト ボックス 451"/>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3" name="楕円 452"/>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4" name="テキスト ボックス 453"/>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三重県尾鷲市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8415</xdr:rowOff>
    </xdr:from>
    <xdr:to>
      <xdr:col>29</xdr:col>
      <xdr:colOff>127000</xdr:colOff>
      <xdr:row>17</xdr:row>
      <xdr:rowOff>19419</xdr:rowOff>
    </xdr:to>
    <xdr:cxnSp macro="">
      <xdr:nvCxnSpPr>
        <xdr:cNvPr id="47" name="直線コネクタ 46"/>
        <xdr:cNvCxnSpPr/>
      </xdr:nvCxnSpPr>
      <xdr:spPr bwMode="auto">
        <a:xfrm flipV="1">
          <a:off x="5003800" y="2970690"/>
          <a:ext cx="647700" cy="11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164642</xdr:rowOff>
    </xdr:from>
    <xdr:ext cx="762000" cy="259045"/>
    <xdr:sp macro="" textlink="">
      <xdr:nvSpPr>
        <xdr:cNvPr id="48" name="人口1人当たり決算額の推移平均値テキスト130"/>
        <xdr:cNvSpPr txBox="1"/>
      </xdr:nvSpPr>
      <xdr:spPr>
        <a:xfrm>
          <a:off x="5740400" y="2955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19419</xdr:rowOff>
    </xdr:from>
    <xdr:to>
      <xdr:col>26</xdr:col>
      <xdr:colOff>50800</xdr:colOff>
      <xdr:row>17</xdr:row>
      <xdr:rowOff>26035</xdr:rowOff>
    </xdr:to>
    <xdr:cxnSp macro="">
      <xdr:nvCxnSpPr>
        <xdr:cNvPr id="50" name="直線コネクタ 49"/>
        <xdr:cNvCxnSpPr/>
      </xdr:nvCxnSpPr>
      <xdr:spPr bwMode="auto">
        <a:xfrm flipV="1">
          <a:off x="4305300" y="2981694"/>
          <a:ext cx="698500" cy="6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108438</xdr:rowOff>
    </xdr:from>
    <xdr:ext cx="736600" cy="259045"/>
    <xdr:sp macro="" textlink="">
      <xdr:nvSpPr>
        <xdr:cNvPr id="52" name="テキスト ボックス 51"/>
        <xdr:cNvSpPr txBox="1"/>
      </xdr:nvSpPr>
      <xdr:spPr>
        <a:xfrm>
          <a:off x="4622800" y="3070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26035</xdr:rowOff>
    </xdr:from>
    <xdr:to>
      <xdr:col>22</xdr:col>
      <xdr:colOff>114300</xdr:colOff>
      <xdr:row>17</xdr:row>
      <xdr:rowOff>45311</xdr:rowOff>
    </xdr:to>
    <xdr:cxnSp macro="">
      <xdr:nvCxnSpPr>
        <xdr:cNvPr id="53" name="直線コネクタ 52"/>
        <xdr:cNvCxnSpPr/>
      </xdr:nvCxnSpPr>
      <xdr:spPr bwMode="auto">
        <a:xfrm flipV="1">
          <a:off x="3606800" y="2988310"/>
          <a:ext cx="698500" cy="19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131303</xdr:rowOff>
    </xdr:from>
    <xdr:ext cx="762000" cy="259045"/>
    <xdr:sp macro="" textlink="">
      <xdr:nvSpPr>
        <xdr:cNvPr id="55" name="テキスト ボックス 54"/>
        <xdr:cNvSpPr txBox="1"/>
      </xdr:nvSpPr>
      <xdr:spPr>
        <a:xfrm>
          <a:off x="3924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45311</xdr:rowOff>
    </xdr:from>
    <xdr:to>
      <xdr:col>18</xdr:col>
      <xdr:colOff>177800</xdr:colOff>
      <xdr:row>17</xdr:row>
      <xdr:rowOff>64083</xdr:rowOff>
    </xdr:to>
    <xdr:cxnSp macro="">
      <xdr:nvCxnSpPr>
        <xdr:cNvPr id="56" name="直線コネクタ 55"/>
        <xdr:cNvCxnSpPr/>
      </xdr:nvCxnSpPr>
      <xdr:spPr bwMode="auto">
        <a:xfrm flipV="1">
          <a:off x="2908300" y="3007586"/>
          <a:ext cx="698500" cy="18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18655</xdr:rowOff>
    </xdr:from>
    <xdr:to>
      <xdr:col>19</xdr:col>
      <xdr:colOff>38100</xdr:colOff>
      <xdr:row>17</xdr:row>
      <xdr:rowOff>120255</xdr:rowOff>
    </xdr:to>
    <xdr:sp macro="" textlink="">
      <xdr:nvSpPr>
        <xdr:cNvPr id="57" name="フローチャート: 判断 56"/>
        <xdr:cNvSpPr/>
      </xdr:nvSpPr>
      <xdr:spPr bwMode="auto">
        <a:xfrm>
          <a:off x="3556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105032</xdr:rowOff>
    </xdr:from>
    <xdr:ext cx="762000" cy="259045"/>
    <xdr:sp macro="" textlink="">
      <xdr:nvSpPr>
        <xdr:cNvPr id="58" name="テキスト ボックス 57"/>
        <xdr:cNvSpPr txBox="1"/>
      </xdr:nvSpPr>
      <xdr:spPr>
        <a:xfrm>
          <a:off x="32258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32257</xdr:rowOff>
    </xdr:from>
    <xdr:to>
      <xdr:col>15</xdr:col>
      <xdr:colOff>101600</xdr:colOff>
      <xdr:row>17</xdr:row>
      <xdr:rowOff>133857</xdr:rowOff>
    </xdr:to>
    <xdr:sp macro="" textlink="">
      <xdr:nvSpPr>
        <xdr:cNvPr id="59" name="フローチャート: 判断 58"/>
        <xdr:cNvSpPr/>
      </xdr:nvSpPr>
      <xdr:spPr bwMode="auto">
        <a:xfrm>
          <a:off x="2857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118634</xdr:rowOff>
    </xdr:from>
    <xdr:ext cx="762000" cy="259045"/>
    <xdr:sp macro="" textlink="">
      <xdr:nvSpPr>
        <xdr:cNvPr id="60" name="テキスト ボックス 59"/>
        <xdr:cNvSpPr txBox="1"/>
      </xdr:nvSpPr>
      <xdr:spPr>
        <a:xfrm>
          <a:off x="25273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129065</xdr:rowOff>
    </xdr:from>
    <xdr:to>
      <xdr:col>29</xdr:col>
      <xdr:colOff>177800</xdr:colOff>
      <xdr:row>17</xdr:row>
      <xdr:rowOff>59215</xdr:rowOff>
    </xdr:to>
    <xdr:sp macro="" textlink="">
      <xdr:nvSpPr>
        <xdr:cNvPr id="66" name="楕円 65"/>
        <xdr:cNvSpPr/>
      </xdr:nvSpPr>
      <xdr:spPr bwMode="auto">
        <a:xfrm>
          <a:off x="5600700" y="291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145592</xdr:rowOff>
    </xdr:from>
    <xdr:ext cx="762000" cy="259045"/>
    <xdr:sp macro="" textlink="">
      <xdr:nvSpPr>
        <xdr:cNvPr id="67" name="人口1人当たり決算額の推移該当値テキスト130"/>
        <xdr:cNvSpPr txBox="1"/>
      </xdr:nvSpPr>
      <xdr:spPr>
        <a:xfrm>
          <a:off x="5740400" y="276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140069</xdr:rowOff>
    </xdr:from>
    <xdr:to>
      <xdr:col>26</xdr:col>
      <xdr:colOff>101600</xdr:colOff>
      <xdr:row>17</xdr:row>
      <xdr:rowOff>70219</xdr:rowOff>
    </xdr:to>
    <xdr:sp macro="" textlink="">
      <xdr:nvSpPr>
        <xdr:cNvPr id="68" name="楕円 67"/>
        <xdr:cNvSpPr/>
      </xdr:nvSpPr>
      <xdr:spPr bwMode="auto">
        <a:xfrm>
          <a:off x="4953000" y="293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80396</xdr:rowOff>
    </xdr:from>
    <xdr:ext cx="736600" cy="259045"/>
    <xdr:sp macro="" textlink="">
      <xdr:nvSpPr>
        <xdr:cNvPr id="69" name="テキスト ボックス 68"/>
        <xdr:cNvSpPr txBox="1"/>
      </xdr:nvSpPr>
      <xdr:spPr>
        <a:xfrm>
          <a:off x="4622800" y="2699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146685</xdr:rowOff>
    </xdr:from>
    <xdr:to>
      <xdr:col>22</xdr:col>
      <xdr:colOff>165100</xdr:colOff>
      <xdr:row>17</xdr:row>
      <xdr:rowOff>76835</xdr:rowOff>
    </xdr:to>
    <xdr:sp macro="" textlink="">
      <xdr:nvSpPr>
        <xdr:cNvPr id="70" name="楕円 69"/>
        <xdr:cNvSpPr/>
      </xdr:nvSpPr>
      <xdr:spPr bwMode="auto">
        <a:xfrm>
          <a:off x="4254500" y="293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87012</xdr:rowOff>
    </xdr:from>
    <xdr:ext cx="762000" cy="259045"/>
    <xdr:sp macro="" textlink="">
      <xdr:nvSpPr>
        <xdr:cNvPr id="71" name="テキスト ボックス 70"/>
        <xdr:cNvSpPr txBox="1"/>
      </xdr:nvSpPr>
      <xdr:spPr>
        <a:xfrm>
          <a:off x="3924300" y="270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165961</xdr:rowOff>
    </xdr:from>
    <xdr:to>
      <xdr:col>19</xdr:col>
      <xdr:colOff>38100</xdr:colOff>
      <xdr:row>17</xdr:row>
      <xdr:rowOff>96111</xdr:rowOff>
    </xdr:to>
    <xdr:sp macro="" textlink="">
      <xdr:nvSpPr>
        <xdr:cNvPr id="72" name="楕円 71"/>
        <xdr:cNvSpPr/>
      </xdr:nvSpPr>
      <xdr:spPr bwMode="auto">
        <a:xfrm>
          <a:off x="3556000" y="295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106288</xdr:rowOff>
    </xdr:from>
    <xdr:ext cx="762000" cy="259045"/>
    <xdr:sp macro="" textlink="">
      <xdr:nvSpPr>
        <xdr:cNvPr id="73" name="テキスト ボックス 72"/>
        <xdr:cNvSpPr txBox="1"/>
      </xdr:nvSpPr>
      <xdr:spPr>
        <a:xfrm>
          <a:off x="3225800" y="272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13283</xdr:rowOff>
    </xdr:from>
    <xdr:to>
      <xdr:col>15</xdr:col>
      <xdr:colOff>101600</xdr:colOff>
      <xdr:row>17</xdr:row>
      <xdr:rowOff>114883</xdr:rowOff>
    </xdr:to>
    <xdr:sp macro="" textlink="">
      <xdr:nvSpPr>
        <xdr:cNvPr id="74" name="楕円 73"/>
        <xdr:cNvSpPr/>
      </xdr:nvSpPr>
      <xdr:spPr bwMode="auto">
        <a:xfrm>
          <a:off x="2857500" y="297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125060</xdr:rowOff>
    </xdr:from>
    <xdr:ext cx="762000" cy="259045"/>
    <xdr:sp macro="" textlink="">
      <xdr:nvSpPr>
        <xdr:cNvPr id="75" name="テキスト ボックス 74"/>
        <xdr:cNvSpPr txBox="1"/>
      </xdr:nvSpPr>
      <xdr:spPr>
        <a:xfrm>
          <a:off x="2527300" y="274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158155</xdr:rowOff>
    </xdr:from>
    <xdr:to>
      <xdr:col>29</xdr:col>
      <xdr:colOff>127000</xdr:colOff>
      <xdr:row>36</xdr:row>
      <xdr:rowOff>164278</xdr:rowOff>
    </xdr:to>
    <xdr:cxnSp macro="">
      <xdr:nvCxnSpPr>
        <xdr:cNvPr id="111" name="直線コネクタ 110"/>
        <xdr:cNvCxnSpPr/>
      </xdr:nvCxnSpPr>
      <xdr:spPr bwMode="auto">
        <a:xfrm flipV="1">
          <a:off x="5003800" y="7111405"/>
          <a:ext cx="647700" cy="6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41256</xdr:rowOff>
    </xdr:from>
    <xdr:ext cx="762000" cy="259045"/>
    <xdr:sp macro="" textlink="">
      <xdr:nvSpPr>
        <xdr:cNvPr id="112" name="人口1人当たり決算額の推移平均値テキスト445"/>
        <xdr:cNvSpPr txBox="1"/>
      </xdr:nvSpPr>
      <xdr:spPr>
        <a:xfrm>
          <a:off x="5740400" y="7165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146300</xdr:rowOff>
    </xdr:from>
    <xdr:to>
      <xdr:col>26</xdr:col>
      <xdr:colOff>50800</xdr:colOff>
      <xdr:row>36</xdr:row>
      <xdr:rowOff>164278</xdr:rowOff>
    </xdr:to>
    <xdr:cxnSp macro="">
      <xdr:nvCxnSpPr>
        <xdr:cNvPr id="114" name="直線コネクタ 113"/>
        <xdr:cNvCxnSpPr/>
      </xdr:nvCxnSpPr>
      <xdr:spPr bwMode="auto">
        <a:xfrm>
          <a:off x="4305300" y="7099550"/>
          <a:ext cx="698500" cy="17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151082</xdr:rowOff>
    </xdr:from>
    <xdr:ext cx="736600" cy="259045"/>
    <xdr:sp macro="" textlink="">
      <xdr:nvSpPr>
        <xdr:cNvPr id="116" name="テキスト ボックス 115"/>
        <xdr:cNvSpPr txBox="1"/>
      </xdr:nvSpPr>
      <xdr:spPr>
        <a:xfrm>
          <a:off x="4622800" y="7275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108582</xdr:rowOff>
    </xdr:from>
    <xdr:to>
      <xdr:col>22</xdr:col>
      <xdr:colOff>114300</xdr:colOff>
      <xdr:row>36</xdr:row>
      <xdr:rowOff>146300</xdr:rowOff>
    </xdr:to>
    <xdr:cxnSp macro="">
      <xdr:nvCxnSpPr>
        <xdr:cNvPr id="117" name="直線コネクタ 116"/>
        <xdr:cNvCxnSpPr/>
      </xdr:nvCxnSpPr>
      <xdr:spPr bwMode="auto">
        <a:xfrm>
          <a:off x="3606800" y="7061832"/>
          <a:ext cx="698500" cy="37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161401</xdr:rowOff>
    </xdr:from>
    <xdr:ext cx="762000" cy="259045"/>
    <xdr:sp macro="" textlink="">
      <xdr:nvSpPr>
        <xdr:cNvPr id="119" name="テキスト ボックス 118"/>
        <xdr:cNvSpPr txBox="1"/>
      </xdr:nvSpPr>
      <xdr:spPr>
        <a:xfrm>
          <a:off x="3924300" y="728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101854</xdr:rowOff>
    </xdr:from>
    <xdr:to>
      <xdr:col>18</xdr:col>
      <xdr:colOff>177800</xdr:colOff>
      <xdr:row>36</xdr:row>
      <xdr:rowOff>108582</xdr:rowOff>
    </xdr:to>
    <xdr:cxnSp macro="">
      <xdr:nvCxnSpPr>
        <xdr:cNvPr id="120" name="直線コネクタ 119"/>
        <xdr:cNvCxnSpPr/>
      </xdr:nvCxnSpPr>
      <xdr:spPr bwMode="auto">
        <a:xfrm>
          <a:off x="2908300" y="7055104"/>
          <a:ext cx="698500" cy="6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4566</xdr:rowOff>
    </xdr:from>
    <xdr:to>
      <xdr:col>19</xdr:col>
      <xdr:colOff>38100</xdr:colOff>
      <xdr:row>37</xdr:row>
      <xdr:rowOff>106166</xdr:rowOff>
    </xdr:to>
    <xdr:sp macro="" textlink="">
      <xdr:nvSpPr>
        <xdr:cNvPr id="121" name="フローチャート: 判断 120"/>
        <xdr:cNvSpPr/>
      </xdr:nvSpPr>
      <xdr:spPr bwMode="auto">
        <a:xfrm>
          <a:off x="3556000" y="7129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90943</xdr:rowOff>
    </xdr:from>
    <xdr:ext cx="762000" cy="259045"/>
    <xdr:sp macro="" textlink="">
      <xdr:nvSpPr>
        <xdr:cNvPr id="122" name="テキスト ボックス 121"/>
        <xdr:cNvSpPr txBox="1"/>
      </xdr:nvSpPr>
      <xdr:spPr>
        <a:xfrm>
          <a:off x="3225800" y="721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135620</xdr:rowOff>
    </xdr:from>
    <xdr:to>
      <xdr:col>15</xdr:col>
      <xdr:colOff>101600</xdr:colOff>
      <xdr:row>37</xdr:row>
      <xdr:rowOff>65770</xdr:rowOff>
    </xdr:to>
    <xdr:sp macro="" textlink="">
      <xdr:nvSpPr>
        <xdr:cNvPr id="123" name="フローチャート: 判断 122"/>
        <xdr:cNvSpPr/>
      </xdr:nvSpPr>
      <xdr:spPr bwMode="auto">
        <a:xfrm>
          <a:off x="2857500" y="7088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50547</xdr:rowOff>
    </xdr:from>
    <xdr:ext cx="762000" cy="259045"/>
    <xdr:sp macro="" textlink="">
      <xdr:nvSpPr>
        <xdr:cNvPr id="124" name="テキスト ボックス 123"/>
        <xdr:cNvSpPr txBox="1"/>
      </xdr:nvSpPr>
      <xdr:spPr>
        <a:xfrm>
          <a:off x="2527300" y="717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107355</xdr:rowOff>
    </xdr:from>
    <xdr:to>
      <xdr:col>29</xdr:col>
      <xdr:colOff>177800</xdr:colOff>
      <xdr:row>37</xdr:row>
      <xdr:rowOff>37505</xdr:rowOff>
    </xdr:to>
    <xdr:sp macro="" textlink="">
      <xdr:nvSpPr>
        <xdr:cNvPr id="130" name="楕円 129"/>
        <xdr:cNvSpPr/>
      </xdr:nvSpPr>
      <xdr:spPr bwMode="auto">
        <a:xfrm>
          <a:off x="5600700" y="7060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295332</xdr:rowOff>
    </xdr:from>
    <xdr:ext cx="762000" cy="259045"/>
    <xdr:sp macro="" textlink="">
      <xdr:nvSpPr>
        <xdr:cNvPr id="131" name="人口1人当たり決算額の推移該当値テキスト445"/>
        <xdr:cNvSpPr txBox="1"/>
      </xdr:nvSpPr>
      <xdr:spPr>
        <a:xfrm>
          <a:off x="5740400" y="69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113478</xdr:rowOff>
    </xdr:from>
    <xdr:to>
      <xdr:col>26</xdr:col>
      <xdr:colOff>101600</xdr:colOff>
      <xdr:row>37</xdr:row>
      <xdr:rowOff>43628</xdr:rowOff>
    </xdr:to>
    <xdr:sp macro="" textlink="">
      <xdr:nvSpPr>
        <xdr:cNvPr id="132" name="楕円 131"/>
        <xdr:cNvSpPr/>
      </xdr:nvSpPr>
      <xdr:spPr bwMode="auto">
        <a:xfrm>
          <a:off x="4953000" y="7066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225255</xdr:rowOff>
    </xdr:from>
    <xdr:ext cx="736600" cy="259045"/>
    <xdr:sp macro="" textlink="">
      <xdr:nvSpPr>
        <xdr:cNvPr id="133" name="テキスト ボックス 132"/>
        <xdr:cNvSpPr txBox="1"/>
      </xdr:nvSpPr>
      <xdr:spPr>
        <a:xfrm>
          <a:off x="4622800" y="683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95500</xdr:rowOff>
    </xdr:from>
    <xdr:to>
      <xdr:col>22</xdr:col>
      <xdr:colOff>165100</xdr:colOff>
      <xdr:row>37</xdr:row>
      <xdr:rowOff>25650</xdr:rowOff>
    </xdr:to>
    <xdr:sp macro="" textlink="">
      <xdr:nvSpPr>
        <xdr:cNvPr id="134" name="楕円 133"/>
        <xdr:cNvSpPr/>
      </xdr:nvSpPr>
      <xdr:spPr bwMode="auto">
        <a:xfrm>
          <a:off x="4254500" y="7048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207277</xdr:rowOff>
    </xdr:from>
    <xdr:ext cx="762000" cy="259045"/>
    <xdr:sp macro="" textlink="">
      <xdr:nvSpPr>
        <xdr:cNvPr id="135" name="テキスト ボックス 134"/>
        <xdr:cNvSpPr txBox="1"/>
      </xdr:nvSpPr>
      <xdr:spPr>
        <a:xfrm>
          <a:off x="3924300" y="6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57782</xdr:rowOff>
    </xdr:from>
    <xdr:to>
      <xdr:col>19</xdr:col>
      <xdr:colOff>38100</xdr:colOff>
      <xdr:row>36</xdr:row>
      <xdr:rowOff>159382</xdr:rowOff>
    </xdr:to>
    <xdr:sp macro="" textlink="">
      <xdr:nvSpPr>
        <xdr:cNvPr id="136" name="楕円 135"/>
        <xdr:cNvSpPr/>
      </xdr:nvSpPr>
      <xdr:spPr bwMode="auto">
        <a:xfrm>
          <a:off x="3556000" y="7011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169559</xdr:rowOff>
    </xdr:from>
    <xdr:ext cx="762000" cy="259045"/>
    <xdr:sp macro="" textlink="">
      <xdr:nvSpPr>
        <xdr:cNvPr id="137" name="テキスト ボックス 136"/>
        <xdr:cNvSpPr txBox="1"/>
      </xdr:nvSpPr>
      <xdr:spPr>
        <a:xfrm>
          <a:off x="3225800" y="677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51054</xdr:rowOff>
    </xdr:from>
    <xdr:to>
      <xdr:col>15</xdr:col>
      <xdr:colOff>101600</xdr:colOff>
      <xdr:row>36</xdr:row>
      <xdr:rowOff>152654</xdr:rowOff>
    </xdr:to>
    <xdr:sp macro="" textlink="">
      <xdr:nvSpPr>
        <xdr:cNvPr id="138" name="楕円 137"/>
        <xdr:cNvSpPr/>
      </xdr:nvSpPr>
      <xdr:spPr bwMode="auto">
        <a:xfrm>
          <a:off x="2857500" y="7004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162831</xdr:rowOff>
    </xdr:from>
    <xdr:ext cx="762000" cy="259045"/>
    <xdr:sp macro="" textlink="">
      <xdr:nvSpPr>
        <xdr:cNvPr id="139" name="テキスト ボックス 138"/>
        <xdr:cNvSpPr txBox="1"/>
      </xdr:nvSpPr>
      <xdr:spPr>
        <a:xfrm>
          <a:off x="2527300" y="677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三重県尾鷲市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18,351
18,187
192.71
10,169,816
9,924,299
233,323
5,847,239
10,707,857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118948</xdr:rowOff>
    </xdr:from>
    <xdr:to>
      <xdr:col>24</xdr:col>
      <xdr:colOff>63500</xdr:colOff>
      <xdr:row>36</xdr:row>
      <xdr:rowOff>124631</xdr:rowOff>
    </xdr:to>
    <xdr:cxnSp macro="">
      <xdr:nvCxnSpPr>
        <xdr:cNvPr id="58" name="直線コネクタ 57"/>
        <xdr:cNvCxnSpPr/>
      </xdr:nvCxnSpPr>
      <xdr:spPr>
        <a:xfrm>
          <a:off x="3797300" y="6291148"/>
          <a:ext cx="8382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68073</xdr:rowOff>
    </xdr:from>
    <xdr:ext cx="534377" cy="259045"/>
    <xdr:sp macro="" textlink="">
      <xdr:nvSpPr>
        <xdr:cNvPr id="59" name="人件費平均値テキスト"/>
        <xdr:cNvSpPr txBox="1"/>
      </xdr:nvSpPr>
      <xdr:spPr>
        <a:xfrm>
          <a:off x="4686300" y="6068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106420</xdr:rowOff>
    </xdr:from>
    <xdr:to>
      <xdr:col>19</xdr:col>
      <xdr:colOff>177800</xdr:colOff>
      <xdr:row>36</xdr:row>
      <xdr:rowOff>118948</xdr:rowOff>
    </xdr:to>
    <xdr:cxnSp macro="">
      <xdr:nvCxnSpPr>
        <xdr:cNvPr id="61" name="直線コネクタ 60"/>
        <xdr:cNvCxnSpPr/>
      </xdr:nvCxnSpPr>
      <xdr:spPr>
        <a:xfrm>
          <a:off x="2908300" y="6278620"/>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171434</xdr:rowOff>
    </xdr:from>
    <xdr:ext cx="534377" cy="259045"/>
    <xdr:sp macro="" textlink="">
      <xdr:nvSpPr>
        <xdr:cNvPr id="63" name="テキスト ボックス 62"/>
        <xdr:cNvSpPr txBox="1"/>
      </xdr:nvSpPr>
      <xdr:spPr>
        <a:xfrm>
          <a:off x="3530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106420</xdr:rowOff>
    </xdr:from>
    <xdr:to>
      <xdr:col>15</xdr:col>
      <xdr:colOff>50800</xdr:colOff>
      <xdr:row>36</xdr:row>
      <xdr:rowOff>120123</xdr:rowOff>
    </xdr:to>
    <xdr:cxnSp macro="">
      <xdr:nvCxnSpPr>
        <xdr:cNvPr id="64" name="直線コネクタ 63"/>
        <xdr:cNvCxnSpPr/>
      </xdr:nvCxnSpPr>
      <xdr:spPr>
        <a:xfrm flipV="1">
          <a:off x="2019300" y="6278620"/>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167129</xdr:rowOff>
    </xdr:from>
    <xdr:ext cx="534377" cy="259045"/>
    <xdr:sp macro="" textlink="">
      <xdr:nvSpPr>
        <xdr:cNvPr id="66" name="テキスト ボックス 65"/>
        <xdr:cNvSpPr txBox="1"/>
      </xdr:nvSpPr>
      <xdr:spPr>
        <a:xfrm>
          <a:off x="2641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95919</xdr:rowOff>
    </xdr:from>
    <xdr:to>
      <xdr:col>10</xdr:col>
      <xdr:colOff>114300</xdr:colOff>
      <xdr:row>36</xdr:row>
      <xdr:rowOff>120123</xdr:rowOff>
    </xdr:to>
    <xdr:cxnSp macro="">
      <xdr:nvCxnSpPr>
        <xdr:cNvPr id="67" name="直線コネクタ 66"/>
        <xdr:cNvCxnSpPr/>
      </xdr:nvCxnSpPr>
      <xdr:spPr>
        <a:xfrm>
          <a:off x="1130300" y="6268119"/>
          <a:ext cx="889000" cy="2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46618</xdr:rowOff>
    </xdr:from>
    <xdr:to>
      <xdr:col>10</xdr:col>
      <xdr:colOff>165100</xdr:colOff>
      <xdr:row>36</xdr:row>
      <xdr:rowOff>148218</xdr:rowOff>
    </xdr:to>
    <xdr:sp macro="" textlink="">
      <xdr:nvSpPr>
        <xdr:cNvPr id="68" name="フローチャート: 判断 67"/>
        <xdr:cNvSpPr/>
      </xdr:nvSpPr>
      <xdr:spPr>
        <a:xfrm>
          <a:off x="1968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164745</xdr:rowOff>
    </xdr:from>
    <xdr:ext cx="534377" cy="259045"/>
    <xdr:sp macro="" textlink="">
      <xdr:nvSpPr>
        <xdr:cNvPr id="69" name="テキスト ボックス 68"/>
        <xdr:cNvSpPr txBox="1"/>
      </xdr:nvSpPr>
      <xdr:spPr>
        <a:xfrm>
          <a:off x="1752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51547</xdr:rowOff>
    </xdr:from>
    <xdr:to>
      <xdr:col>6</xdr:col>
      <xdr:colOff>38100</xdr:colOff>
      <xdr:row>36</xdr:row>
      <xdr:rowOff>153147</xdr:rowOff>
    </xdr:to>
    <xdr:sp macro="" textlink="">
      <xdr:nvSpPr>
        <xdr:cNvPr id="70" name="フローチャート: 判断 69"/>
        <xdr:cNvSpPr/>
      </xdr:nvSpPr>
      <xdr:spPr>
        <a:xfrm>
          <a:off x="1079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144274</xdr:rowOff>
    </xdr:from>
    <xdr:ext cx="534377" cy="259045"/>
    <xdr:sp macro="" textlink="">
      <xdr:nvSpPr>
        <xdr:cNvPr id="71" name="テキスト ボックス 70"/>
        <xdr:cNvSpPr txBox="1"/>
      </xdr:nvSpPr>
      <xdr:spPr>
        <a:xfrm>
          <a:off x="863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73831</xdr:rowOff>
    </xdr:from>
    <xdr:to>
      <xdr:col>24</xdr:col>
      <xdr:colOff>114300</xdr:colOff>
      <xdr:row>37</xdr:row>
      <xdr:rowOff>3981</xdr:rowOff>
    </xdr:to>
    <xdr:sp macro="" textlink="">
      <xdr:nvSpPr>
        <xdr:cNvPr id="77" name="楕円 76"/>
        <xdr:cNvSpPr/>
      </xdr:nvSpPr>
      <xdr:spPr>
        <a:xfrm>
          <a:off x="4584700" y="624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23624</xdr:rowOff>
    </xdr:from>
    <xdr:ext cx="534377" cy="259045"/>
    <xdr:sp macro="" textlink="">
      <xdr:nvSpPr>
        <xdr:cNvPr id="78" name="人件費該当値テキスト"/>
        <xdr:cNvSpPr txBox="1"/>
      </xdr:nvSpPr>
      <xdr:spPr>
        <a:xfrm>
          <a:off x="4686300" y="619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68148</xdr:rowOff>
    </xdr:from>
    <xdr:to>
      <xdr:col>20</xdr:col>
      <xdr:colOff>38100</xdr:colOff>
      <xdr:row>36</xdr:row>
      <xdr:rowOff>169748</xdr:rowOff>
    </xdr:to>
    <xdr:sp macro="" textlink="">
      <xdr:nvSpPr>
        <xdr:cNvPr id="79" name="楕円 78"/>
        <xdr:cNvSpPr/>
      </xdr:nvSpPr>
      <xdr:spPr>
        <a:xfrm>
          <a:off x="3746500" y="62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160875</xdr:rowOff>
    </xdr:from>
    <xdr:ext cx="534377" cy="259045"/>
    <xdr:sp macro="" textlink="">
      <xdr:nvSpPr>
        <xdr:cNvPr id="80" name="テキスト ボックス 79"/>
        <xdr:cNvSpPr txBox="1"/>
      </xdr:nvSpPr>
      <xdr:spPr>
        <a:xfrm>
          <a:off x="3530111" y="633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55620</xdr:rowOff>
    </xdr:from>
    <xdr:to>
      <xdr:col>15</xdr:col>
      <xdr:colOff>101600</xdr:colOff>
      <xdr:row>36</xdr:row>
      <xdr:rowOff>157220</xdr:rowOff>
    </xdr:to>
    <xdr:sp macro="" textlink="">
      <xdr:nvSpPr>
        <xdr:cNvPr id="81" name="楕円 80"/>
        <xdr:cNvSpPr/>
      </xdr:nvSpPr>
      <xdr:spPr>
        <a:xfrm>
          <a:off x="2857500" y="6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2297</xdr:rowOff>
    </xdr:from>
    <xdr:ext cx="534377" cy="259045"/>
    <xdr:sp macro="" textlink="">
      <xdr:nvSpPr>
        <xdr:cNvPr id="82" name="テキスト ボックス 81"/>
        <xdr:cNvSpPr txBox="1"/>
      </xdr:nvSpPr>
      <xdr:spPr>
        <a:xfrm>
          <a:off x="2641111" y="600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69323</xdr:rowOff>
    </xdr:from>
    <xdr:to>
      <xdr:col>10</xdr:col>
      <xdr:colOff>165100</xdr:colOff>
      <xdr:row>36</xdr:row>
      <xdr:rowOff>170923</xdr:rowOff>
    </xdr:to>
    <xdr:sp macro="" textlink="">
      <xdr:nvSpPr>
        <xdr:cNvPr id="83" name="楕円 82"/>
        <xdr:cNvSpPr/>
      </xdr:nvSpPr>
      <xdr:spPr>
        <a:xfrm>
          <a:off x="1968500" y="62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162050</xdr:rowOff>
    </xdr:from>
    <xdr:ext cx="534377" cy="259045"/>
    <xdr:sp macro="" textlink="">
      <xdr:nvSpPr>
        <xdr:cNvPr id="84" name="テキスト ボックス 83"/>
        <xdr:cNvSpPr txBox="1"/>
      </xdr:nvSpPr>
      <xdr:spPr>
        <a:xfrm>
          <a:off x="1752111" y="633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45119</xdr:rowOff>
    </xdr:from>
    <xdr:to>
      <xdr:col>6</xdr:col>
      <xdr:colOff>38100</xdr:colOff>
      <xdr:row>36</xdr:row>
      <xdr:rowOff>146719</xdr:rowOff>
    </xdr:to>
    <xdr:sp macro="" textlink="">
      <xdr:nvSpPr>
        <xdr:cNvPr id="85" name="楕円 84"/>
        <xdr:cNvSpPr/>
      </xdr:nvSpPr>
      <xdr:spPr>
        <a:xfrm>
          <a:off x="1079500" y="621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163246</xdr:rowOff>
    </xdr:from>
    <xdr:ext cx="534377" cy="259045"/>
    <xdr:sp macro="" textlink="">
      <xdr:nvSpPr>
        <xdr:cNvPr id="86" name="テキスト ボックス 85"/>
        <xdr:cNvSpPr txBox="1"/>
      </xdr:nvSpPr>
      <xdr:spPr>
        <a:xfrm>
          <a:off x="863111" y="599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159599</xdr:rowOff>
    </xdr:from>
    <xdr:to>
      <xdr:col>24</xdr:col>
      <xdr:colOff>63500</xdr:colOff>
      <xdr:row>56</xdr:row>
      <xdr:rowOff>8266</xdr:rowOff>
    </xdr:to>
    <xdr:cxnSp macro="">
      <xdr:nvCxnSpPr>
        <xdr:cNvPr id="118" name="直線コネクタ 117"/>
        <xdr:cNvCxnSpPr/>
      </xdr:nvCxnSpPr>
      <xdr:spPr>
        <a:xfrm flipV="1">
          <a:off x="3797300" y="9589349"/>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118403</xdr:rowOff>
    </xdr:from>
    <xdr:ext cx="534377" cy="259045"/>
    <xdr:sp macro="" textlink="">
      <xdr:nvSpPr>
        <xdr:cNvPr id="119" name="物件費平均値テキスト"/>
        <xdr:cNvSpPr txBox="1"/>
      </xdr:nvSpPr>
      <xdr:spPr>
        <a:xfrm>
          <a:off x="4686300" y="9719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8266</xdr:rowOff>
    </xdr:from>
    <xdr:to>
      <xdr:col>19</xdr:col>
      <xdr:colOff>177800</xdr:colOff>
      <xdr:row>56</xdr:row>
      <xdr:rowOff>13698</xdr:rowOff>
    </xdr:to>
    <xdr:cxnSp macro="">
      <xdr:nvCxnSpPr>
        <xdr:cNvPr id="121" name="直線コネクタ 120"/>
        <xdr:cNvCxnSpPr/>
      </xdr:nvCxnSpPr>
      <xdr:spPr>
        <a:xfrm flipV="1">
          <a:off x="2908300" y="9609466"/>
          <a:ext cx="8890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68187</xdr:rowOff>
    </xdr:from>
    <xdr:ext cx="534377" cy="259045"/>
    <xdr:sp macro="" textlink="">
      <xdr:nvSpPr>
        <xdr:cNvPr id="123" name="テキスト ボックス 122"/>
        <xdr:cNvSpPr txBox="1"/>
      </xdr:nvSpPr>
      <xdr:spPr>
        <a:xfrm>
          <a:off x="3530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13698</xdr:rowOff>
    </xdr:from>
    <xdr:to>
      <xdr:col>15</xdr:col>
      <xdr:colOff>50800</xdr:colOff>
      <xdr:row>56</xdr:row>
      <xdr:rowOff>64251</xdr:rowOff>
    </xdr:to>
    <xdr:cxnSp macro="">
      <xdr:nvCxnSpPr>
        <xdr:cNvPr id="124" name="直線コネクタ 123"/>
        <xdr:cNvCxnSpPr/>
      </xdr:nvCxnSpPr>
      <xdr:spPr>
        <a:xfrm flipV="1">
          <a:off x="2019300" y="9614898"/>
          <a:ext cx="889000" cy="5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123258</xdr:rowOff>
    </xdr:from>
    <xdr:ext cx="534377" cy="259045"/>
    <xdr:sp macro="" textlink="">
      <xdr:nvSpPr>
        <xdr:cNvPr id="126" name="テキスト ボックス 125"/>
        <xdr:cNvSpPr txBox="1"/>
      </xdr:nvSpPr>
      <xdr:spPr>
        <a:xfrm>
          <a:off x="2641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64251</xdr:rowOff>
    </xdr:from>
    <xdr:to>
      <xdr:col>10</xdr:col>
      <xdr:colOff>114300</xdr:colOff>
      <xdr:row>56</xdr:row>
      <xdr:rowOff>118778</xdr:rowOff>
    </xdr:to>
    <xdr:cxnSp macro="">
      <xdr:nvCxnSpPr>
        <xdr:cNvPr id="127" name="直線コネクタ 126"/>
        <xdr:cNvCxnSpPr/>
      </xdr:nvCxnSpPr>
      <xdr:spPr>
        <a:xfrm flipV="1">
          <a:off x="1130300" y="9665451"/>
          <a:ext cx="889000" cy="5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146355</xdr:rowOff>
    </xdr:from>
    <xdr:to>
      <xdr:col>10</xdr:col>
      <xdr:colOff>165100</xdr:colOff>
      <xdr:row>57</xdr:row>
      <xdr:rowOff>76505</xdr:rowOff>
    </xdr:to>
    <xdr:sp macro="" textlink="">
      <xdr:nvSpPr>
        <xdr:cNvPr id="128" name="フローチャート: 判断 127"/>
        <xdr:cNvSpPr/>
      </xdr:nvSpPr>
      <xdr:spPr>
        <a:xfrm>
          <a:off x="1968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67632</xdr:rowOff>
    </xdr:from>
    <xdr:ext cx="534377" cy="259045"/>
    <xdr:sp macro="" textlink="">
      <xdr:nvSpPr>
        <xdr:cNvPr id="129" name="テキスト ボックス 128"/>
        <xdr:cNvSpPr txBox="1"/>
      </xdr:nvSpPr>
      <xdr:spPr>
        <a:xfrm>
          <a:off x="1752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164077</xdr:rowOff>
    </xdr:from>
    <xdr:to>
      <xdr:col>6</xdr:col>
      <xdr:colOff>38100</xdr:colOff>
      <xdr:row>57</xdr:row>
      <xdr:rowOff>94227</xdr:rowOff>
    </xdr:to>
    <xdr:sp macro="" textlink="">
      <xdr:nvSpPr>
        <xdr:cNvPr id="130" name="フローチャート: 判断 129"/>
        <xdr:cNvSpPr/>
      </xdr:nvSpPr>
      <xdr:spPr>
        <a:xfrm>
          <a:off x="1079500" y="97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85354</xdr:rowOff>
    </xdr:from>
    <xdr:ext cx="534377" cy="259045"/>
    <xdr:sp macro="" textlink="">
      <xdr:nvSpPr>
        <xdr:cNvPr id="131" name="テキスト ボックス 130"/>
        <xdr:cNvSpPr txBox="1"/>
      </xdr:nvSpPr>
      <xdr:spPr>
        <a:xfrm>
          <a:off x="863111" y="98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108799</xdr:rowOff>
    </xdr:from>
    <xdr:to>
      <xdr:col>24</xdr:col>
      <xdr:colOff>114300</xdr:colOff>
      <xdr:row>56</xdr:row>
      <xdr:rowOff>38949</xdr:rowOff>
    </xdr:to>
    <xdr:sp macro="" textlink="">
      <xdr:nvSpPr>
        <xdr:cNvPr id="137" name="楕円 136"/>
        <xdr:cNvSpPr/>
      </xdr:nvSpPr>
      <xdr:spPr>
        <a:xfrm>
          <a:off x="4584700" y="95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131676</xdr:rowOff>
    </xdr:from>
    <xdr:ext cx="534377" cy="259045"/>
    <xdr:sp macro="" textlink="">
      <xdr:nvSpPr>
        <xdr:cNvPr id="138" name="物件費該当値テキスト"/>
        <xdr:cNvSpPr txBox="1"/>
      </xdr:nvSpPr>
      <xdr:spPr>
        <a:xfrm>
          <a:off x="4686300" y="938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128916</xdr:rowOff>
    </xdr:from>
    <xdr:to>
      <xdr:col>20</xdr:col>
      <xdr:colOff>38100</xdr:colOff>
      <xdr:row>56</xdr:row>
      <xdr:rowOff>59066</xdr:rowOff>
    </xdr:to>
    <xdr:sp macro="" textlink="">
      <xdr:nvSpPr>
        <xdr:cNvPr id="139" name="楕円 138"/>
        <xdr:cNvSpPr/>
      </xdr:nvSpPr>
      <xdr:spPr>
        <a:xfrm>
          <a:off x="3746500" y="955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75593</xdr:rowOff>
    </xdr:from>
    <xdr:ext cx="534377" cy="259045"/>
    <xdr:sp macro="" textlink="">
      <xdr:nvSpPr>
        <xdr:cNvPr id="140" name="テキスト ボックス 139"/>
        <xdr:cNvSpPr txBox="1"/>
      </xdr:nvSpPr>
      <xdr:spPr>
        <a:xfrm>
          <a:off x="3530111" y="93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134348</xdr:rowOff>
    </xdr:from>
    <xdr:to>
      <xdr:col>15</xdr:col>
      <xdr:colOff>101600</xdr:colOff>
      <xdr:row>56</xdr:row>
      <xdr:rowOff>64498</xdr:rowOff>
    </xdr:to>
    <xdr:sp macro="" textlink="">
      <xdr:nvSpPr>
        <xdr:cNvPr id="141" name="楕円 140"/>
        <xdr:cNvSpPr/>
      </xdr:nvSpPr>
      <xdr:spPr>
        <a:xfrm>
          <a:off x="2857500" y="95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81025</xdr:rowOff>
    </xdr:from>
    <xdr:ext cx="534377" cy="259045"/>
    <xdr:sp macro="" textlink="">
      <xdr:nvSpPr>
        <xdr:cNvPr id="142" name="テキスト ボックス 141"/>
        <xdr:cNvSpPr txBox="1"/>
      </xdr:nvSpPr>
      <xdr:spPr>
        <a:xfrm>
          <a:off x="2641111" y="93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13451</xdr:rowOff>
    </xdr:from>
    <xdr:to>
      <xdr:col>10</xdr:col>
      <xdr:colOff>165100</xdr:colOff>
      <xdr:row>56</xdr:row>
      <xdr:rowOff>115051</xdr:rowOff>
    </xdr:to>
    <xdr:sp macro="" textlink="">
      <xdr:nvSpPr>
        <xdr:cNvPr id="143" name="楕円 142"/>
        <xdr:cNvSpPr/>
      </xdr:nvSpPr>
      <xdr:spPr>
        <a:xfrm>
          <a:off x="1968500" y="96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131578</xdr:rowOff>
    </xdr:from>
    <xdr:ext cx="534377" cy="259045"/>
    <xdr:sp macro="" textlink="">
      <xdr:nvSpPr>
        <xdr:cNvPr id="144" name="テキスト ボックス 143"/>
        <xdr:cNvSpPr txBox="1"/>
      </xdr:nvSpPr>
      <xdr:spPr>
        <a:xfrm>
          <a:off x="1752111" y="93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67978</xdr:rowOff>
    </xdr:from>
    <xdr:to>
      <xdr:col>6</xdr:col>
      <xdr:colOff>38100</xdr:colOff>
      <xdr:row>56</xdr:row>
      <xdr:rowOff>169578</xdr:rowOff>
    </xdr:to>
    <xdr:sp macro="" textlink="">
      <xdr:nvSpPr>
        <xdr:cNvPr id="145" name="楕円 144"/>
        <xdr:cNvSpPr/>
      </xdr:nvSpPr>
      <xdr:spPr>
        <a:xfrm>
          <a:off x="1079500" y="96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14655</xdr:rowOff>
    </xdr:from>
    <xdr:ext cx="534377" cy="259045"/>
    <xdr:sp macro="" textlink="">
      <xdr:nvSpPr>
        <xdr:cNvPr id="146" name="テキスト ボックス 145"/>
        <xdr:cNvSpPr txBox="1"/>
      </xdr:nvSpPr>
      <xdr:spPr>
        <a:xfrm>
          <a:off x="863111" y="944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57838</xdr:rowOff>
    </xdr:from>
    <xdr:to>
      <xdr:col>24</xdr:col>
      <xdr:colOff>63500</xdr:colOff>
      <xdr:row>78</xdr:row>
      <xdr:rowOff>70777</xdr:rowOff>
    </xdr:to>
    <xdr:cxnSp macro="">
      <xdr:nvCxnSpPr>
        <xdr:cNvPr id="173" name="直線コネクタ 172"/>
        <xdr:cNvCxnSpPr/>
      </xdr:nvCxnSpPr>
      <xdr:spPr>
        <a:xfrm>
          <a:off x="3797300" y="13430938"/>
          <a:ext cx="8382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120716</xdr:rowOff>
    </xdr:from>
    <xdr:ext cx="469744" cy="259045"/>
    <xdr:sp macro="" textlink="">
      <xdr:nvSpPr>
        <xdr:cNvPr id="174" name="維持補修費平均値テキスト"/>
        <xdr:cNvSpPr txBox="1"/>
      </xdr:nvSpPr>
      <xdr:spPr>
        <a:xfrm>
          <a:off x="4686300" y="13150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57838</xdr:rowOff>
    </xdr:from>
    <xdr:to>
      <xdr:col>19</xdr:col>
      <xdr:colOff>177800</xdr:colOff>
      <xdr:row>78</xdr:row>
      <xdr:rowOff>65839</xdr:rowOff>
    </xdr:to>
    <xdr:cxnSp macro="">
      <xdr:nvCxnSpPr>
        <xdr:cNvPr id="176" name="直線コネクタ 175"/>
        <xdr:cNvCxnSpPr/>
      </xdr:nvCxnSpPr>
      <xdr:spPr>
        <a:xfrm flipV="1">
          <a:off x="2908300" y="1343093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64335</xdr:rowOff>
    </xdr:from>
    <xdr:ext cx="469744" cy="259045"/>
    <xdr:sp macro="" textlink="">
      <xdr:nvSpPr>
        <xdr:cNvPr id="178" name="テキスト ボックス 177"/>
        <xdr:cNvSpPr txBox="1"/>
      </xdr:nvSpPr>
      <xdr:spPr>
        <a:xfrm>
          <a:off x="3562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65839</xdr:rowOff>
    </xdr:from>
    <xdr:to>
      <xdr:col>15</xdr:col>
      <xdr:colOff>50800</xdr:colOff>
      <xdr:row>78</xdr:row>
      <xdr:rowOff>73200</xdr:rowOff>
    </xdr:to>
    <xdr:cxnSp macro="">
      <xdr:nvCxnSpPr>
        <xdr:cNvPr id="179" name="直線コネクタ 178"/>
        <xdr:cNvCxnSpPr/>
      </xdr:nvCxnSpPr>
      <xdr:spPr>
        <a:xfrm flipV="1">
          <a:off x="2019300" y="13438939"/>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74508</xdr:rowOff>
    </xdr:from>
    <xdr:ext cx="469744" cy="259045"/>
    <xdr:sp macro="" textlink="">
      <xdr:nvSpPr>
        <xdr:cNvPr id="181" name="テキスト ボックス 180"/>
        <xdr:cNvSpPr txBox="1"/>
      </xdr:nvSpPr>
      <xdr:spPr>
        <a:xfrm>
          <a:off x="2673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73200</xdr:rowOff>
    </xdr:from>
    <xdr:to>
      <xdr:col>10</xdr:col>
      <xdr:colOff>114300</xdr:colOff>
      <xdr:row>78</xdr:row>
      <xdr:rowOff>77681</xdr:rowOff>
    </xdr:to>
    <xdr:cxnSp macro="">
      <xdr:nvCxnSpPr>
        <xdr:cNvPr id="182" name="直線コネクタ 181"/>
        <xdr:cNvCxnSpPr/>
      </xdr:nvCxnSpPr>
      <xdr:spPr>
        <a:xfrm flipV="1">
          <a:off x="1130300" y="13446300"/>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3" name="フローチャート: 判断 182"/>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51511</xdr:rowOff>
    </xdr:from>
    <xdr:ext cx="469744" cy="259045"/>
    <xdr:sp macro="" textlink="">
      <xdr:nvSpPr>
        <xdr:cNvPr id="184" name="テキスト ボックス 183"/>
        <xdr:cNvSpPr txBox="1"/>
      </xdr:nvSpPr>
      <xdr:spPr>
        <a:xfrm>
          <a:off x="1784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5" name="フローチャート: 判断 184"/>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69136</xdr:rowOff>
    </xdr:from>
    <xdr:ext cx="469744" cy="259045"/>
    <xdr:sp macro="" textlink="">
      <xdr:nvSpPr>
        <xdr:cNvPr id="186" name="テキスト ボックス 185"/>
        <xdr:cNvSpPr txBox="1"/>
      </xdr:nvSpPr>
      <xdr:spPr>
        <a:xfrm>
          <a:off x="895428" y="130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19977</xdr:rowOff>
    </xdr:from>
    <xdr:to>
      <xdr:col>24</xdr:col>
      <xdr:colOff>114300</xdr:colOff>
      <xdr:row>78</xdr:row>
      <xdr:rowOff>121577</xdr:rowOff>
    </xdr:to>
    <xdr:sp macro="" textlink="">
      <xdr:nvSpPr>
        <xdr:cNvPr id="192" name="楕円 191"/>
        <xdr:cNvSpPr/>
      </xdr:nvSpPr>
      <xdr:spPr>
        <a:xfrm>
          <a:off x="4584700" y="133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106354</xdr:rowOff>
    </xdr:from>
    <xdr:ext cx="469744" cy="259045"/>
    <xdr:sp macro="" textlink="">
      <xdr:nvSpPr>
        <xdr:cNvPr id="193" name="維持補修費該当値テキスト"/>
        <xdr:cNvSpPr txBox="1"/>
      </xdr:nvSpPr>
      <xdr:spPr>
        <a:xfrm>
          <a:off x="4686300" y="1330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7038</xdr:rowOff>
    </xdr:from>
    <xdr:to>
      <xdr:col>20</xdr:col>
      <xdr:colOff>38100</xdr:colOff>
      <xdr:row>78</xdr:row>
      <xdr:rowOff>108638</xdr:rowOff>
    </xdr:to>
    <xdr:sp macro="" textlink="">
      <xdr:nvSpPr>
        <xdr:cNvPr id="194" name="楕円 193"/>
        <xdr:cNvSpPr/>
      </xdr:nvSpPr>
      <xdr:spPr>
        <a:xfrm>
          <a:off x="3746500" y="133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99765</xdr:rowOff>
    </xdr:from>
    <xdr:ext cx="469744" cy="259045"/>
    <xdr:sp macro="" textlink="">
      <xdr:nvSpPr>
        <xdr:cNvPr id="195" name="テキスト ボックス 194"/>
        <xdr:cNvSpPr txBox="1"/>
      </xdr:nvSpPr>
      <xdr:spPr>
        <a:xfrm>
          <a:off x="3562428" y="1347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15039</xdr:rowOff>
    </xdr:from>
    <xdr:to>
      <xdr:col>15</xdr:col>
      <xdr:colOff>101600</xdr:colOff>
      <xdr:row>78</xdr:row>
      <xdr:rowOff>116639</xdr:rowOff>
    </xdr:to>
    <xdr:sp macro="" textlink="">
      <xdr:nvSpPr>
        <xdr:cNvPr id="196" name="楕円 195"/>
        <xdr:cNvSpPr/>
      </xdr:nvSpPr>
      <xdr:spPr>
        <a:xfrm>
          <a:off x="2857500" y="1338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107766</xdr:rowOff>
    </xdr:from>
    <xdr:ext cx="469744" cy="259045"/>
    <xdr:sp macro="" textlink="">
      <xdr:nvSpPr>
        <xdr:cNvPr id="197" name="テキスト ボックス 196"/>
        <xdr:cNvSpPr txBox="1"/>
      </xdr:nvSpPr>
      <xdr:spPr>
        <a:xfrm>
          <a:off x="2673428" y="1348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22400</xdr:rowOff>
    </xdr:from>
    <xdr:to>
      <xdr:col>10</xdr:col>
      <xdr:colOff>165100</xdr:colOff>
      <xdr:row>78</xdr:row>
      <xdr:rowOff>124000</xdr:rowOff>
    </xdr:to>
    <xdr:sp macro="" textlink="">
      <xdr:nvSpPr>
        <xdr:cNvPr id="198" name="楕円 197"/>
        <xdr:cNvSpPr/>
      </xdr:nvSpPr>
      <xdr:spPr>
        <a:xfrm>
          <a:off x="1968500" y="133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115127</xdr:rowOff>
    </xdr:from>
    <xdr:ext cx="469744" cy="259045"/>
    <xdr:sp macro="" textlink="">
      <xdr:nvSpPr>
        <xdr:cNvPr id="199" name="テキスト ボックス 198"/>
        <xdr:cNvSpPr txBox="1"/>
      </xdr:nvSpPr>
      <xdr:spPr>
        <a:xfrm>
          <a:off x="1784428" y="134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26881</xdr:rowOff>
    </xdr:from>
    <xdr:to>
      <xdr:col>6</xdr:col>
      <xdr:colOff>38100</xdr:colOff>
      <xdr:row>78</xdr:row>
      <xdr:rowOff>128481</xdr:rowOff>
    </xdr:to>
    <xdr:sp macro="" textlink="">
      <xdr:nvSpPr>
        <xdr:cNvPr id="200" name="楕円 199"/>
        <xdr:cNvSpPr/>
      </xdr:nvSpPr>
      <xdr:spPr>
        <a:xfrm>
          <a:off x="1079500" y="1339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119608</xdr:rowOff>
    </xdr:from>
    <xdr:ext cx="469744" cy="259045"/>
    <xdr:sp macro="" textlink="">
      <xdr:nvSpPr>
        <xdr:cNvPr id="201" name="テキスト ボックス 200"/>
        <xdr:cNvSpPr txBox="1"/>
      </xdr:nvSpPr>
      <xdr:spPr>
        <a:xfrm>
          <a:off x="895428" y="1349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28136</xdr:rowOff>
    </xdr:from>
    <xdr:to>
      <xdr:col>24</xdr:col>
      <xdr:colOff>63500</xdr:colOff>
      <xdr:row>97</xdr:row>
      <xdr:rowOff>37531</xdr:rowOff>
    </xdr:to>
    <xdr:cxnSp macro="">
      <xdr:nvCxnSpPr>
        <xdr:cNvPr id="231" name="直線コネクタ 230"/>
        <xdr:cNvCxnSpPr/>
      </xdr:nvCxnSpPr>
      <xdr:spPr>
        <a:xfrm>
          <a:off x="3797300" y="16658786"/>
          <a:ext cx="8382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43356</xdr:rowOff>
    </xdr:from>
    <xdr:ext cx="599010" cy="259045"/>
    <xdr:sp macro="" textlink="">
      <xdr:nvSpPr>
        <xdr:cNvPr id="232" name="扶助費平均値テキスト"/>
        <xdr:cNvSpPr txBox="1"/>
      </xdr:nvSpPr>
      <xdr:spPr>
        <a:xfrm>
          <a:off x="4686300" y="16331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28136</xdr:rowOff>
    </xdr:from>
    <xdr:to>
      <xdr:col>19</xdr:col>
      <xdr:colOff>177800</xdr:colOff>
      <xdr:row>97</xdr:row>
      <xdr:rowOff>63074</xdr:rowOff>
    </xdr:to>
    <xdr:cxnSp macro="">
      <xdr:nvCxnSpPr>
        <xdr:cNvPr id="234" name="直線コネクタ 233"/>
        <xdr:cNvCxnSpPr/>
      </xdr:nvCxnSpPr>
      <xdr:spPr>
        <a:xfrm flipV="1">
          <a:off x="2908300" y="16658786"/>
          <a:ext cx="889000" cy="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142668</xdr:rowOff>
    </xdr:from>
    <xdr:ext cx="599010" cy="259045"/>
    <xdr:sp macro="" textlink="">
      <xdr:nvSpPr>
        <xdr:cNvPr id="236" name="テキスト ボックス 235"/>
        <xdr:cNvSpPr txBox="1"/>
      </xdr:nvSpPr>
      <xdr:spPr>
        <a:xfrm>
          <a:off x="3497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63074</xdr:rowOff>
    </xdr:from>
    <xdr:to>
      <xdr:col>15</xdr:col>
      <xdr:colOff>50800</xdr:colOff>
      <xdr:row>97</xdr:row>
      <xdr:rowOff>73323</xdr:rowOff>
    </xdr:to>
    <xdr:cxnSp macro="">
      <xdr:nvCxnSpPr>
        <xdr:cNvPr id="237" name="直線コネクタ 236"/>
        <xdr:cNvCxnSpPr/>
      </xdr:nvCxnSpPr>
      <xdr:spPr>
        <a:xfrm flipV="1">
          <a:off x="2019300" y="16693724"/>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34610</xdr:rowOff>
    </xdr:from>
    <xdr:ext cx="599010" cy="259045"/>
    <xdr:sp macro="" textlink="">
      <xdr:nvSpPr>
        <xdr:cNvPr id="239" name="テキスト ボックス 238"/>
        <xdr:cNvSpPr txBox="1"/>
      </xdr:nvSpPr>
      <xdr:spPr>
        <a:xfrm>
          <a:off x="2608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73323</xdr:rowOff>
    </xdr:from>
    <xdr:to>
      <xdr:col>10</xdr:col>
      <xdr:colOff>114300</xdr:colOff>
      <xdr:row>97</xdr:row>
      <xdr:rowOff>127744</xdr:rowOff>
    </xdr:to>
    <xdr:cxnSp macro="">
      <xdr:nvCxnSpPr>
        <xdr:cNvPr id="240" name="直線コネクタ 239"/>
        <xdr:cNvCxnSpPr/>
      </xdr:nvCxnSpPr>
      <xdr:spPr>
        <a:xfrm flipV="1">
          <a:off x="1130300" y="16703973"/>
          <a:ext cx="889000" cy="5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63412</xdr:rowOff>
    </xdr:from>
    <xdr:to>
      <xdr:col>10</xdr:col>
      <xdr:colOff>165100</xdr:colOff>
      <xdr:row>97</xdr:row>
      <xdr:rowOff>165012</xdr:rowOff>
    </xdr:to>
    <xdr:sp macro="" textlink="">
      <xdr:nvSpPr>
        <xdr:cNvPr id="241" name="フローチャート: 判断 240"/>
        <xdr:cNvSpPr/>
      </xdr:nvSpPr>
      <xdr:spPr>
        <a:xfrm>
          <a:off x="1968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156139</xdr:rowOff>
    </xdr:from>
    <xdr:ext cx="534377" cy="259045"/>
    <xdr:sp macro="" textlink="">
      <xdr:nvSpPr>
        <xdr:cNvPr id="242" name="テキスト ボックス 241"/>
        <xdr:cNvSpPr txBox="1"/>
      </xdr:nvSpPr>
      <xdr:spPr>
        <a:xfrm>
          <a:off x="1752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109542</xdr:rowOff>
    </xdr:from>
    <xdr:to>
      <xdr:col>6</xdr:col>
      <xdr:colOff>38100</xdr:colOff>
      <xdr:row>98</xdr:row>
      <xdr:rowOff>39692</xdr:rowOff>
    </xdr:to>
    <xdr:sp macro="" textlink="">
      <xdr:nvSpPr>
        <xdr:cNvPr id="243" name="フローチャート: 判断 242"/>
        <xdr:cNvSpPr/>
      </xdr:nvSpPr>
      <xdr:spPr>
        <a:xfrm>
          <a:off x="1079500" y="1674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30819</xdr:rowOff>
    </xdr:from>
    <xdr:ext cx="534377" cy="259045"/>
    <xdr:sp macro="" textlink="">
      <xdr:nvSpPr>
        <xdr:cNvPr id="244" name="テキスト ボックス 243"/>
        <xdr:cNvSpPr txBox="1"/>
      </xdr:nvSpPr>
      <xdr:spPr>
        <a:xfrm>
          <a:off x="863111" y="168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158181</xdr:rowOff>
    </xdr:from>
    <xdr:to>
      <xdr:col>24</xdr:col>
      <xdr:colOff>114300</xdr:colOff>
      <xdr:row>97</xdr:row>
      <xdr:rowOff>88331</xdr:rowOff>
    </xdr:to>
    <xdr:sp macro="" textlink="">
      <xdr:nvSpPr>
        <xdr:cNvPr id="250" name="楕円 249"/>
        <xdr:cNvSpPr/>
      </xdr:nvSpPr>
      <xdr:spPr>
        <a:xfrm>
          <a:off x="4584700" y="166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136608</xdr:rowOff>
    </xdr:from>
    <xdr:ext cx="534377" cy="259045"/>
    <xdr:sp macro="" textlink="">
      <xdr:nvSpPr>
        <xdr:cNvPr id="251" name="扶助費該当値テキスト"/>
        <xdr:cNvSpPr txBox="1"/>
      </xdr:nvSpPr>
      <xdr:spPr>
        <a:xfrm>
          <a:off x="4686300" y="165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148786</xdr:rowOff>
    </xdr:from>
    <xdr:to>
      <xdr:col>20</xdr:col>
      <xdr:colOff>38100</xdr:colOff>
      <xdr:row>97</xdr:row>
      <xdr:rowOff>78936</xdr:rowOff>
    </xdr:to>
    <xdr:sp macro="" textlink="">
      <xdr:nvSpPr>
        <xdr:cNvPr id="252" name="楕円 251"/>
        <xdr:cNvSpPr/>
      </xdr:nvSpPr>
      <xdr:spPr>
        <a:xfrm>
          <a:off x="3746500" y="166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70063</xdr:rowOff>
    </xdr:from>
    <xdr:ext cx="534377" cy="259045"/>
    <xdr:sp macro="" textlink="">
      <xdr:nvSpPr>
        <xdr:cNvPr id="253" name="テキスト ボックス 252"/>
        <xdr:cNvSpPr txBox="1"/>
      </xdr:nvSpPr>
      <xdr:spPr>
        <a:xfrm>
          <a:off x="3530111" y="1670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12274</xdr:rowOff>
    </xdr:from>
    <xdr:to>
      <xdr:col>15</xdr:col>
      <xdr:colOff>101600</xdr:colOff>
      <xdr:row>97</xdr:row>
      <xdr:rowOff>113874</xdr:rowOff>
    </xdr:to>
    <xdr:sp macro="" textlink="">
      <xdr:nvSpPr>
        <xdr:cNvPr id="254" name="楕円 253"/>
        <xdr:cNvSpPr/>
      </xdr:nvSpPr>
      <xdr:spPr>
        <a:xfrm>
          <a:off x="2857500" y="166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105001</xdr:rowOff>
    </xdr:from>
    <xdr:ext cx="534377" cy="259045"/>
    <xdr:sp macro="" textlink="">
      <xdr:nvSpPr>
        <xdr:cNvPr id="255" name="テキスト ボックス 254"/>
        <xdr:cNvSpPr txBox="1"/>
      </xdr:nvSpPr>
      <xdr:spPr>
        <a:xfrm>
          <a:off x="2641111" y="167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22523</xdr:rowOff>
    </xdr:from>
    <xdr:to>
      <xdr:col>10</xdr:col>
      <xdr:colOff>165100</xdr:colOff>
      <xdr:row>97</xdr:row>
      <xdr:rowOff>124123</xdr:rowOff>
    </xdr:to>
    <xdr:sp macro="" textlink="">
      <xdr:nvSpPr>
        <xdr:cNvPr id="256" name="楕円 255"/>
        <xdr:cNvSpPr/>
      </xdr:nvSpPr>
      <xdr:spPr>
        <a:xfrm>
          <a:off x="1968500" y="1665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140650</xdr:rowOff>
    </xdr:from>
    <xdr:ext cx="534377" cy="259045"/>
    <xdr:sp macro="" textlink="">
      <xdr:nvSpPr>
        <xdr:cNvPr id="257" name="テキスト ボックス 256"/>
        <xdr:cNvSpPr txBox="1"/>
      </xdr:nvSpPr>
      <xdr:spPr>
        <a:xfrm>
          <a:off x="1752111" y="1642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76944</xdr:rowOff>
    </xdr:from>
    <xdr:to>
      <xdr:col>6</xdr:col>
      <xdr:colOff>38100</xdr:colOff>
      <xdr:row>98</xdr:row>
      <xdr:rowOff>7094</xdr:rowOff>
    </xdr:to>
    <xdr:sp macro="" textlink="">
      <xdr:nvSpPr>
        <xdr:cNvPr id="258" name="楕円 257"/>
        <xdr:cNvSpPr/>
      </xdr:nvSpPr>
      <xdr:spPr>
        <a:xfrm>
          <a:off x="1079500" y="167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23621</xdr:rowOff>
    </xdr:from>
    <xdr:ext cx="534377" cy="259045"/>
    <xdr:sp macro="" textlink="">
      <xdr:nvSpPr>
        <xdr:cNvPr id="259" name="テキスト ボックス 258"/>
        <xdr:cNvSpPr txBox="1"/>
      </xdr:nvSpPr>
      <xdr:spPr>
        <a:xfrm>
          <a:off x="863111" y="164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81538</xdr:rowOff>
    </xdr:from>
    <xdr:to>
      <xdr:col>55</xdr:col>
      <xdr:colOff>0</xdr:colOff>
      <xdr:row>36</xdr:row>
      <xdr:rowOff>113106</xdr:rowOff>
    </xdr:to>
    <xdr:cxnSp macro="">
      <xdr:nvCxnSpPr>
        <xdr:cNvPr id="291" name="直線コネクタ 290"/>
        <xdr:cNvCxnSpPr/>
      </xdr:nvCxnSpPr>
      <xdr:spPr>
        <a:xfrm flipV="1">
          <a:off x="9639300" y="6253738"/>
          <a:ext cx="8382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77941</xdr:rowOff>
    </xdr:from>
    <xdr:ext cx="534377" cy="259045"/>
    <xdr:sp macro="" textlink="">
      <xdr:nvSpPr>
        <xdr:cNvPr id="292" name="補助費等平均値テキスト"/>
        <xdr:cNvSpPr txBox="1"/>
      </xdr:nvSpPr>
      <xdr:spPr>
        <a:xfrm>
          <a:off x="10528300" y="642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113106</xdr:rowOff>
    </xdr:from>
    <xdr:to>
      <xdr:col>50</xdr:col>
      <xdr:colOff>114300</xdr:colOff>
      <xdr:row>36</xdr:row>
      <xdr:rowOff>150150</xdr:rowOff>
    </xdr:to>
    <xdr:cxnSp macro="">
      <xdr:nvCxnSpPr>
        <xdr:cNvPr id="294" name="直線コネクタ 293"/>
        <xdr:cNvCxnSpPr/>
      </xdr:nvCxnSpPr>
      <xdr:spPr>
        <a:xfrm flipV="1">
          <a:off x="8750300" y="6285306"/>
          <a:ext cx="889000" cy="3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35519</xdr:rowOff>
    </xdr:from>
    <xdr:ext cx="534377" cy="259045"/>
    <xdr:sp macro="" textlink="">
      <xdr:nvSpPr>
        <xdr:cNvPr id="296" name="テキスト ボックス 295"/>
        <xdr:cNvSpPr txBox="1"/>
      </xdr:nvSpPr>
      <xdr:spPr>
        <a:xfrm>
          <a:off x="9372111" y="65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44537</xdr:rowOff>
    </xdr:from>
    <xdr:to>
      <xdr:col>45</xdr:col>
      <xdr:colOff>177800</xdr:colOff>
      <xdr:row>36</xdr:row>
      <xdr:rowOff>150150</xdr:rowOff>
    </xdr:to>
    <xdr:cxnSp macro="">
      <xdr:nvCxnSpPr>
        <xdr:cNvPr id="297" name="直線コネクタ 296"/>
        <xdr:cNvCxnSpPr/>
      </xdr:nvCxnSpPr>
      <xdr:spPr>
        <a:xfrm>
          <a:off x="7861300" y="6216737"/>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3287</xdr:rowOff>
    </xdr:from>
    <xdr:ext cx="534377" cy="259045"/>
    <xdr:sp macro="" textlink="">
      <xdr:nvSpPr>
        <xdr:cNvPr id="299" name="テキスト ボックス 298"/>
        <xdr:cNvSpPr txBox="1"/>
      </xdr:nvSpPr>
      <xdr:spPr>
        <a:xfrm>
          <a:off x="8483111" y="6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44537</xdr:rowOff>
    </xdr:from>
    <xdr:to>
      <xdr:col>41</xdr:col>
      <xdr:colOff>50800</xdr:colOff>
      <xdr:row>37</xdr:row>
      <xdr:rowOff>143096</xdr:rowOff>
    </xdr:to>
    <xdr:cxnSp macro="">
      <xdr:nvCxnSpPr>
        <xdr:cNvPr id="300" name="直線コネクタ 299"/>
        <xdr:cNvCxnSpPr/>
      </xdr:nvCxnSpPr>
      <xdr:spPr>
        <a:xfrm flipV="1">
          <a:off x="6972300" y="6216737"/>
          <a:ext cx="889000" cy="27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66747</xdr:rowOff>
    </xdr:from>
    <xdr:to>
      <xdr:col>41</xdr:col>
      <xdr:colOff>101600</xdr:colOff>
      <xdr:row>37</xdr:row>
      <xdr:rowOff>168348</xdr:rowOff>
    </xdr:to>
    <xdr:sp macro="" textlink="">
      <xdr:nvSpPr>
        <xdr:cNvPr id="301" name="フローチャート: 判断 300"/>
        <xdr:cNvSpPr/>
      </xdr:nvSpPr>
      <xdr:spPr>
        <a:xfrm>
          <a:off x="7810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159475</xdr:rowOff>
    </xdr:from>
    <xdr:ext cx="534377" cy="259045"/>
    <xdr:sp macro="" textlink="">
      <xdr:nvSpPr>
        <xdr:cNvPr id="302" name="テキスト ボックス 301"/>
        <xdr:cNvSpPr txBox="1"/>
      </xdr:nvSpPr>
      <xdr:spPr>
        <a:xfrm>
          <a:off x="7594111" y="65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93984</xdr:rowOff>
    </xdr:from>
    <xdr:to>
      <xdr:col>36</xdr:col>
      <xdr:colOff>165100</xdr:colOff>
      <xdr:row>38</xdr:row>
      <xdr:rowOff>24133</xdr:rowOff>
    </xdr:to>
    <xdr:sp macro="" textlink="">
      <xdr:nvSpPr>
        <xdr:cNvPr id="303" name="フローチャート: 判断 302"/>
        <xdr:cNvSpPr/>
      </xdr:nvSpPr>
      <xdr:spPr>
        <a:xfrm>
          <a:off x="6921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15260</xdr:rowOff>
    </xdr:from>
    <xdr:ext cx="534377" cy="259045"/>
    <xdr:sp macro="" textlink="">
      <xdr:nvSpPr>
        <xdr:cNvPr id="304" name="テキスト ボックス 303"/>
        <xdr:cNvSpPr txBox="1"/>
      </xdr:nvSpPr>
      <xdr:spPr>
        <a:xfrm>
          <a:off x="6705111" y="65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30738</xdr:rowOff>
    </xdr:from>
    <xdr:to>
      <xdr:col>55</xdr:col>
      <xdr:colOff>50800</xdr:colOff>
      <xdr:row>36</xdr:row>
      <xdr:rowOff>132338</xdr:rowOff>
    </xdr:to>
    <xdr:sp macro="" textlink="">
      <xdr:nvSpPr>
        <xdr:cNvPr id="310" name="楕円 309"/>
        <xdr:cNvSpPr/>
      </xdr:nvSpPr>
      <xdr:spPr>
        <a:xfrm>
          <a:off x="10426700" y="620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53615</xdr:rowOff>
    </xdr:from>
    <xdr:ext cx="534377" cy="259045"/>
    <xdr:sp macro="" textlink="">
      <xdr:nvSpPr>
        <xdr:cNvPr id="311" name="補助費等該当値テキスト"/>
        <xdr:cNvSpPr txBox="1"/>
      </xdr:nvSpPr>
      <xdr:spPr>
        <a:xfrm>
          <a:off x="10528300" y="605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62306</xdr:rowOff>
    </xdr:from>
    <xdr:to>
      <xdr:col>50</xdr:col>
      <xdr:colOff>165100</xdr:colOff>
      <xdr:row>36</xdr:row>
      <xdr:rowOff>163906</xdr:rowOff>
    </xdr:to>
    <xdr:sp macro="" textlink="">
      <xdr:nvSpPr>
        <xdr:cNvPr id="312" name="楕円 311"/>
        <xdr:cNvSpPr/>
      </xdr:nvSpPr>
      <xdr:spPr>
        <a:xfrm>
          <a:off x="9588500" y="62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8983</xdr:rowOff>
    </xdr:from>
    <xdr:ext cx="534377" cy="259045"/>
    <xdr:sp macro="" textlink="">
      <xdr:nvSpPr>
        <xdr:cNvPr id="313" name="テキスト ボックス 312"/>
        <xdr:cNvSpPr txBox="1"/>
      </xdr:nvSpPr>
      <xdr:spPr>
        <a:xfrm>
          <a:off x="9372111" y="600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99350</xdr:rowOff>
    </xdr:from>
    <xdr:to>
      <xdr:col>46</xdr:col>
      <xdr:colOff>38100</xdr:colOff>
      <xdr:row>37</xdr:row>
      <xdr:rowOff>29500</xdr:rowOff>
    </xdr:to>
    <xdr:sp macro="" textlink="">
      <xdr:nvSpPr>
        <xdr:cNvPr id="314" name="楕円 313"/>
        <xdr:cNvSpPr/>
      </xdr:nvSpPr>
      <xdr:spPr>
        <a:xfrm>
          <a:off x="8699500" y="62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46027</xdr:rowOff>
    </xdr:from>
    <xdr:ext cx="534377" cy="259045"/>
    <xdr:sp macro="" textlink="">
      <xdr:nvSpPr>
        <xdr:cNvPr id="315" name="テキスト ボックス 314"/>
        <xdr:cNvSpPr txBox="1"/>
      </xdr:nvSpPr>
      <xdr:spPr>
        <a:xfrm>
          <a:off x="8483111" y="6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165187</xdr:rowOff>
    </xdr:from>
    <xdr:to>
      <xdr:col>41</xdr:col>
      <xdr:colOff>101600</xdr:colOff>
      <xdr:row>36</xdr:row>
      <xdr:rowOff>95337</xdr:rowOff>
    </xdr:to>
    <xdr:sp macro="" textlink="">
      <xdr:nvSpPr>
        <xdr:cNvPr id="316" name="楕円 315"/>
        <xdr:cNvSpPr/>
      </xdr:nvSpPr>
      <xdr:spPr>
        <a:xfrm>
          <a:off x="7810500" y="61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111864</xdr:rowOff>
    </xdr:from>
    <xdr:ext cx="534377" cy="259045"/>
    <xdr:sp macro="" textlink="">
      <xdr:nvSpPr>
        <xdr:cNvPr id="317" name="テキスト ボックス 316"/>
        <xdr:cNvSpPr txBox="1"/>
      </xdr:nvSpPr>
      <xdr:spPr>
        <a:xfrm>
          <a:off x="7594111" y="59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92296</xdr:rowOff>
    </xdr:from>
    <xdr:to>
      <xdr:col>36</xdr:col>
      <xdr:colOff>165100</xdr:colOff>
      <xdr:row>38</xdr:row>
      <xdr:rowOff>22447</xdr:rowOff>
    </xdr:to>
    <xdr:sp macro="" textlink="">
      <xdr:nvSpPr>
        <xdr:cNvPr id="318" name="楕円 317"/>
        <xdr:cNvSpPr/>
      </xdr:nvSpPr>
      <xdr:spPr>
        <a:xfrm>
          <a:off x="6921500" y="64359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38973</xdr:rowOff>
    </xdr:from>
    <xdr:ext cx="534377" cy="259045"/>
    <xdr:sp macro="" textlink="">
      <xdr:nvSpPr>
        <xdr:cNvPr id="319" name="テキスト ボックス 318"/>
        <xdr:cNvSpPr txBox="1"/>
      </xdr:nvSpPr>
      <xdr:spPr>
        <a:xfrm>
          <a:off x="6705111" y="621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26200</xdr:rowOff>
    </xdr:from>
    <xdr:to>
      <xdr:col>55</xdr:col>
      <xdr:colOff>0</xdr:colOff>
      <xdr:row>58</xdr:row>
      <xdr:rowOff>54371</xdr:rowOff>
    </xdr:to>
    <xdr:cxnSp macro="">
      <xdr:nvCxnSpPr>
        <xdr:cNvPr id="348" name="直線コネクタ 347"/>
        <xdr:cNvCxnSpPr/>
      </xdr:nvCxnSpPr>
      <xdr:spPr>
        <a:xfrm>
          <a:off x="9639300" y="9970300"/>
          <a:ext cx="838200" cy="2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82607</xdr:rowOff>
    </xdr:from>
    <xdr:ext cx="534377" cy="259045"/>
    <xdr:sp macro="" textlink="">
      <xdr:nvSpPr>
        <xdr:cNvPr id="349" name="普通建設事業費平均値テキスト"/>
        <xdr:cNvSpPr txBox="1"/>
      </xdr:nvSpPr>
      <xdr:spPr>
        <a:xfrm>
          <a:off x="10528300" y="9683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150448</xdr:rowOff>
    </xdr:from>
    <xdr:to>
      <xdr:col>50</xdr:col>
      <xdr:colOff>114300</xdr:colOff>
      <xdr:row>58</xdr:row>
      <xdr:rowOff>26200</xdr:rowOff>
    </xdr:to>
    <xdr:cxnSp macro="">
      <xdr:nvCxnSpPr>
        <xdr:cNvPr id="351" name="直線コネクタ 350"/>
        <xdr:cNvCxnSpPr/>
      </xdr:nvCxnSpPr>
      <xdr:spPr>
        <a:xfrm>
          <a:off x="8750300" y="9923098"/>
          <a:ext cx="889000" cy="4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28132</xdr:rowOff>
    </xdr:from>
    <xdr:ext cx="534377" cy="259045"/>
    <xdr:sp macro="" textlink="">
      <xdr:nvSpPr>
        <xdr:cNvPr id="353" name="テキスト ボックス 352"/>
        <xdr:cNvSpPr txBox="1"/>
      </xdr:nvSpPr>
      <xdr:spPr>
        <a:xfrm>
          <a:off x="9372111" y="96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93935</xdr:rowOff>
    </xdr:from>
    <xdr:to>
      <xdr:col>45</xdr:col>
      <xdr:colOff>177800</xdr:colOff>
      <xdr:row>57</xdr:row>
      <xdr:rowOff>150448</xdr:rowOff>
    </xdr:to>
    <xdr:cxnSp macro="">
      <xdr:nvCxnSpPr>
        <xdr:cNvPr id="354" name="直線コネクタ 353"/>
        <xdr:cNvCxnSpPr/>
      </xdr:nvCxnSpPr>
      <xdr:spPr>
        <a:xfrm>
          <a:off x="7861300" y="9866585"/>
          <a:ext cx="889000" cy="5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40427</xdr:rowOff>
    </xdr:from>
    <xdr:ext cx="534377" cy="259045"/>
    <xdr:sp macro="" textlink="">
      <xdr:nvSpPr>
        <xdr:cNvPr id="356" name="テキスト ボックス 355"/>
        <xdr:cNvSpPr txBox="1"/>
      </xdr:nvSpPr>
      <xdr:spPr>
        <a:xfrm>
          <a:off x="8483111" y="96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83944</xdr:rowOff>
    </xdr:from>
    <xdr:to>
      <xdr:col>41</xdr:col>
      <xdr:colOff>50800</xdr:colOff>
      <xdr:row>57</xdr:row>
      <xdr:rowOff>93935</xdr:rowOff>
    </xdr:to>
    <xdr:cxnSp macro="">
      <xdr:nvCxnSpPr>
        <xdr:cNvPr id="357" name="直線コネクタ 356"/>
        <xdr:cNvCxnSpPr/>
      </xdr:nvCxnSpPr>
      <xdr:spPr>
        <a:xfrm>
          <a:off x="6972300" y="9856594"/>
          <a:ext cx="889000" cy="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101801</xdr:rowOff>
    </xdr:from>
    <xdr:to>
      <xdr:col>41</xdr:col>
      <xdr:colOff>101600</xdr:colOff>
      <xdr:row>57</xdr:row>
      <xdr:rowOff>31951</xdr:rowOff>
    </xdr:to>
    <xdr:sp macro="" textlink="">
      <xdr:nvSpPr>
        <xdr:cNvPr id="358" name="フローチャート: 判断 357"/>
        <xdr:cNvSpPr/>
      </xdr:nvSpPr>
      <xdr:spPr>
        <a:xfrm>
          <a:off x="7810500" y="9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48478</xdr:rowOff>
    </xdr:from>
    <xdr:ext cx="599010" cy="259045"/>
    <xdr:sp macro="" textlink="">
      <xdr:nvSpPr>
        <xdr:cNvPr id="359" name="テキスト ボックス 358"/>
        <xdr:cNvSpPr txBox="1"/>
      </xdr:nvSpPr>
      <xdr:spPr>
        <a:xfrm>
          <a:off x="7561795" y="947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161438</xdr:rowOff>
    </xdr:from>
    <xdr:to>
      <xdr:col>36</xdr:col>
      <xdr:colOff>165100</xdr:colOff>
      <xdr:row>57</xdr:row>
      <xdr:rowOff>91588</xdr:rowOff>
    </xdr:to>
    <xdr:sp macro="" textlink="">
      <xdr:nvSpPr>
        <xdr:cNvPr id="360" name="フローチャート: 判断 359"/>
        <xdr:cNvSpPr/>
      </xdr:nvSpPr>
      <xdr:spPr>
        <a:xfrm>
          <a:off x="6921500" y="976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108115</xdr:rowOff>
    </xdr:from>
    <xdr:ext cx="534377" cy="259045"/>
    <xdr:sp macro="" textlink="">
      <xdr:nvSpPr>
        <xdr:cNvPr id="361" name="テキスト ボックス 360"/>
        <xdr:cNvSpPr txBox="1"/>
      </xdr:nvSpPr>
      <xdr:spPr>
        <a:xfrm>
          <a:off x="6705111" y="953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3571</xdr:rowOff>
    </xdr:from>
    <xdr:to>
      <xdr:col>55</xdr:col>
      <xdr:colOff>50800</xdr:colOff>
      <xdr:row>58</xdr:row>
      <xdr:rowOff>105171</xdr:rowOff>
    </xdr:to>
    <xdr:sp macro="" textlink="">
      <xdr:nvSpPr>
        <xdr:cNvPr id="367" name="楕円 366"/>
        <xdr:cNvSpPr/>
      </xdr:nvSpPr>
      <xdr:spPr>
        <a:xfrm>
          <a:off x="10426700" y="994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89948</xdr:rowOff>
    </xdr:from>
    <xdr:ext cx="534377" cy="259045"/>
    <xdr:sp macro="" textlink="">
      <xdr:nvSpPr>
        <xdr:cNvPr id="368" name="普通建設事業費該当値テキスト"/>
        <xdr:cNvSpPr txBox="1"/>
      </xdr:nvSpPr>
      <xdr:spPr>
        <a:xfrm>
          <a:off x="10528300" y="986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146850</xdr:rowOff>
    </xdr:from>
    <xdr:to>
      <xdr:col>50</xdr:col>
      <xdr:colOff>165100</xdr:colOff>
      <xdr:row>58</xdr:row>
      <xdr:rowOff>77000</xdr:rowOff>
    </xdr:to>
    <xdr:sp macro="" textlink="">
      <xdr:nvSpPr>
        <xdr:cNvPr id="369" name="楕円 368"/>
        <xdr:cNvSpPr/>
      </xdr:nvSpPr>
      <xdr:spPr>
        <a:xfrm>
          <a:off x="9588500" y="99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68127</xdr:rowOff>
    </xdr:from>
    <xdr:ext cx="534377" cy="259045"/>
    <xdr:sp macro="" textlink="">
      <xdr:nvSpPr>
        <xdr:cNvPr id="370" name="テキスト ボックス 369"/>
        <xdr:cNvSpPr txBox="1"/>
      </xdr:nvSpPr>
      <xdr:spPr>
        <a:xfrm>
          <a:off x="9372111" y="100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99648</xdr:rowOff>
    </xdr:from>
    <xdr:to>
      <xdr:col>46</xdr:col>
      <xdr:colOff>38100</xdr:colOff>
      <xdr:row>58</xdr:row>
      <xdr:rowOff>29798</xdr:rowOff>
    </xdr:to>
    <xdr:sp macro="" textlink="">
      <xdr:nvSpPr>
        <xdr:cNvPr id="371" name="楕円 370"/>
        <xdr:cNvSpPr/>
      </xdr:nvSpPr>
      <xdr:spPr>
        <a:xfrm>
          <a:off x="8699500" y="98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20925</xdr:rowOff>
    </xdr:from>
    <xdr:ext cx="534377" cy="259045"/>
    <xdr:sp macro="" textlink="">
      <xdr:nvSpPr>
        <xdr:cNvPr id="372" name="テキスト ボックス 371"/>
        <xdr:cNvSpPr txBox="1"/>
      </xdr:nvSpPr>
      <xdr:spPr>
        <a:xfrm>
          <a:off x="8483111" y="996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43135</xdr:rowOff>
    </xdr:from>
    <xdr:to>
      <xdr:col>41</xdr:col>
      <xdr:colOff>101600</xdr:colOff>
      <xdr:row>57</xdr:row>
      <xdr:rowOff>144735</xdr:rowOff>
    </xdr:to>
    <xdr:sp macro="" textlink="">
      <xdr:nvSpPr>
        <xdr:cNvPr id="373" name="楕円 372"/>
        <xdr:cNvSpPr/>
      </xdr:nvSpPr>
      <xdr:spPr>
        <a:xfrm>
          <a:off x="7810500" y="98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135862</xdr:rowOff>
    </xdr:from>
    <xdr:ext cx="534377" cy="259045"/>
    <xdr:sp macro="" textlink="">
      <xdr:nvSpPr>
        <xdr:cNvPr id="374" name="テキスト ボックス 373"/>
        <xdr:cNvSpPr txBox="1"/>
      </xdr:nvSpPr>
      <xdr:spPr>
        <a:xfrm>
          <a:off x="7594111" y="990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33144</xdr:rowOff>
    </xdr:from>
    <xdr:to>
      <xdr:col>36</xdr:col>
      <xdr:colOff>165100</xdr:colOff>
      <xdr:row>57</xdr:row>
      <xdr:rowOff>134744</xdr:rowOff>
    </xdr:to>
    <xdr:sp macro="" textlink="">
      <xdr:nvSpPr>
        <xdr:cNvPr id="375" name="楕円 374"/>
        <xdr:cNvSpPr/>
      </xdr:nvSpPr>
      <xdr:spPr>
        <a:xfrm>
          <a:off x="6921500" y="98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125871</xdr:rowOff>
    </xdr:from>
    <xdr:ext cx="534377" cy="259045"/>
    <xdr:sp macro="" textlink="">
      <xdr:nvSpPr>
        <xdr:cNvPr id="376" name="テキスト ボックス 375"/>
        <xdr:cNvSpPr txBox="1"/>
      </xdr:nvSpPr>
      <xdr:spPr>
        <a:xfrm>
          <a:off x="6705111" y="989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23008</xdr:rowOff>
    </xdr:from>
    <xdr:to>
      <xdr:col>55</xdr:col>
      <xdr:colOff>0</xdr:colOff>
      <xdr:row>79</xdr:row>
      <xdr:rowOff>44450</xdr:rowOff>
    </xdr:to>
    <xdr:cxnSp macro="">
      <xdr:nvCxnSpPr>
        <xdr:cNvPr id="405" name="直線コネクタ 404"/>
        <xdr:cNvCxnSpPr/>
      </xdr:nvCxnSpPr>
      <xdr:spPr>
        <a:xfrm>
          <a:off x="9639300" y="13567558"/>
          <a:ext cx="8382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59931</xdr:rowOff>
    </xdr:from>
    <xdr:ext cx="534377" cy="259045"/>
    <xdr:sp macro="" textlink="">
      <xdr:nvSpPr>
        <xdr:cNvPr id="406" name="普通建設事業費 （ うち新規整備　）平均値テキスト"/>
        <xdr:cNvSpPr txBox="1"/>
      </xdr:nvSpPr>
      <xdr:spPr>
        <a:xfrm>
          <a:off x="10528300" y="1326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23008</xdr:rowOff>
    </xdr:from>
    <xdr:to>
      <xdr:col>50</xdr:col>
      <xdr:colOff>114300</xdr:colOff>
      <xdr:row>79</xdr:row>
      <xdr:rowOff>34269</xdr:rowOff>
    </xdr:to>
    <xdr:cxnSp macro="">
      <xdr:nvCxnSpPr>
        <xdr:cNvPr id="408" name="直線コネクタ 407"/>
        <xdr:cNvCxnSpPr/>
      </xdr:nvCxnSpPr>
      <xdr:spPr>
        <a:xfrm flipV="1">
          <a:off x="8750300" y="13567558"/>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6369</xdr:rowOff>
    </xdr:from>
    <xdr:ext cx="534377" cy="259045"/>
    <xdr:sp macro="" textlink="">
      <xdr:nvSpPr>
        <xdr:cNvPr id="410" name="テキスト ボックス 409"/>
        <xdr:cNvSpPr txBox="1"/>
      </xdr:nvSpPr>
      <xdr:spPr>
        <a:xfrm>
          <a:off x="9372111" y="132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34269</xdr:rowOff>
    </xdr:from>
    <xdr:to>
      <xdr:col>45</xdr:col>
      <xdr:colOff>177800</xdr:colOff>
      <xdr:row>79</xdr:row>
      <xdr:rowOff>34468</xdr:rowOff>
    </xdr:to>
    <xdr:cxnSp macro="">
      <xdr:nvCxnSpPr>
        <xdr:cNvPr id="411" name="直線コネクタ 410"/>
        <xdr:cNvCxnSpPr/>
      </xdr:nvCxnSpPr>
      <xdr:spPr>
        <a:xfrm flipV="1">
          <a:off x="7861300" y="13578819"/>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66819</xdr:rowOff>
    </xdr:from>
    <xdr:ext cx="534377" cy="259045"/>
    <xdr:sp macro="" textlink="">
      <xdr:nvSpPr>
        <xdr:cNvPr id="413" name="テキスト ボックス 412"/>
        <xdr:cNvSpPr txBox="1"/>
      </xdr:nvSpPr>
      <xdr:spPr>
        <a:xfrm>
          <a:off x="8483111" y="130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14" name="フローチャート: 判断 413"/>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57294</xdr:rowOff>
    </xdr:from>
    <xdr:ext cx="534377" cy="259045"/>
    <xdr:sp macro="" textlink="">
      <xdr:nvSpPr>
        <xdr:cNvPr id="415" name="テキスト ボックス 414"/>
        <xdr:cNvSpPr txBox="1"/>
      </xdr:nvSpPr>
      <xdr:spPr>
        <a:xfrm>
          <a:off x="7594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1" name="楕円 420"/>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2"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143658</xdr:rowOff>
    </xdr:from>
    <xdr:to>
      <xdr:col>50</xdr:col>
      <xdr:colOff>165100</xdr:colOff>
      <xdr:row>79</xdr:row>
      <xdr:rowOff>73808</xdr:rowOff>
    </xdr:to>
    <xdr:sp macro="" textlink="">
      <xdr:nvSpPr>
        <xdr:cNvPr id="423" name="楕円 422"/>
        <xdr:cNvSpPr/>
      </xdr:nvSpPr>
      <xdr:spPr>
        <a:xfrm>
          <a:off x="9588500" y="135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64935</xdr:rowOff>
    </xdr:from>
    <xdr:ext cx="469744" cy="259045"/>
    <xdr:sp macro="" textlink="">
      <xdr:nvSpPr>
        <xdr:cNvPr id="424" name="テキスト ボックス 423"/>
        <xdr:cNvSpPr txBox="1"/>
      </xdr:nvSpPr>
      <xdr:spPr>
        <a:xfrm>
          <a:off x="9404428" y="1360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154919</xdr:rowOff>
    </xdr:from>
    <xdr:to>
      <xdr:col>46</xdr:col>
      <xdr:colOff>38100</xdr:colOff>
      <xdr:row>79</xdr:row>
      <xdr:rowOff>85069</xdr:rowOff>
    </xdr:to>
    <xdr:sp macro="" textlink="">
      <xdr:nvSpPr>
        <xdr:cNvPr id="425" name="楕円 424"/>
        <xdr:cNvSpPr/>
      </xdr:nvSpPr>
      <xdr:spPr>
        <a:xfrm>
          <a:off x="8699500" y="1352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76196</xdr:rowOff>
    </xdr:from>
    <xdr:ext cx="469744" cy="259045"/>
    <xdr:sp macro="" textlink="">
      <xdr:nvSpPr>
        <xdr:cNvPr id="426" name="テキスト ボックス 425"/>
        <xdr:cNvSpPr txBox="1"/>
      </xdr:nvSpPr>
      <xdr:spPr>
        <a:xfrm>
          <a:off x="8515428" y="1362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155118</xdr:rowOff>
    </xdr:from>
    <xdr:to>
      <xdr:col>41</xdr:col>
      <xdr:colOff>101600</xdr:colOff>
      <xdr:row>79</xdr:row>
      <xdr:rowOff>85268</xdr:rowOff>
    </xdr:to>
    <xdr:sp macro="" textlink="">
      <xdr:nvSpPr>
        <xdr:cNvPr id="427" name="楕円 426"/>
        <xdr:cNvSpPr/>
      </xdr:nvSpPr>
      <xdr:spPr>
        <a:xfrm>
          <a:off x="7810500" y="135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76395</xdr:rowOff>
    </xdr:from>
    <xdr:ext cx="469744" cy="259045"/>
    <xdr:sp macro="" textlink="">
      <xdr:nvSpPr>
        <xdr:cNvPr id="428" name="テキスト ボックス 427"/>
        <xdr:cNvSpPr txBox="1"/>
      </xdr:nvSpPr>
      <xdr:spPr>
        <a:xfrm>
          <a:off x="7626428" y="1362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52" name="直線コネクタ 451"/>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53"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54" name="直線コネクタ 453"/>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5"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6" name="直線コネクタ 455"/>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57755</xdr:rowOff>
    </xdr:from>
    <xdr:to>
      <xdr:col>55</xdr:col>
      <xdr:colOff>0</xdr:colOff>
      <xdr:row>97</xdr:row>
      <xdr:rowOff>84730</xdr:rowOff>
    </xdr:to>
    <xdr:cxnSp macro="">
      <xdr:nvCxnSpPr>
        <xdr:cNvPr id="457" name="直線コネクタ 456"/>
        <xdr:cNvCxnSpPr/>
      </xdr:nvCxnSpPr>
      <xdr:spPr>
        <a:xfrm>
          <a:off x="9639300" y="16688405"/>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11437</xdr:rowOff>
    </xdr:from>
    <xdr:ext cx="534377" cy="259045"/>
    <xdr:sp macro="" textlink="">
      <xdr:nvSpPr>
        <xdr:cNvPr id="458" name="普通建設事業費 （ うち更新整備　）平均値テキスト"/>
        <xdr:cNvSpPr txBox="1"/>
      </xdr:nvSpPr>
      <xdr:spPr>
        <a:xfrm>
          <a:off x="10528300" y="1647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9" name="フローチャート: 判断 458"/>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117084</xdr:rowOff>
    </xdr:from>
    <xdr:to>
      <xdr:col>50</xdr:col>
      <xdr:colOff>114300</xdr:colOff>
      <xdr:row>97</xdr:row>
      <xdr:rowOff>57755</xdr:rowOff>
    </xdr:to>
    <xdr:cxnSp macro="">
      <xdr:nvCxnSpPr>
        <xdr:cNvPr id="460" name="直線コネクタ 459"/>
        <xdr:cNvCxnSpPr/>
      </xdr:nvCxnSpPr>
      <xdr:spPr>
        <a:xfrm>
          <a:off x="8750300" y="16576284"/>
          <a:ext cx="889000" cy="11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61" name="フローチャート: 判断 460"/>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111785</xdr:rowOff>
    </xdr:from>
    <xdr:ext cx="534377" cy="259045"/>
    <xdr:sp macro="" textlink="">
      <xdr:nvSpPr>
        <xdr:cNvPr id="462" name="テキスト ボックス 461"/>
        <xdr:cNvSpPr txBox="1"/>
      </xdr:nvSpPr>
      <xdr:spPr>
        <a:xfrm>
          <a:off x="9372111" y="163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57198</xdr:rowOff>
    </xdr:from>
    <xdr:to>
      <xdr:col>45</xdr:col>
      <xdr:colOff>177800</xdr:colOff>
      <xdr:row>96</xdr:row>
      <xdr:rowOff>117084</xdr:rowOff>
    </xdr:to>
    <xdr:cxnSp macro="">
      <xdr:nvCxnSpPr>
        <xdr:cNvPr id="463" name="直線コネクタ 462"/>
        <xdr:cNvCxnSpPr/>
      </xdr:nvCxnSpPr>
      <xdr:spPr>
        <a:xfrm>
          <a:off x="7861300" y="16516398"/>
          <a:ext cx="889000" cy="5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64" name="フローチャート: 判断 463"/>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44466</xdr:rowOff>
    </xdr:from>
    <xdr:ext cx="534377" cy="259045"/>
    <xdr:sp macro="" textlink="">
      <xdr:nvSpPr>
        <xdr:cNvPr id="465" name="テキスト ボックス 464"/>
        <xdr:cNvSpPr txBox="1"/>
      </xdr:nvSpPr>
      <xdr:spPr>
        <a:xfrm>
          <a:off x="8483111" y="168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33930</xdr:rowOff>
    </xdr:from>
    <xdr:to>
      <xdr:col>55</xdr:col>
      <xdr:colOff>50800</xdr:colOff>
      <xdr:row>97</xdr:row>
      <xdr:rowOff>135530</xdr:rowOff>
    </xdr:to>
    <xdr:sp macro="" textlink="">
      <xdr:nvSpPr>
        <xdr:cNvPr id="473" name="楕円 472"/>
        <xdr:cNvSpPr/>
      </xdr:nvSpPr>
      <xdr:spPr>
        <a:xfrm>
          <a:off x="10426700" y="166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12357</xdr:rowOff>
    </xdr:from>
    <xdr:ext cx="534377" cy="259045"/>
    <xdr:sp macro="" textlink="">
      <xdr:nvSpPr>
        <xdr:cNvPr id="474" name="普通建設事業費 （ うち更新整備　）該当値テキスト"/>
        <xdr:cNvSpPr txBox="1"/>
      </xdr:nvSpPr>
      <xdr:spPr>
        <a:xfrm>
          <a:off x="10528300" y="1664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6955</xdr:rowOff>
    </xdr:from>
    <xdr:to>
      <xdr:col>50</xdr:col>
      <xdr:colOff>165100</xdr:colOff>
      <xdr:row>97</xdr:row>
      <xdr:rowOff>108555</xdr:rowOff>
    </xdr:to>
    <xdr:sp macro="" textlink="">
      <xdr:nvSpPr>
        <xdr:cNvPr id="475" name="楕円 474"/>
        <xdr:cNvSpPr/>
      </xdr:nvSpPr>
      <xdr:spPr>
        <a:xfrm>
          <a:off x="9588500" y="166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99682</xdr:rowOff>
    </xdr:from>
    <xdr:ext cx="534377" cy="259045"/>
    <xdr:sp macro="" textlink="">
      <xdr:nvSpPr>
        <xdr:cNvPr id="476" name="テキスト ボックス 475"/>
        <xdr:cNvSpPr txBox="1"/>
      </xdr:nvSpPr>
      <xdr:spPr>
        <a:xfrm>
          <a:off x="9372111" y="167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66284</xdr:rowOff>
    </xdr:from>
    <xdr:to>
      <xdr:col>46</xdr:col>
      <xdr:colOff>38100</xdr:colOff>
      <xdr:row>96</xdr:row>
      <xdr:rowOff>167884</xdr:rowOff>
    </xdr:to>
    <xdr:sp macro="" textlink="">
      <xdr:nvSpPr>
        <xdr:cNvPr id="477" name="楕円 476"/>
        <xdr:cNvSpPr/>
      </xdr:nvSpPr>
      <xdr:spPr>
        <a:xfrm>
          <a:off x="8699500" y="1652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12961</xdr:rowOff>
    </xdr:from>
    <xdr:ext cx="534377" cy="259045"/>
    <xdr:sp macro="" textlink="">
      <xdr:nvSpPr>
        <xdr:cNvPr id="478" name="テキスト ボックス 477"/>
        <xdr:cNvSpPr txBox="1"/>
      </xdr:nvSpPr>
      <xdr:spPr>
        <a:xfrm>
          <a:off x="8483111" y="163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6398</xdr:rowOff>
    </xdr:from>
    <xdr:to>
      <xdr:col>41</xdr:col>
      <xdr:colOff>101600</xdr:colOff>
      <xdr:row>96</xdr:row>
      <xdr:rowOff>107998</xdr:rowOff>
    </xdr:to>
    <xdr:sp macro="" textlink="">
      <xdr:nvSpPr>
        <xdr:cNvPr id="479" name="楕円 478"/>
        <xdr:cNvSpPr/>
      </xdr:nvSpPr>
      <xdr:spPr>
        <a:xfrm>
          <a:off x="7810500" y="1646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124525</xdr:rowOff>
    </xdr:from>
    <xdr:ext cx="534377" cy="259045"/>
    <xdr:sp macro="" textlink="">
      <xdr:nvSpPr>
        <xdr:cNvPr id="480" name="テキスト ボックス 479"/>
        <xdr:cNvSpPr txBox="1"/>
      </xdr:nvSpPr>
      <xdr:spPr>
        <a:xfrm>
          <a:off x="7594111" y="1624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4" name="直線コネクタ 503"/>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5"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7"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8" name="直線コネクタ 507"/>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41135</xdr:rowOff>
    </xdr:from>
    <xdr:to>
      <xdr:col>85</xdr:col>
      <xdr:colOff>127000</xdr:colOff>
      <xdr:row>39</xdr:row>
      <xdr:rowOff>44450</xdr:rowOff>
    </xdr:to>
    <xdr:cxnSp macro="">
      <xdr:nvCxnSpPr>
        <xdr:cNvPr id="509" name="直線コネクタ 508"/>
        <xdr:cNvCxnSpPr/>
      </xdr:nvCxnSpPr>
      <xdr:spPr>
        <a:xfrm flipV="1">
          <a:off x="15481300" y="6727685"/>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137228</xdr:rowOff>
    </xdr:from>
    <xdr:ext cx="469744" cy="259045"/>
    <xdr:sp macro="" textlink="">
      <xdr:nvSpPr>
        <xdr:cNvPr id="510" name="災害復旧事業費平均値テキスト"/>
        <xdr:cNvSpPr txBox="1"/>
      </xdr:nvSpPr>
      <xdr:spPr>
        <a:xfrm>
          <a:off x="16370300" y="6480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11" name="フローチャート: 判断 510"/>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43459</xdr:rowOff>
    </xdr:from>
    <xdr:to>
      <xdr:col>81</xdr:col>
      <xdr:colOff>50800</xdr:colOff>
      <xdr:row>39</xdr:row>
      <xdr:rowOff>44450</xdr:rowOff>
    </xdr:to>
    <xdr:cxnSp macro="">
      <xdr:nvCxnSpPr>
        <xdr:cNvPr id="512" name="直線コネクタ 511"/>
        <xdr:cNvCxnSpPr/>
      </xdr:nvCxnSpPr>
      <xdr:spPr>
        <a:xfrm>
          <a:off x="14592300" y="6730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13" name="フローチャート: 判断 512"/>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28071</xdr:rowOff>
    </xdr:from>
    <xdr:ext cx="469744" cy="259045"/>
    <xdr:sp macro="" textlink="">
      <xdr:nvSpPr>
        <xdr:cNvPr id="514" name="テキスト ボックス 513"/>
        <xdr:cNvSpPr txBox="1"/>
      </xdr:nvSpPr>
      <xdr:spPr>
        <a:xfrm>
          <a:off x="15246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43459</xdr:rowOff>
    </xdr:from>
    <xdr:to>
      <xdr:col>76</xdr:col>
      <xdr:colOff>114300</xdr:colOff>
      <xdr:row>39</xdr:row>
      <xdr:rowOff>44450</xdr:rowOff>
    </xdr:to>
    <xdr:cxnSp macro="">
      <xdr:nvCxnSpPr>
        <xdr:cNvPr id="515" name="直線コネクタ 514"/>
        <xdr:cNvCxnSpPr/>
      </xdr:nvCxnSpPr>
      <xdr:spPr>
        <a:xfrm flipV="1">
          <a:off x="13703300" y="6730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6" name="フローチャート: 判断 515"/>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46607</xdr:rowOff>
    </xdr:from>
    <xdr:ext cx="469744" cy="259045"/>
    <xdr:sp macro="" textlink="">
      <xdr:nvSpPr>
        <xdr:cNvPr id="517" name="テキスト ボックス 516"/>
        <xdr:cNvSpPr txBox="1"/>
      </xdr:nvSpPr>
      <xdr:spPr>
        <a:xfrm>
          <a:off x="14357428" y="63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8" name="直線コネクタ 51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10585</xdr:rowOff>
    </xdr:from>
    <xdr:to>
      <xdr:col>72</xdr:col>
      <xdr:colOff>38100</xdr:colOff>
      <xdr:row>38</xdr:row>
      <xdr:rowOff>112185</xdr:rowOff>
    </xdr:to>
    <xdr:sp macro="" textlink="">
      <xdr:nvSpPr>
        <xdr:cNvPr id="519" name="フローチャート: 判断 518"/>
        <xdr:cNvSpPr/>
      </xdr:nvSpPr>
      <xdr:spPr>
        <a:xfrm>
          <a:off x="13652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128712</xdr:rowOff>
    </xdr:from>
    <xdr:ext cx="469744" cy="259045"/>
    <xdr:sp macro="" textlink="">
      <xdr:nvSpPr>
        <xdr:cNvPr id="520" name="テキスト ボックス 519"/>
        <xdr:cNvSpPr txBox="1"/>
      </xdr:nvSpPr>
      <xdr:spPr>
        <a:xfrm>
          <a:off x="13468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14433</xdr:rowOff>
    </xdr:from>
    <xdr:to>
      <xdr:col>67</xdr:col>
      <xdr:colOff>101600</xdr:colOff>
      <xdr:row>38</xdr:row>
      <xdr:rowOff>116033</xdr:rowOff>
    </xdr:to>
    <xdr:sp macro="" textlink="">
      <xdr:nvSpPr>
        <xdr:cNvPr id="521" name="フローチャート: 判断 520"/>
        <xdr:cNvSpPr/>
      </xdr:nvSpPr>
      <xdr:spPr>
        <a:xfrm>
          <a:off x="12763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132561</xdr:rowOff>
    </xdr:from>
    <xdr:ext cx="469744" cy="259045"/>
    <xdr:sp macro="" textlink="">
      <xdr:nvSpPr>
        <xdr:cNvPr id="522" name="テキスト ボックス 521"/>
        <xdr:cNvSpPr txBox="1"/>
      </xdr:nvSpPr>
      <xdr:spPr>
        <a:xfrm>
          <a:off x="12579428"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161785</xdr:rowOff>
    </xdr:from>
    <xdr:to>
      <xdr:col>85</xdr:col>
      <xdr:colOff>177800</xdr:colOff>
      <xdr:row>39</xdr:row>
      <xdr:rowOff>91935</xdr:rowOff>
    </xdr:to>
    <xdr:sp macro="" textlink="">
      <xdr:nvSpPr>
        <xdr:cNvPr id="528" name="楕円 527"/>
        <xdr:cNvSpPr/>
      </xdr:nvSpPr>
      <xdr:spPr>
        <a:xfrm>
          <a:off x="16268700" y="66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92778</xdr:rowOff>
    </xdr:from>
    <xdr:ext cx="378565" cy="259045"/>
    <xdr:sp macro="" textlink="">
      <xdr:nvSpPr>
        <xdr:cNvPr id="529" name="災害復旧事業費該当値テキスト"/>
        <xdr:cNvSpPr txBox="1"/>
      </xdr:nvSpPr>
      <xdr:spPr>
        <a:xfrm>
          <a:off x="16370300" y="660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164109</xdr:rowOff>
    </xdr:from>
    <xdr:to>
      <xdr:col>76</xdr:col>
      <xdr:colOff>165100</xdr:colOff>
      <xdr:row>39</xdr:row>
      <xdr:rowOff>94259</xdr:rowOff>
    </xdr:to>
    <xdr:sp macro="" textlink="">
      <xdr:nvSpPr>
        <xdr:cNvPr id="532" name="楕円 531"/>
        <xdr:cNvSpPr/>
      </xdr:nvSpPr>
      <xdr:spPr>
        <a:xfrm>
          <a:off x="14541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85386</xdr:rowOff>
    </xdr:from>
    <xdr:ext cx="313932" cy="259045"/>
    <xdr:sp macro="" textlink="">
      <xdr:nvSpPr>
        <xdr:cNvPr id="533" name="テキスト ボックス 532"/>
        <xdr:cNvSpPr txBox="1"/>
      </xdr:nvSpPr>
      <xdr:spPr>
        <a:xfrm>
          <a:off x="14435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5" name="テキスト ボックス 53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7" name="テキスト ボックス 556"/>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5" name="フローチャート: 判断 574"/>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6" name="テキスト ボックス 575"/>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72572</xdr:rowOff>
    </xdr:from>
    <xdr:to>
      <xdr:col>72</xdr:col>
      <xdr:colOff>38100</xdr:colOff>
      <xdr:row>57</xdr:row>
      <xdr:rowOff>2722</xdr:rowOff>
    </xdr:to>
    <xdr:sp macro="" textlink="">
      <xdr:nvSpPr>
        <xdr:cNvPr id="578" name="フローチャート: 判断 577"/>
        <xdr:cNvSpPr/>
      </xdr:nvSpPr>
      <xdr:spPr>
        <a:xfrm>
          <a:off x="13652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19249</xdr:rowOff>
    </xdr:from>
    <xdr:ext cx="249299" cy="259045"/>
    <xdr:sp macro="" textlink="">
      <xdr:nvSpPr>
        <xdr:cNvPr id="579" name="テキスト ボックス 578"/>
        <xdr:cNvSpPr txBox="1"/>
      </xdr:nvSpPr>
      <xdr:spPr>
        <a:xfrm>
          <a:off x="13578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97065</xdr:rowOff>
    </xdr:from>
    <xdr:to>
      <xdr:col>67</xdr:col>
      <xdr:colOff>101600</xdr:colOff>
      <xdr:row>54</xdr:row>
      <xdr:rowOff>27215</xdr:rowOff>
    </xdr:to>
    <xdr:sp macro="" textlink="">
      <xdr:nvSpPr>
        <xdr:cNvPr id="580" name="フローチャート: 判断 579"/>
        <xdr:cNvSpPr/>
      </xdr:nvSpPr>
      <xdr:spPr>
        <a:xfrm>
          <a:off x="12763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52</xdr:row>
      <xdr:rowOff>43742</xdr:rowOff>
    </xdr:from>
    <xdr:ext cx="249299" cy="259045"/>
    <xdr:sp macro="" textlink="">
      <xdr:nvSpPr>
        <xdr:cNvPr id="581" name="テキスト ボックス 580"/>
        <xdr:cNvSpPr txBox="1"/>
      </xdr:nvSpPr>
      <xdr:spPr>
        <a:xfrm>
          <a:off x="12689650"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4" name="テキスト ボックス 59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6" name="テキスト ボックス 595"/>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23" name="直線コネクタ 622"/>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4"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5" name="直線コネクタ 624"/>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6"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7" name="直線コネクタ 626"/>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104115</xdr:rowOff>
    </xdr:from>
    <xdr:to>
      <xdr:col>85</xdr:col>
      <xdr:colOff>127000</xdr:colOff>
      <xdr:row>77</xdr:row>
      <xdr:rowOff>142791</xdr:rowOff>
    </xdr:to>
    <xdr:cxnSp macro="">
      <xdr:nvCxnSpPr>
        <xdr:cNvPr id="628" name="直線コネクタ 627"/>
        <xdr:cNvCxnSpPr/>
      </xdr:nvCxnSpPr>
      <xdr:spPr>
        <a:xfrm flipV="1">
          <a:off x="15481300" y="13305765"/>
          <a:ext cx="838200" cy="3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34855</xdr:rowOff>
    </xdr:from>
    <xdr:ext cx="534377" cy="259045"/>
    <xdr:sp macro="" textlink="">
      <xdr:nvSpPr>
        <xdr:cNvPr id="629" name="公債費平均値テキスト"/>
        <xdr:cNvSpPr txBox="1"/>
      </xdr:nvSpPr>
      <xdr:spPr>
        <a:xfrm>
          <a:off x="16370300" y="13236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30" name="フローチャート: 判断 629"/>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136489</xdr:rowOff>
    </xdr:from>
    <xdr:to>
      <xdr:col>81</xdr:col>
      <xdr:colOff>50800</xdr:colOff>
      <xdr:row>77</xdr:row>
      <xdr:rowOff>142791</xdr:rowOff>
    </xdr:to>
    <xdr:cxnSp macro="">
      <xdr:nvCxnSpPr>
        <xdr:cNvPr id="631" name="直線コネクタ 630"/>
        <xdr:cNvCxnSpPr/>
      </xdr:nvCxnSpPr>
      <xdr:spPr>
        <a:xfrm>
          <a:off x="14592300" y="13338139"/>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32" name="フローチャート: 判断 631"/>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9462</xdr:rowOff>
    </xdr:from>
    <xdr:ext cx="534377" cy="259045"/>
    <xdr:sp macro="" textlink="">
      <xdr:nvSpPr>
        <xdr:cNvPr id="633" name="テキスト ボックス 632"/>
        <xdr:cNvSpPr txBox="1"/>
      </xdr:nvSpPr>
      <xdr:spPr>
        <a:xfrm>
          <a:off x="15214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121227</xdr:rowOff>
    </xdr:from>
    <xdr:to>
      <xdr:col>76</xdr:col>
      <xdr:colOff>114300</xdr:colOff>
      <xdr:row>77</xdr:row>
      <xdr:rowOff>136489</xdr:rowOff>
    </xdr:to>
    <xdr:cxnSp macro="">
      <xdr:nvCxnSpPr>
        <xdr:cNvPr id="634" name="直線コネクタ 633"/>
        <xdr:cNvCxnSpPr/>
      </xdr:nvCxnSpPr>
      <xdr:spPr>
        <a:xfrm>
          <a:off x="13703300" y="13322877"/>
          <a:ext cx="8890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5" name="フローチャート: 判断 634"/>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44935</xdr:rowOff>
    </xdr:from>
    <xdr:ext cx="534377" cy="259045"/>
    <xdr:sp macro="" textlink="">
      <xdr:nvSpPr>
        <xdr:cNvPr id="636" name="テキスト ボックス 635"/>
        <xdr:cNvSpPr txBox="1"/>
      </xdr:nvSpPr>
      <xdr:spPr>
        <a:xfrm>
          <a:off x="14325111" y="1341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121227</xdr:rowOff>
    </xdr:from>
    <xdr:to>
      <xdr:col>71</xdr:col>
      <xdr:colOff>177800</xdr:colOff>
      <xdr:row>77</xdr:row>
      <xdr:rowOff>143173</xdr:rowOff>
    </xdr:to>
    <xdr:cxnSp macro="">
      <xdr:nvCxnSpPr>
        <xdr:cNvPr id="637" name="直線コネクタ 636"/>
        <xdr:cNvCxnSpPr/>
      </xdr:nvCxnSpPr>
      <xdr:spPr>
        <a:xfrm flipV="1">
          <a:off x="12814300" y="13322877"/>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151144</xdr:rowOff>
    </xdr:from>
    <xdr:to>
      <xdr:col>72</xdr:col>
      <xdr:colOff>38100</xdr:colOff>
      <xdr:row>77</xdr:row>
      <xdr:rowOff>81294</xdr:rowOff>
    </xdr:to>
    <xdr:sp macro="" textlink="">
      <xdr:nvSpPr>
        <xdr:cNvPr id="638" name="フローチャート: 判断 637"/>
        <xdr:cNvSpPr/>
      </xdr:nvSpPr>
      <xdr:spPr>
        <a:xfrm>
          <a:off x="13652500" y="1318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97821</xdr:rowOff>
    </xdr:from>
    <xdr:ext cx="534377" cy="259045"/>
    <xdr:sp macro="" textlink="">
      <xdr:nvSpPr>
        <xdr:cNvPr id="639" name="テキスト ボックス 638"/>
        <xdr:cNvSpPr txBox="1"/>
      </xdr:nvSpPr>
      <xdr:spPr>
        <a:xfrm>
          <a:off x="13436111" y="129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145287</xdr:rowOff>
    </xdr:from>
    <xdr:to>
      <xdr:col>67</xdr:col>
      <xdr:colOff>101600</xdr:colOff>
      <xdr:row>77</xdr:row>
      <xdr:rowOff>75437</xdr:rowOff>
    </xdr:to>
    <xdr:sp macro="" textlink="">
      <xdr:nvSpPr>
        <xdr:cNvPr id="640" name="フローチャート: 判断 639"/>
        <xdr:cNvSpPr/>
      </xdr:nvSpPr>
      <xdr:spPr>
        <a:xfrm>
          <a:off x="12763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91965</xdr:rowOff>
    </xdr:from>
    <xdr:ext cx="534377" cy="259045"/>
    <xdr:sp macro="" textlink="">
      <xdr:nvSpPr>
        <xdr:cNvPr id="641" name="テキスト ボックス 640"/>
        <xdr:cNvSpPr txBox="1"/>
      </xdr:nvSpPr>
      <xdr:spPr>
        <a:xfrm>
          <a:off x="12547111" y="129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53315</xdr:rowOff>
    </xdr:from>
    <xdr:to>
      <xdr:col>85</xdr:col>
      <xdr:colOff>177800</xdr:colOff>
      <xdr:row>77</xdr:row>
      <xdr:rowOff>154915</xdr:rowOff>
    </xdr:to>
    <xdr:sp macro="" textlink="">
      <xdr:nvSpPr>
        <xdr:cNvPr id="647" name="楕円 646"/>
        <xdr:cNvSpPr/>
      </xdr:nvSpPr>
      <xdr:spPr>
        <a:xfrm>
          <a:off x="16268700" y="132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76192</xdr:rowOff>
    </xdr:from>
    <xdr:ext cx="534377" cy="259045"/>
    <xdr:sp macro="" textlink="">
      <xdr:nvSpPr>
        <xdr:cNvPr id="648" name="公債費該当値テキスト"/>
        <xdr:cNvSpPr txBox="1"/>
      </xdr:nvSpPr>
      <xdr:spPr>
        <a:xfrm>
          <a:off x="16370300" y="1310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91991</xdr:rowOff>
    </xdr:from>
    <xdr:to>
      <xdr:col>81</xdr:col>
      <xdr:colOff>101600</xdr:colOff>
      <xdr:row>78</xdr:row>
      <xdr:rowOff>22141</xdr:rowOff>
    </xdr:to>
    <xdr:sp macro="" textlink="">
      <xdr:nvSpPr>
        <xdr:cNvPr id="649" name="楕円 648"/>
        <xdr:cNvSpPr/>
      </xdr:nvSpPr>
      <xdr:spPr>
        <a:xfrm>
          <a:off x="15430500" y="1329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13268</xdr:rowOff>
    </xdr:from>
    <xdr:ext cx="534377" cy="259045"/>
    <xdr:sp macro="" textlink="">
      <xdr:nvSpPr>
        <xdr:cNvPr id="650" name="テキスト ボックス 649"/>
        <xdr:cNvSpPr txBox="1"/>
      </xdr:nvSpPr>
      <xdr:spPr>
        <a:xfrm>
          <a:off x="15214111" y="1338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85689</xdr:rowOff>
    </xdr:from>
    <xdr:to>
      <xdr:col>76</xdr:col>
      <xdr:colOff>165100</xdr:colOff>
      <xdr:row>78</xdr:row>
      <xdr:rowOff>15839</xdr:rowOff>
    </xdr:to>
    <xdr:sp macro="" textlink="">
      <xdr:nvSpPr>
        <xdr:cNvPr id="651" name="楕円 650"/>
        <xdr:cNvSpPr/>
      </xdr:nvSpPr>
      <xdr:spPr>
        <a:xfrm>
          <a:off x="14541500" y="132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32366</xdr:rowOff>
    </xdr:from>
    <xdr:ext cx="534377" cy="259045"/>
    <xdr:sp macro="" textlink="">
      <xdr:nvSpPr>
        <xdr:cNvPr id="652" name="テキスト ボックス 651"/>
        <xdr:cNvSpPr txBox="1"/>
      </xdr:nvSpPr>
      <xdr:spPr>
        <a:xfrm>
          <a:off x="14325111" y="1306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70427</xdr:rowOff>
    </xdr:from>
    <xdr:to>
      <xdr:col>72</xdr:col>
      <xdr:colOff>38100</xdr:colOff>
      <xdr:row>78</xdr:row>
      <xdr:rowOff>577</xdr:rowOff>
    </xdr:to>
    <xdr:sp macro="" textlink="">
      <xdr:nvSpPr>
        <xdr:cNvPr id="653" name="楕円 652"/>
        <xdr:cNvSpPr/>
      </xdr:nvSpPr>
      <xdr:spPr>
        <a:xfrm>
          <a:off x="13652500" y="1327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163154</xdr:rowOff>
    </xdr:from>
    <xdr:ext cx="534377" cy="259045"/>
    <xdr:sp macro="" textlink="">
      <xdr:nvSpPr>
        <xdr:cNvPr id="654" name="テキスト ボックス 653"/>
        <xdr:cNvSpPr txBox="1"/>
      </xdr:nvSpPr>
      <xdr:spPr>
        <a:xfrm>
          <a:off x="13436111" y="133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92373</xdr:rowOff>
    </xdr:from>
    <xdr:to>
      <xdr:col>67</xdr:col>
      <xdr:colOff>101600</xdr:colOff>
      <xdr:row>78</xdr:row>
      <xdr:rowOff>22523</xdr:rowOff>
    </xdr:to>
    <xdr:sp macro="" textlink="">
      <xdr:nvSpPr>
        <xdr:cNvPr id="655" name="楕円 654"/>
        <xdr:cNvSpPr/>
      </xdr:nvSpPr>
      <xdr:spPr>
        <a:xfrm>
          <a:off x="12763500" y="132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13650</xdr:rowOff>
    </xdr:from>
    <xdr:ext cx="534377" cy="259045"/>
    <xdr:sp macro="" textlink="">
      <xdr:nvSpPr>
        <xdr:cNvPr id="656" name="テキスト ボックス 655"/>
        <xdr:cNvSpPr txBox="1"/>
      </xdr:nvSpPr>
      <xdr:spPr>
        <a:xfrm>
          <a:off x="12547111" y="133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8" name="直線コネクタ 677"/>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9"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80" name="直線コネクタ 679"/>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81"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82" name="直線コネクタ 681"/>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43022</xdr:rowOff>
    </xdr:from>
    <xdr:to>
      <xdr:col>85</xdr:col>
      <xdr:colOff>127000</xdr:colOff>
      <xdr:row>98</xdr:row>
      <xdr:rowOff>54670</xdr:rowOff>
    </xdr:to>
    <xdr:cxnSp macro="">
      <xdr:nvCxnSpPr>
        <xdr:cNvPr id="683" name="直線コネクタ 682"/>
        <xdr:cNvCxnSpPr/>
      </xdr:nvCxnSpPr>
      <xdr:spPr>
        <a:xfrm>
          <a:off x="15481300" y="16845122"/>
          <a:ext cx="8382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32852</xdr:rowOff>
    </xdr:from>
    <xdr:ext cx="534377" cy="259045"/>
    <xdr:sp macro="" textlink="">
      <xdr:nvSpPr>
        <xdr:cNvPr id="684" name="積立金平均値テキスト"/>
        <xdr:cNvSpPr txBox="1"/>
      </xdr:nvSpPr>
      <xdr:spPr>
        <a:xfrm>
          <a:off x="16370300" y="1683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5" name="フローチャート: 判断 684"/>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36897</xdr:rowOff>
    </xdr:from>
    <xdr:to>
      <xdr:col>81</xdr:col>
      <xdr:colOff>50800</xdr:colOff>
      <xdr:row>98</xdr:row>
      <xdr:rowOff>43022</xdr:rowOff>
    </xdr:to>
    <xdr:cxnSp macro="">
      <xdr:nvCxnSpPr>
        <xdr:cNvPr id="686" name="直線コネクタ 685"/>
        <xdr:cNvCxnSpPr/>
      </xdr:nvCxnSpPr>
      <xdr:spPr>
        <a:xfrm>
          <a:off x="14592300" y="16838997"/>
          <a:ext cx="889000" cy="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7" name="フローチャート: 判断 686"/>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142595</xdr:rowOff>
    </xdr:from>
    <xdr:ext cx="534377" cy="259045"/>
    <xdr:sp macro="" textlink="">
      <xdr:nvSpPr>
        <xdr:cNvPr id="688" name="テキスト ボックス 687"/>
        <xdr:cNvSpPr txBox="1"/>
      </xdr:nvSpPr>
      <xdr:spPr>
        <a:xfrm>
          <a:off x="15214111" y="16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36897</xdr:rowOff>
    </xdr:from>
    <xdr:to>
      <xdr:col>76</xdr:col>
      <xdr:colOff>114300</xdr:colOff>
      <xdr:row>98</xdr:row>
      <xdr:rowOff>66932</xdr:rowOff>
    </xdr:to>
    <xdr:cxnSp macro="">
      <xdr:nvCxnSpPr>
        <xdr:cNvPr id="689" name="直線コネクタ 688"/>
        <xdr:cNvCxnSpPr/>
      </xdr:nvCxnSpPr>
      <xdr:spPr>
        <a:xfrm flipV="1">
          <a:off x="13703300" y="16838997"/>
          <a:ext cx="889000" cy="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90" name="フローチャート: 判断 689"/>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150548</xdr:rowOff>
    </xdr:from>
    <xdr:ext cx="534377" cy="259045"/>
    <xdr:sp macro="" textlink="">
      <xdr:nvSpPr>
        <xdr:cNvPr id="691" name="テキスト ボックス 690"/>
        <xdr:cNvSpPr txBox="1"/>
      </xdr:nvSpPr>
      <xdr:spPr>
        <a:xfrm>
          <a:off x="14325111" y="169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28025</xdr:rowOff>
    </xdr:from>
    <xdr:to>
      <xdr:col>71</xdr:col>
      <xdr:colOff>177800</xdr:colOff>
      <xdr:row>98</xdr:row>
      <xdr:rowOff>66932</xdr:rowOff>
    </xdr:to>
    <xdr:cxnSp macro="">
      <xdr:nvCxnSpPr>
        <xdr:cNvPr id="692" name="直線コネクタ 691"/>
        <xdr:cNvCxnSpPr/>
      </xdr:nvCxnSpPr>
      <xdr:spPr>
        <a:xfrm>
          <a:off x="12814300" y="16830125"/>
          <a:ext cx="889000" cy="3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18552</xdr:rowOff>
    </xdr:from>
    <xdr:to>
      <xdr:col>72</xdr:col>
      <xdr:colOff>38100</xdr:colOff>
      <xdr:row>98</xdr:row>
      <xdr:rowOff>120152</xdr:rowOff>
    </xdr:to>
    <xdr:sp macro="" textlink="">
      <xdr:nvSpPr>
        <xdr:cNvPr id="693" name="フローチャート: 判断 692"/>
        <xdr:cNvSpPr/>
      </xdr:nvSpPr>
      <xdr:spPr>
        <a:xfrm>
          <a:off x="13652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111279</xdr:rowOff>
    </xdr:from>
    <xdr:ext cx="534377" cy="259045"/>
    <xdr:sp macro="" textlink="">
      <xdr:nvSpPr>
        <xdr:cNvPr id="694" name="テキスト ボックス 693"/>
        <xdr:cNvSpPr txBox="1"/>
      </xdr:nvSpPr>
      <xdr:spPr>
        <a:xfrm>
          <a:off x="13436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23907</xdr:rowOff>
    </xdr:from>
    <xdr:to>
      <xdr:col>67</xdr:col>
      <xdr:colOff>101600</xdr:colOff>
      <xdr:row>98</xdr:row>
      <xdr:rowOff>125507</xdr:rowOff>
    </xdr:to>
    <xdr:sp macro="" textlink="">
      <xdr:nvSpPr>
        <xdr:cNvPr id="695" name="フローチャート: 判断 694"/>
        <xdr:cNvSpPr/>
      </xdr:nvSpPr>
      <xdr:spPr>
        <a:xfrm>
          <a:off x="12763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116634</xdr:rowOff>
    </xdr:from>
    <xdr:ext cx="534377" cy="259045"/>
    <xdr:sp macro="" textlink="">
      <xdr:nvSpPr>
        <xdr:cNvPr id="696" name="テキスト ボックス 695"/>
        <xdr:cNvSpPr txBox="1"/>
      </xdr:nvSpPr>
      <xdr:spPr>
        <a:xfrm>
          <a:off x="12547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3870</xdr:rowOff>
    </xdr:from>
    <xdr:to>
      <xdr:col>85</xdr:col>
      <xdr:colOff>177800</xdr:colOff>
      <xdr:row>98</xdr:row>
      <xdr:rowOff>105470</xdr:rowOff>
    </xdr:to>
    <xdr:sp macro="" textlink="">
      <xdr:nvSpPr>
        <xdr:cNvPr id="702" name="楕円 701"/>
        <xdr:cNvSpPr/>
      </xdr:nvSpPr>
      <xdr:spPr>
        <a:xfrm>
          <a:off x="16268700" y="1680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134697</xdr:rowOff>
    </xdr:from>
    <xdr:ext cx="534377" cy="259045"/>
    <xdr:sp macro="" textlink="">
      <xdr:nvSpPr>
        <xdr:cNvPr id="703" name="積立金該当値テキスト"/>
        <xdr:cNvSpPr txBox="1"/>
      </xdr:nvSpPr>
      <xdr:spPr>
        <a:xfrm>
          <a:off x="16370300" y="1659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163672</xdr:rowOff>
    </xdr:from>
    <xdr:to>
      <xdr:col>81</xdr:col>
      <xdr:colOff>101600</xdr:colOff>
      <xdr:row>98</xdr:row>
      <xdr:rowOff>93822</xdr:rowOff>
    </xdr:to>
    <xdr:sp macro="" textlink="">
      <xdr:nvSpPr>
        <xdr:cNvPr id="704" name="楕円 703"/>
        <xdr:cNvSpPr/>
      </xdr:nvSpPr>
      <xdr:spPr>
        <a:xfrm>
          <a:off x="15430500" y="167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110349</xdr:rowOff>
    </xdr:from>
    <xdr:ext cx="534377" cy="259045"/>
    <xdr:sp macro="" textlink="">
      <xdr:nvSpPr>
        <xdr:cNvPr id="705" name="テキスト ボックス 704"/>
        <xdr:cNvSpPr txBox="1"/>
      </xdr:nvSpPr>
      <xdr:spPr>
        <a:xfrm>
          <a:off x="15214111" y="1656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157547</xdr:rowOff>
    </xdr:from>
    <xdr:to>
      <xdr:col>76</xdr:col>
      <xdr:colOff>165100</xdr:colOff>
      <xdr:row>98</xdr:row>
      <xdr:rowOff>87697</xdr:rowOff>
    </xdr:to>
    <xdr:sp macro="" textlink="">
      <xdr:nvSpPr>
        <xdr:cNvPr id="706" name="楕円 705"/>
        <xdr:cNvSpPr/>
      </xdr:nvSpPr>
      <xdr:spPr>
        <a:xfrm>
          <a:off x="14541500" y="167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104224</xdr:rowOff>
    </xdr:from>
    <xdr:ext cx="534377" cy="259045"/>
    <xdr:sp macro="" textlink="">
      <xdr:nvSpPr>
        <xdr:cNvPr id="707" name="テキスト ボックス 706"/>
        <xdr:cNvSpPr txBox="1"/>
      </xdr:nvSpPr>
      <xdr:spPr>
        <a:xfrm>
          <a:off x="14325111" y="165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16132</xdr:rowOff>
    </xdr:from>
    <xdr:to>
      <xdr:col>72</xdr:col>
      <xdr:colOff>38100</xdr:colOff>
      <xdr:row>98</xdr:row>
      <xdr:rowOff>117732</xdr:rowOff>
    </xdr:to>
    <xdr:sp macro="" textlink="">
      <xdr:nvSpPr>
        <xdr:cNvPr id="708" name="楕円 707"/>
        <xdr:cNvSpPr/>
      </xdr:nvSpPr>
      <xdr:spPr>
        <a:xfrm>
          <a:off x="13652500" y="168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134259</xdr:rowOff>
    </xdr:from>
    <xdr:ext cx="534377" cy="259045"/>
    <xdr:sp macro="" textlink="">
      <xdr:nvSpPr>
        <xdr:cNvPr id="709" name="テキスト ボックス 708"/>
        <xdr:cNvSpPr txBox="1"/>
      </xdr:nvSpPr>
      <xdr:spPr>
        <a:xfrm>
          <a:off x="13436111" y="165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148675</xdr:rowOff>
    </xdr:from>
    <xdr:to>
      <xdr:col>67</xdr:col>
      <xdr:colOff>101600</xdr:colOff>
      <xdr:row>98</xdr:row>
      <xdr:rowOff>78825</xdr:rowOff>
    </xdr:to>
    <xdr:sp macro="" textlink="">
      <xdr:nvSpPr>
        <xdr:cNvPr id="710" name="楕円 709"/>
        <xdr:cNvSpPr/>
      </xdr:nvSpPr>
      <xdr:spPr>
        <a:xfrm>
          <a:off x="12763500" y="1677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95352</xdr:rowOff>
    </xdr:from>
    <xdr:ext cx="534377" cy="259045"/>
    <xdr:sp macro="" textlink="">
      <xdr:nvSpPr>
        <xdr:cNvPr id="711" name="テキスト ボックス 710"/>
        <xdr:cNvSpPr txBox="1"/>
      </xdr:nvSpPr>
      <xdr:spPr>
        <a:xfrm>
          <a:off x="12547111" y="1655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5" name="直線コネクタ 734"/>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8"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9" name="直線コネクタ 738"/>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42773</xdr:rowOff>
    </xdr:from>
    <xdr:to>
      <xdr:col>116</xdr:col>
      <xdr:colOff>63500</xdr:colOff>
      <xdr:row>39</xdr:row>
      <xdr:rowOff>42811</xdr:rowOff>
    </xdr:to>
    <xdr:cxnSp macro="">
      <xdr:nvCxnSpPr>
        <xdr:cNvPr id="740" name="直線コネクタ 739"/>
        <xdr:cNvCxnSpPr/>
      </xdr:nvCxnSpPr>
      <xdr:spPr>
        <a:xfrm flipV="1">
          <a:off x="21323300" y="672932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51045</xdr:rowOff>
    </xdr:from>
    <xdr:ext cx="469744" cy="259045"/>
    <xdr:sp macro="" textlink="">
      <xdr:nvSpPr>
        <xdr:cNvPr id="741" name="投資及び出資金平均値テキスト"/>
        <xdr:cNvSpPr txBox="1"/>
      </xdr:nvSpPr>
      <xdr:spPr>
        <a:xfrm>
          <a:off x="22212300" y="6394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42" name="フローチャート: 判断 741"/>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42811</xdr:rowOff>
    </xdr:from>
    <xdr:to>
      <xdr:col>111</xdr:col>
      <xdr:colOff>177800</xdr:colOff>
      <xdr:row>39</xdr:row>
      <xdr:rowOff>42850</xdr:rowOff>
    </xdr:to>
    <xdr:cxnSp macro="">
      <xdr:nvCxnSpPr>
        <xdr:cNvPr id="743" name="直線コネクタ 742"/>
        <xdr:cNvCxnSpPr/>
      </xdr:nvCxnSpPr>
      <xdr:spPr>
        <a:xfrm flipV="1">
          <a:off x="20434300" y="672936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4" name="フローチャート: 判断 743"/>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163593</xdr:rowOff>
    </xdr:from>
    <xdr:ext cx="469744" cy="259045"/>
    <xdr:sp macro="" textlink="">
      <xdr:nvSpPr>
        <xdr:cNvPr id="745" name="テキスト ボックス 744"/>
        <xdr:cNvSpPr txBox="1"/>
      </xdr:nvSpPr>
      <xdr:spPr>
        <a:xfrm>
          <a:off x="21088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42850</xdr:rowOff>
    </xdr:from>
    <xdr:to>
      <xdr:col>107</xdr:col>
      <xdr:colOff>50800</xdr:colOff>
      <xdr:row>39</xdr:row>
      <xdr:rowOff>42888</xdr:rowOff>
    </xdr:to>
    <xdr:cxnSp macro="">
      <xdr:nvCxnSpPr>
        <xdr:cNvPr id="746" name="直線コネクタ 745"/>
        <xdr:cNvCxnSpPr/>
      </xdr:nvCxnSpPr>
      <xdr:spPr>
        <a:xfrm flipV="1">
          <a:off x="19545300" y="672940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7" name="フローチャート: 判断 746"/>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6088</xdr:rowOff>
    </xdr:from>
    <xdr:ext cx="469744" cy="259045"/>
    <xdr:sp macro="" textlink="">
      <xdr:nvSpPr>
        <xdr:cNvPr id="748" name="テキスト ボックス 747"/>
        <xdr:cNvSpPr txBox="1"/>
      </xdr:nvSpPr>
      <xdr:spPr>
        <a:xfrm>
          <a:off x="2019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42888</xdr:rowOff>
    </xdr:from>
    <xdr:to>
      <xdr:col>102</xdr:col>
      <xdr:colOff>114300</xdr:colOff>
      <xdr:row>39</xdr:row>
      <xdr:rowOff>42926</xdr:rowOff>
    </xdr:to>
    <xdr:cxnSp macro="">
      <xdr:nvCxnSpPr>
        <xdr:cNvPr id="749" name="直線コネクタ 748"/>
        <xdr:cNvCxnSpPr/>
      </xdr:nvCxnSpPr>
      <xdr:spPr>
        <a:xfrm flipV="1">
          <a:off x="18656300" y="672943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50" name="フローチャート: 判断 749"/>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51" name="テキスト ボックス 750"/>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52" name="フローチャート: 判断 751"/>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3" name="テキスト ボックス 752"/>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163423</xdr:rowOff>
    </xdr:from>
    <xdr:to>
      <xdr:col>116</xdr:col>
      <xdr:colOff>114300</xdr:colOff>
      <xdr:row>39</xdr:row>
      <xdr:rowOff>93573</xdr:rowOff>
    </xdr:to>
    <xdr:sp macro="" textlink="">
      <xdr:nvSpPr>
        <xdr:cNvPr id="759" name="楕円 758"/>
        <xdr:cNvSpPr/>
      </xdr:nvSpPr>
      <xdr:spPr>
        <a:xfrm>
          <a:off x="221107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78350</xdr:rowOff>
    </xdr:from>
    <xdr:ext cx="313932" cy="259045"/>
    <xdr:sp macro="" textlink="">
      <xdr:nvSpPr>
        <xdr:cNvPr id="760" name="投資及び出資金該当値テキスト"/>
        <xdr:cNvSpPr txBox="1"/>
      </xdr:nvSpPr>
      <xdr:spPr>
        <a:xfrm>
          <a:off x="22212300" y="6593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163461</xdr:rowOff>
    </xdr:from>
    <xdr:to>
      <xdr:col>112</xdr:col>
      <xdr:colOff>38100</xdr:colOff>
      <xdr:row>39</xdr:row>
      <xdr:rowOff>93611</xdr:rowOff>
    </xdr:to>
    <xdr:sp macro="" textlink="">
      <xdr:nvSpPr>
        <xdr:cNvPr id="761" name="楕円 760"/>
        <xdr:cNvSpPr/>
      </xdr:nvSpPr>
      <xdr:spPr>
        <a:xfrm>
          <a:off x="21272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84738</xdr:rowOff>
    </xdr:from>
    <xdr:ext cx="313932" cy="259045"/>
    <xdr:sp macro="" textlink="">
      <xdr:nvSpPr>
        <xdr:cNvPr id="762" name="テキスト ボックス 761"/>
        <xdr:cNvSpPr txBox="1"/>
      </xdr:nvSpPr>
      <xdr:spPr>
        <a:xfrm>
          <a:off x="21166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163500</xdr:rowOff>
    </xdr:from>
    <xdr:to>
      <xdr:col>107</xdr:col>
      <xdr:colOff>101600</xdr:colOff>
      <xdr:row>39</xdr:row>
      <xdr:rowOff>93650</xdr:rowOff>
    </xdr:to>
    <xdr:sp macro="" textlink="">
      <xdr:nvSpPr>
        <xdr:cNvPr id="763" name="楕円 762"/>
        <xdr:cNvSpPr/>
      </xdr:nvSpPr>
      <xdr:spPr>
        <a:xfrm>
          <a:off x="20383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84777</xdr:rowOff>
    </xdr:from>
    <xdr:ext cx="313932" cy="259045"/>
    <xdr:sp macro="" textlink="">
      <xdr:nvSpPr>
        <xdr:cNvPr id="764" name="テキスト ボックス 763"/>
        <xdr:cNvSpPr txBox="1"/>
      </xdr:nvSpPr>
      <xdr:spPr>
        <a:xfrm>
          <a:off x="20277333" y="67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163538</xdr:rowOff>
    </xdr:from>
    <xdr:to>
      <xdr:col>102</xdr:col>
      <xdr:colOff>165100</xdr:colOff>
      <xdr:row>39</xdr:row>
      <xdr:rowOff>93688</xdr:rowOff>
    </xdr:to>
    <xdr:sp macro="" textlink="">
      <xdr:nvSpPr>
        <xdr:cNvPr id="765" name="楕円 764"/>
        <xdr:cNvSpPr/>
      </xdr:nvSpPr>
      <xdr:spPr>
        <a:xfrm>
          <a:off x="19494500" y="66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84815</xdr:rowOff>
    </xdr:from>
    <xdr:ext cx="313932" cy="259045"/>
    <xdr:sp macro="" textlink="">
      <xdr:nvSpPr>
        <xdr:cNvPr id="766" name="テキスト ボックス 765"/>
        <xdr:cNvSpPr txBox="1"/>
      </xdr:nvSpPr>
      <xdr:spPr>
        <a:xfrm>
          <a:off x="19388333" y="6771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163576</xdr:rowOff>
    </xdr:from>
    <xdr:to>
      <xdr:col>98</xdr:col>
      <xdr:colOff>38100</xdr:colOff>
      <xdr:row>39</xdr:row>
      <xdr:rowOff>93726</xdr:rowOff>
    </xdr:to>
    <xdr:sp macro="" textlink="">
      <xdr:nvSpPr>
        <xdr:cNvPr id="767" name="楕円 766"/>
        <xdr:cNvSpPr/>
      </xdr:nvSpPr>
      <xdr:spPr>
        <a:xfrm>
          <a:off x="18605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84853</xdr:rowOff>
    </xdr:from>
    <xdr:ext cx="313932" cy="259045"/>
    <xdr:sp macro="" textlink="">
      <xdr:nvSpPr>
        <xdr:cNvPr id="768" name="テキスト ボックス 767"/>
        <xdr:cNvSpPr txBox="1"/>
      </xdr:nvSpPr>
      <xdr:spPr>
        <a:xfrm>
          <a:off x="18499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4" name="直線コネクタ 793"/>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7"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8" name="直線コネクタ 797"/>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93980</xdr:rowOff>
    </xdr:from>
    <xdr:to>
      <xdr:col>116</xdr:col>
      <xdr:colOff>63500</xdr:colOff>
      <xdr:row>59</xdr:row>
      <xdr:rowOff>94927</xdr:rowOff>
    </xdr:to>
    <xdr:cxnSp macro="">
      <xdr:nvCxnSpPr>
        <xdr:cNvPr id="799" name="直線コネクタ 798"/>
        <xdr:cNvCxnSpPr/>
      </xdr:nvCxnSpPr>
      <xdr:spPr>
        <a:xfrm>
          <a:off x="21323300" y="10209530"/>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800" name="貸付金平均値テキスト"/>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801" name="フローチャート: 判断 800"/>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93817</xdr:rowOff>
    </xdr:from>
    <xdr:to>
      <xdr:col>111</xdr:col>
      <xdr:colOff>177800</xdr:colOff>
      <xdr:row>59</xdr:row>
      <xdr:rowOff>93980</xdr:rowOff>
    </xdr:to>
    <xdr:cxnSp macro="">
      <xdr:nvCxnSpPr>
        <xdr:cNvPr id="802" name="直線コネクタ 801"/>
        <xdr:cNvCxnSpPr/>
      </xdr:nvCxnSpPr>
      <xdr:spPr>
        <a:xfrm>
          <a:off x="20434300" y="1020936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803" name="フローチャート: 判断 802"/>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4" name="テキスト ボックス 803"/>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84183</xdr:rowOff>
    </xdr:from>
    <xdr:to>
      <xdr:col>107</xdr:col>
      <xdr:colOff>50800</xdr:colOff>
      <xdr:row>59</xdr:row>
      <xdr:rowOff>93817</xdr:rowOff>
    </xdr:to>
    <xdr:cxnSp macro="">
      <xdr:nvCxnSpPr>
        <xdr:cNvPr id="805" name="直線コネクタ 804"/>
        <xdr:cNvCxnSpPr/>
      </xdr:nvCxnSpPr>
      <xdr:spPr>
        <a:xfrm>
          <a:off x="19545300" y="10199733"/>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6" name="フローチャート: 判断 805"/>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128388</xdr:rowOff>
    </xdr:from>
    <xdr:ext cx="469744" cy="259045"/>
    <xdr:sp macro="" textlink="">
      <xdr:nvSpPr>
        <xdr:cNvPr id="807" name="テキスト ボックス 806"/>
        <xdr:cNvSpPr txBox="1"/>
      </xdr:nvSpPr>
      <xdr:spPr>
        <a:xfrm>
          <a:off x="20199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64883</xdr:rowOff>
    </xdr:from>
    <xdr:to>
      <xdr:col>102</xdr:col>
      <xdr:colOff>114300</xdr:colOff>
      <xdr:row>59</xdr:row>
      <xdr:rowOff>84183</xdr:rowOff>
    </xdr:to>
    <xdr:cxnSp macro="">
      <xdr:nvCxnSpPr>
        <xdr:cNvPr id="808" name="直線コネクタ 807"/>
        <xdr:cNvCxnSpPr/>
      </xdr:nvCxnSpPr>
      <xdr:spPr>
        <a:xfrm>
          <a:off x="18656300" y="10180433"/>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165840</xdr:rowOff>
    </xdr:from>
    <xdr:to>
      <xdr:col>102</xdr:col>
      <xdr:colOff>165100</xdr:colOff>
      <xdr:row>58</xdr:row>
      <xdr:rowOff>95990</xdr:rowOff>
    </xdr:to>
    <xdr:sp macro="" textlink="">
      <xdr:nvSpPr>
        <xdr:cNvPr id="809" name="フローチャート: 判断 808"/>
        <xdr:cNvSpPr/>
      </xdr:nvSpPr>
      <xdr:spPr>
        <a:xfrm>
          <a:off x="19494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112517</xdr:rowOff>
    </xdr:from>
    <xdr:ext cx="469744" cy="259045"/>
    <xdr:sp macro="" textlink="">
      <xdr:nvSpPr>
        <xdr:cNvPr id="810" name="テキスト ボックス 809"/>
        <xdr:cNvSpPr txBox="1"/>
      </xdr:nvSpPr>
      <xdr:spPr>
        <a:xfrm>
          <a:off x="19310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155292</xdr:rowOff>
    </xdr:from>
    <xdr:to>
      <xdr:col>98</xdr:col>
      <xdr:colOff>38100</xdr:colOff>
      <xdr:row>58</xdr:row>
      <xdr:rowOff>85442</xdr:rowOff>
    </xdr:to>
    <xdr:sp macro="" textlink="">
      <xdr:nvSpPr>
        <xdr:cNvPr id="811" name="フローチャート: 判断 810"/>
        <xdr:cNvSpPr/>
      </xdr:nvSpPr>
      <xdr:spPr>
        <a:xfrm>
          <a:off x="18605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101969</xdr:rowOff>
    </xdr:from>
    <xdr:ext cx="469744" cy="259045"/>
    <xdr:sp macro="" textlink="">
      <xdr:nvSpPr>
        <xdr:cNvPr id="812" name="テキスト ボックス 811"/>
        <xdr:cNvSpPr txBox="1"/>
      </xdr:nvSpPr>
      <xdr:spPr>
        <a:xfrm>
          <a:off x="18421428"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44127</xdr:rowOff>
    </xdr:from>
    <xdr:to>
      <xdr:col>116</xdr:col>
      <xdr:colOff>114300</xdr:colOff>
      <xdr:row>59</xdr:row>
      <xdr:rowOff>145727</xdr:rowOff>
    </xdr:to>
    <xdr:sp macro="" textlink="">
      <xdr:nvSpPr>
        <xdr:cNvPr id="818" name="楕円 817"/>
        <xdr:cNvSpPr/>
      </xdr:nvSpPr>
      <xdr:spPr>
        <a:xfrm>
          <a:off x="22110700" y="1015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130504</xdr:rowOff>
    </xdr:from>
    <xdr:ext cx="378565" cy="259045"/>
    <xdr:sp macro="" textlink="">
      <xdr:nvSpPr>
        <xdr:cNvPr id="819" name="貸付金該当値テキスト"/>
        <xdr:cNvSpPr txBox="1"/>
      </xdr:nvSpPr>
      <xdr:spPr>
        <a:xfrm>
          <a:off x="22212300" y="1007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43180</xdr:rowOff>
    </xdr:from>
    <xdr:to>
      <xdr:col>112</xdr:col>
      <xdr:colOff>38100</xdr:colOff>
      <xdr:row>59</xdr:row>
      <xdr:rowOff>144780</xdr:rowOff>
    </xdr:to>
    <xdr:sp macro="" textlink="">
      <xdr:nvSpPr>
        <xdr:cNvPr id="820" name="楕円 819"/>
        <xdr:cNvSpPr/>
      </xdr:nvSpPr>
      <xdr:spPr>
        <a:xfrm>
          <a:off x="21272500" y="101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135907</xdr:rowOff>
    </xdr:from>
    <xdr:ext cx="378565" cy="259045"/>
    <xdr:sp macro="" textlink="">
      <xdr:nvSpPr>
        <xdr:cNvPr id="821" name="テキスト ボックス 820"/>
        <xdr:cNvSpPr txBox="1"/>
      </xdr:nvSpPr>
      <xdr:spPr>
        <a:xfrm>
          <a:off x="21134017" y="1025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43017</xdr:rowOff>
    </xdr:from>
    <xdr:to>
      <xdr:col>107</xdr:col>
      <xdr:colOff>101600</xdr:colOff>
      <xdr:row>59</xdr:row>
      <xdr:rowOff>144617</xdr:rowOff>
    </xdr:to>
    <xdr:sp macro="" textlink="">
      <xdr:nvSpPr>
        <xdr:cNvPr id="822" name="楕円 821"/>
        <xdr:cNvSpPr/>
      </xdr:nvSpPr>
      <xdr:spPr>
        <a:xfrm>
          <a:off x="20383500" y="101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135744</xdr:rowOff>
    </xdr:from>
    <xdr:ext cx="378565" cy="259045"/>
    <xdr:sp macro="" textlink="">
      <xdr:nvSpPr>
        <xdr:cNvPr id="823" name="テキスト ボックス 822"/>
        <xdr:cNvSpPr txBox="1"/>
      </xdr:nvSpPr>
      <xdr:spPr>
        <a:xfrm>
          <a:off x="20245017" y="1025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33383</xdr:rowOff>
    </xdr:from>
    <xdr:to>
      <xdr:col>102</xdr:col>
      <xdr:colOff>165100</xdr:colOff>
      <xdr:row>59</xdr:row>
      <xdr:rowOff>134983</xdr:rowOff>
    </xdr:to>
    <xdr:sp macro="" textlink="">
      <xdr:nvSpPr>
        <xdr:cNvPr id="824" name="楕円 823"/>
        <xdr:cNvSpPr/>
      </xdr:nvSpPr>
      <xdr:spPr>
        <a:xfrm>
          <a:off x="19494500" y="101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126110</xdr:rowOff>
    </xdr:from>
    <xdr:ext cx="378565" cy="259045"/>
    <xdr:sp macro="" textlink="">
      <xdr:nvSpPr>
        <xdr:cNvPr id="825" name="テキスト ボックス 824"/>
        <xdr:cNvSpPr txBox="1"/>
      </xdr:nvSpPr>
      <xdr:spPr>
        <a:xfrm>
          <a:off x="19356017" y="1024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14083</xdr:rowOff>
    </xdr:from>
    <xdr:to>
      <xdr:col>98</xdr:col>
      <xdr:colOff>38100</xdr:colOff>
      <xdr:row>59</xdr:row>
      <xdr:rowOff>115683</xdr:rowOff>
    </xdr:to>
    <xdr:sp macro="" textlink="">
      <xdr:nvSpPr>
        <xdr:cNvPr id="826" name="楕円 825"/>
        <xdr:cNvSpPr/>
      </xdr:nvSpPr>
      <xdr:spPr>
        <a:xfrm>
          <a:off x="18605500" y="101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106810</xdr:rowOff>
    </xdr:from>
    <xdr:ext cx="469744" cy="259045"/>
    <xdr:sp macro="" textlink="">
      <xdr:nvSpPr>
        <xdr:cNvPr id="827" name="テキスト ボックス 826"/>
        <xdr:cNvSpPr txBox="1"/>
      </xdr:nvSpPr>
      <xdr:spPr>
        <a:xfrm>
          <a:off x="18421428" y="1022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9" name="直線コネクタ 848"/>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50"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51" name="直線コネクタ 850"/>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52"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53" name="直線コネクタ 852"/>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53417</xdr:rowOff>
    </xdr:from>
    <xdr:to>
      <xdr:col>116</xdr:col>
      <xdr:colOff>63500</xdr:colOff>
      <xdr:row>77</xdr:row>
      <xdr:rowOff>63883</xdr:rowOff>
    </xdr:to>
    <xdr:cxnSp macro="">
      <xdr:nvCxnSpPr>
        <xdr:cNvPr id="854" name="直線コネクタ 853"/>
        <xdr:cNvCxnSpPr/>
      </xdr:nvCxnSpPr>
      <xdr:spPr>
        <a:xfrm flipV="1">
          <a:off x="21323300" y="13255067"/>
          <a:ext cx="8382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8340</xdr:rowOff>
    </xdr:from>
    <xdr:ext cx="534377" cy="259045"/>
    <xdr:sp macro="" textlink="">
      <xdr:nvSpPr>
        <xdr:cNvPr id="855" name="繰出金平均値テキスト"/>
        <xdr:cNvSpPr txBox="1"/>
      </xdr:nvSpPr>
      <xdr:spPr>
        <a:xfrm>
          <a:off x="22212300" y="13038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6" name="フローチャート: 判断 855"/>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63883</xdr:rowOff>
    </xdr:from>
    <xdr:to>
      <xdr:col>111</xdr:col>
      <xdr:colOff>177800</xdr:colOff>
      <xdr:row>77</xdr:row>
      <xdr:rowOff>79629</xdr:rowOff>
    </xdr:to>
    <xdr:cxnSp macro="">
      <xdr:nvCxnSpPr>
        <xdr:cNvPr id="857" name="直線コネクタ 856"/>
        <xdr:cNvCxnSpPr/>
      </xdr:nvCxnSpPr>
      <xdr:spPr>
        <a:xfrm flipV="1">
          <a:off x="20434300" y="13265533"/>
          <a:ext cx="889000" cy="1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8" name="フローチャート: 判断 857"/>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104825</xdr:rowOff>
    </xdr:from>
    <xdr:ext cx="534377" cy="259045"/>
    <xdr:sp macro="" textlink="">
      <xdr:nvSpPr>
        <xdr:cNvPr id="859" name="テキスト ボックス 858"/>
        <xdr:cNvSpPr txBox="1"/>
      </xdr:nvSpPr>
      <xdr:spPr>
        <a:xfrm>
          <a:off x="21056111" y="129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79629</xdr:rowOff>
    </xdr:from>
    <xdr:to>
      <xdr:col>107</xdr:col>
      <xdr:colOff>50800</xdr:colOff>
      <xdr:row>77</xdr:row>
      <xdr:rowOff>90171</xdr:rowOff>
    </xdr:to>
    <xdr:cxnSp macro="">
      <xdr:nvCxnSpPr>
        <xdr:cNvPr id="860" name="直線コネクタ 859"/>
        <xdr:cNvCxnSpPr/>
      </xdr:nvCxnSpPr>
      <xdr:spPr>
        <a:xfrm flipV="1">
          <a:off x="19545300" y="13281279"/>
          <a:ext cx="8890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61" name="フローチャート: 判断 860"/>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115478</xdr:rowOff>
    </xdr:from>
    <xdr:ext cx="534377" cy="259045"/>
    <xdr:sp macro="" textlink="">
      <xdr:nvSpPr>
        <xdr:cNvPr id="862" name="テキスト ボックス 861"/>
        <xdr:cNvSpPr txBox="1"/>
      </xdr:nvSpPr>
      <xdr:spPr>
        <a:xfrm>
          <a:off x="20167111" y="129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90171</xdr:rowOff>
    </xdr:from>
    <xdr:to>
      <xdr:col>102</xdr:col>
      <xdr:colOff>114300</xdr:colOff>
      <xdr:row>77</xdr:row>
      <xdr:rowOff>102453</xdr:rowOff>
    </xdr:to>
    <xdr:cxnSp macro="">
      <xdr:nvCxnSpPr>
        <xdr:cNvPr id="863" name="直線コネクタ 862"/>
        <xdr:cNvCxnSpPr/>
      </xdr:nvCxnSpPr>
      <xdr:spPr>
        <a:xfrm flipV="1">
          <a:off x="18656300" y="13291821"/>
          <a:ext cx="889000" cy="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163171</xdr:rowOff>
    </xdr:from>
    <xdr:to>
      <xdr:col>102</xdr:col>
      <xdr:colOff>165100</xdr:colOff>
      <xdr:row>77</xdr:row>
      <xdr:rowOff>93321</xdr:rowOff>
    </xdr:to>
    <xdr:sp macro="" textlink="">
      <xdr:nvSpPr>
        <xdr:cNvPr id="864" name="フローチャート: 判断 863"/>
        <xdr:cNvSpPr/>
      </xdr:nvSpPr>
      <xdr:spPr>
        <a:xfrm>
          <a:off x="19494500" y="131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109849</xdr:rowOff>
    </xdr:from>
    <xdr:ext cx="534377" cy="259045"/>
    <xdr:sp macro="" textlink="">
      <xdr:nvSpPr>
        <xdr:cNvPr id="865" name="テキスト ボックス 864"/>
        <xdr:cNvSpPr txBox="1"/>
      </xdr:nvSpPr>
      <xdr:spPr>
        <a:xfrm>
          <a:off x="19278111" y="1296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166647</xdr:rowOff>
    </xdr:from>
    <xdr:to>
      <xdr:col>98</xdr:col>
      <xdr:colOff>38100</xdr:colOff>
      <xdr:row>77</xdr:row>
      <xdr:rowOff>96797</xdr:rowOff>
    </xdr:to>
    <xdr:sp macro="" textlink="">
      <xdr:nvSpPr>
        <xdr:cNvPr id="866" name="フローチャート: 判断 865"/>
        <xdr:cNvSpPr/>
      </xdr:nvSpPr>
      <xdr:spPr>
        <a:xfrm>
          <a:off x="18605500" y="131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113324</xdr:rowOff>
    </xdr:from>
    <xdr:ext cx="534377" cy="259045"/>
    <xdr:sp macro="" textlink="">
      <xdr:nvSpPr>
        <xdr:cNvPr id="867" name="テキスト ボックス 866"/>
        <xdr:cNvSpPr txBox="1"/>
      </xdr:nvSpPr>
      <xdr:spPr>
        <a:xfrm>
          <a:off x="18389111" y="1297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2617</xdr:rowOff>
    </xdr:from>
    <xdr:to>
      <xdr:col>116</xdr:col>
      <xdr:colOff>114300</xdr:colOff>
      <xdr:row>77</xdr:row>
      <xdr:rowOff>104217</xdr:rowOff>
    </xdr:to>
    <xdr:sp macro="" textlink="">
      <xdr:nvSpPr>
        <xdr:cNvPr id="873" name="楕円 872"/>
        <xdr:cNvSpPr/>
      </xdr:nvSpPr>
      <xdr:spPr>
        <a:xfrm>
          <a:off x="22110700" y="13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135340</xdr:rowOff>
    </xdr:from>
    <xdr:ext cx="534377" cy="259045"/>
    <xdr:sp macro="" textlink="">
      <xdr:nvSpPr>
        <xdr:cNvPr id="874" name="繰出金該当値テキスト"/>
        <xdr:cNvSpPr txBox="1"/>
      </xdr:nvSpPr>
      <xdr:spPr>
        <a:xfrm>
          <a:off x="22212300" y="131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13083</xdr:rowOff>
    </xdr:from>
    <xdr:to>
      <xdr:col>112</xdr:col>
      <xdr:colOff>38100</xdr:colOff>
      <xdr:row>77</xdr:row>
      <xdr:rowOff>114683</xdr:rowOff>
    </xdr:to>
    <xdr:sp macro="" textlink="">
      <xdr:nvSpPr>
        <xdr:cNvPr id="875" name="楕円 874"/>
        <xdr:cNvSpPr/>
      </xdr:nvSpPr>
      <xdr:spPr>
        <a:xfrm>
          <a:off x="21272500" y="1321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105810</xdr:rowOff>
    </xdr:from>
    <xdr:ext cx="534377" cy="259045"/>
    <xdr:sp macro="" textlink="">
      <xdr:nvSpPr>
        <xdr:cNvPr id="876" name="テキスト ボックス 875"/>
        <xdr:cNvSpPr txBox="1"/>
      </xdr:nvSpPr>
      <xdr:spPr>
        <a:xfrm>
          <a:off x="21056111" y="133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28829</xdr:rowOff>
    </xdr:from>
    <xdr:to>
      <xdr:col>107</xdr:col>
      <xdr:colOff>101600</xdr:colOff>
      <xdr:row>77</xdr:row>
      <xdr:rowOff>130429</xdr:rowOff>
    </xdr:to>
    <xdr:sp macro="" textlink="">
      <xdr:nvSpPr>
        <xdr:cNvPr id="877" name="楕円 876"/>
        <xdr:cNvSpPr/>
      </xdr:nvSpPr>
      <xdr:spPr>
        <a:xfrm>
          <a:off x="20383500" y="132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121556</xdr:rowOff>
    </xdr:from>
    <xdr:ext cx="534377" cy="259045"/>
    <xdr:sp macro="" textlink="">
      <xdr:nvSpPr>
        <xdr:cNvPr id="878" name="テキスト ボックス 877"/>
        <xdr:cNvSpPr txBox="1"/>
      </xdr:nvSpPr>
      <xdr:spPr>
        <a:xfrm>
          <a:off x="20167111" y="1332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39371</xdr:rowOff>
    </xdr:from>
    <xdr:to>
      <xdr:col>102</xdr:col>
      <xdr:colOff>165100</xdr:colOff>
      <xdr:row>77</xdr:row>
      <xdr:rowOff>140971</xdr:rowOff>
    </xdr:to>
    <xdr:sp macro="" textlink="">
      <xdr:nvSpPr>
        <xdr:cNvPr id="879" name="楕円 878"/>
        <xdr:cNvSpPr/>
      </xdr:nvSpPr>
      <xdr:spPr>
        <a:xfrm>
          <a:off x="19494500" y="1324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132098</xdr:rowOff>
    </xdr:from>
    <xdr:ext cx="534377" cy="259045"/>
    <xdr:sp macro="" textlink="">
      <xdr:nvSpPr>
        <xdr:cNvPr id="880" name="テキスト ボックス 879"/>
        <xdr:cNvSpPr txBox="1"/>
      </xdr:nvSpPr>
      <xdr:spPr>
        <a:xfrm>
          <a:off x="19278111" y="133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51653</xdr:rowOff>
    </xdr:from>
    <xdr:to>
      <xdr:col>98</xdr:col>
      <xdr:colOff>38100</xdr:colOff>
      <xdr:row>77</xdr:row>
      <xdr:rowOff>153253</xdr:rowOff>
    </xdr:to>
    <xdr:sp macro="" textlink="">
      <xdr:nvSpPr>
        <xdr:cNvPr id="881" name="楕円 880"/>
        <xdr:cNvSpPr/>
      </xdr:nvSpPr>
      <xdr:spPr>
        <a:xfrm>
          <a:off x="18605500" y="132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144380</xdr:rowOff>
    </xdr:from>
    <xdr:ext cx="534377" cy="259045"/>
    <xdr:sp macro="" textlink="">
      <xdr:nvSpPr>
        <xdr:cNvPr id="882" name="テキスト ボックス 881"/>
        <xdr:cNvSpPr txBox="1"/>
      </xdr:nvSpPr>
      <xdr:spPr>
        <a:xfrm>
          <a:off x="18389111" y="133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1" name="フローチャート: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3" name="フローチャート: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4" name="テキスト ボックス 913"/>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6" name="フローチャート: 判断 915"/>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7" name="テキスト ボックス 91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9" name="フローチャート: 判断 918"/>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0" name="テキスト ボックス 919"/>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100330</xdr:rowOff>
    </xdr:from>
    <xdr:to>
      <xdr:col>98</xdr:col>
      <xdr:colOff>38100</xdr:colOff>
      <xdr:row>92</xdr:row>
      <xdr:rowOff>30480</xdr:rowOff>
    </xdr:to>
    <xdr:sp macro="" textlink="">
      <xdr:nvSpPr>
        <xdr:cNvPr id="921" name="フローチャート: 判断 920"/>
        <xdr:cNvSpPr/>
      </xdr:nvSpPr>
      <xdr:spPr>
        <a:xfrm>
          <a:off x="18605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90</xdr:row>
      <xdr:rowOff>47007</xdr:rowOff>
    </xdr:from>
    <xdr:ext cx="313932" cy="259045"/>
    <xdr:sp macro="" textlink="">
      <xdr:nvSpPr>
        <xdr:cNvPr id="922" name="テキスト ボックス 921"/>
        <xdr:cNvSpPr txBox="1"/>
      </xdr:nvSpPr>
      <xdr:spPr>
        <a:xfrm>
          <a:off x="18499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8" name="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0" name="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1" name="テキスト ボックス 930"/>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2" name="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3" name="テキスト ボックス 932"/>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4" name="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5" name="テキスト ボックス 934"/>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6" name="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7" name="テキスト ボックス 936"/>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540,804</a:t>
          </a:r>
          <a:r>
            <a:rPr kumimoji="1" lang="ja-JP" altLang="en-US" sz="1300">
              <a:latin typeface="ＭＳ Ｐゴシック" panose="020B0600070205080204" pitchFamily="50" charset="-128"/>
              <a:ea typeface="ＭＳ Ｐゴシック" panose="020B0600070205080204" pitchFamily="50" charset="-128"/>
            </a:rPr>
            <a:t>円となっている。主な構成項目を見ると、人件費は</a:t>
          </a:r>
          <a:r>
            <a:rPr kumimoji="1" lang="en-US" altLang="ja-JP" sz="1300">
              <a:latin typeface="ＭＳ Ｐゴシック" panose="020B0600070205080204" pitchFamily="50" charset="-128"/>
              <a:ea typeface="ＭＳ Ｐゴシック" panose="020B0600070205080204" pitchFamily="50" charset="-128"/>
            </a:rPr>
            <a:t>78,296</a:t>
          </a:r>
          <a:r>
            <a:rPr kumimoji="1" lang="ja-JP" altLang="en-US" sz="1300">
              <a:latin typeface="ＭＳ Ｐゴシック" panose="020B0600070205080204" pitchFamily="50" charset="-128"/>
              <a:ea typeface="ＭＳ Ｐゴシック" panose="020B0600070205080204" pitchFamily="50" charset="-128"/>
            </a:rPr>
            <a:t>円となっており、定年退職者数の減少などにより前年度と比べ減額となったことから類似団体の平均を下回っている。物件費は</a:t>
          </a:r>
          <a:r>
            <a:rPr kumimoji="1" lang="en-US" altLang="ja-JP" sz="1300">
              <a:latin typeface="ＭＳ Ｐゴシック" panose="020B0600070205080204" pitchFamily="50" charset="-128"/>
              <a:ea typeface="ＭＳ Ｐゴシック" panose="020B0600070205080204" pitchFamily="50" charset="-128"/>
            </a:rPr>
            <a:t>87,422</a:t>
          </a:r>
          <a:r>
            <a:rPr kumimoji="1" lang="ja-JP" altLang="en-US" sz="1300">
              <a:latin typeface="ＭＳ Ｐゴシック" panose="020B0600070205080204" pitchFamily="50" charset="-128"/>
              <a:ea typeface="ＭＳ Ｐゴシック" panose="020B0600070205080204" pitchFamily="50" charset="-128"/>
            </a:rPr>
            <a:t>円となっており、主に施設管理等の業務委託料の増額により平成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年度から増額が続いている。扶助費については、生活保護費の減少により</a:t>
          </a:r>
          <a:r>
            <a:rPr kumimoji="1" lang="en-US" altLang="ja-JP" sz="1300">
              <a:latin typeface="ＭＳ Ｐゴシック" panose="020B0600070205080204" pitchFamily="50" charset="-128"/>
              <a:ea typeface="ＭＳ Ｐゴシック" panose="020B0600070205080204" pitchFamily="50" charset="-128"/>
            </a:rPr>
            <a:t>95,908</a:t>
          </a:r>
          <a:r>
            <a:rPr kumimoji="1" lang="ja-JP" altLang="en-US" sz="1300">
              <a:latin typeface="ＭＳ Ｐゴシック" panose="020B0600070205080204" pitchFamily="50" charset="-128"/>
              <a:ea typeface="ＭＳ Ｐゴシック" panose="020B0600070205080204" pitchFamily="50" charset="-128"/>
            </a:rPr>
            <a:t>円となっており、類似団体の平均を下回っている。類似団体との比較で大きなものは補助費等であり、病院事業会計負担金の増額などにより、前年度より増加している。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三重県尾鷲市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18,351
18,187
192.71
10,169,816
9,924,299
233,323
5,847,239
10,707,857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58242</xdr:rowOff>
    </xdr:from>
    <xdr:to>
      <xdr:col>24</xdr:col>
      <xdr:colOff>63500</xdr:colOff>
      <xdr:row>36</xdr:row>
      <xdr:rowOff>77369</xdr:rowOff>
    </xdr:to>
    <xdr:cxnSp macro="">
      <xdr:nvCxnSpPr>
        <xdr:cNvPr id="60" name="直線コネクタ 59"/>
        <xdr:cNvCxnSpPr/>
      </xdr:nvCxnSpPr>
      <xdr:spPr>
        <a:xfrm>
          <a:off x="3797300" y="6230442"/>
          <a:ext cx="838200" cy="1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101769</xdr:rowOff>
    </xdr:from>
    <xdr:ext cx="469744" cy="259045"/>
    <xdr:sp macro="" textlink="">
      <xdr:nvSpPr>
        <xdr:cNvPr id="61" name="議会費平均値テキスト"/>
        <xdr:cNvSpPr txBox="1"/>
      </xdr:nvSpPr>
      <xdr:spPr>
        <a:xfrm>
          <a:off x="4686300" y="627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158445</xdr:rowOff>
    </xdr:from>
    <xdr:to>
      <xdr:col>19</xdr:col>
      <xdr:colOff>177800</xdr:colOff>
      <xdr:row>36</xdr:row>
      <xdr:rowOff>58242</xdr:rowOff>
    </xdr:to>
    <xdr:cxnSp macro="">
      <xdr:nvCxnSpPr>
        <xdr:cNvPr id="63" name="直線コネクタ 62"/>
        <xdr:cNvCxnSpPr/>
      </xdr:nvCxnSpPr>
      <xdr:spPr>
        <a:xfrm>
          <a:off x="2908300" y="6159195"/>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42486</xdr:rowOff>
    </xdr:from>
    <xdr:ext cx="469744" cy="259045"/>
    <xdr:sp macro="" textlink="">
      <xdr:nvSpPr>
        <xdr:cNvPr id="65" name="テキスト ボックス 64"/>
        <xdr:cNvSpPr txBox="1"/>
      </xdr:nvSpPr>
      <xdr:spPr>
        <a:xfrm>
          <a:off x="3562428" y="63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158445</xdr:rowOff>
    </xdr:from>
    <xdr:to>
      <xdr:col>15</xdr:col>
      <xdr:colOff>50800</xdr:colOff>
      <xdr:row>36</xdr:row>
      <xdr:rowOff>14808</xdr:rowOff>
    </xdr:to>
    <xdr:cxnSp macro="">
      <xdr:nvCxnSpPr>
        <xdr:cNvPr id="66" name="直線コネクタ 65"/>
        <xdr:cNvCxnSpPr/>
      </xdr:nvCxnSpPr>
      <xdr:spPr>
        <a:xfrm flipV="1">
          <a:off x="2019300" y="6159195"/>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26712</xdr:rowOff>
    </xdr:from>
    <xdr:ext cx="469744" cy="259045"/>
    <xdr:sp macro="" textlink="">
      <xdr:nvSpPr>
        <xdr:cNvPr id="68" name="テキスト ボックス 67"/>
        <xdr:cNvSpPr txBox="1"/>
      </xdr:nvSpPr>
      <xdr:spPr>
        <a:xfrm>
          <a:off x="2673428" y="63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14808</xdr:rowOff>
    </xdr:from>
    <xdr:to>
      <xdr:col>10</xdr:col>
      <xdr:colOff>114300</xdr:colOff>
      <xdr:row>36</xdr:row>
      <xdr:rowOff>43002</xdr:rowOff>
    </xdr:to>
    <xdr:cxnSp macro="">
      <xdr:nvCxnSpPr>
        <xdr:cNvPr id="69" name="直線コネクタ 68"/>
        <xdr:cNvCxnSpPr/>
      </xdr:nvCxnSpPr>
      <xdr:spPr>
        <a:xfrm flipV="1">
          <a:off x="1130300" y="6187008"/>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104597</xdr:rowOff>
    </xdr:from>
    <xdr:to>
      <xdr:col>10</xdr:col>
      <xdr:colOff>165100</xdr:colOff>
      <xdr:row>37</xdr:row>
      <xdr:rowOff>34747</xdr:rowOff>
    </xdr:to>
    <xdr:sp macro="" textlink="">
      <xdr:nvSpPr>
        <xdr:cNvPr id="70" name="フローチャート: 判断 69"/>
        <xdr:cNvSpPr/>
      </xdr:nvSpPr>
      <xdr:spPr>
        <a:xfrm>
          <a:off x="1968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25874</xdr:rowOff>
    </xdr:from>
    <xdr:ext cx="469744" cy="259045"/>
    <xdr:sp macro="" textlink="">
      <xdr:nvSpPr>
        <xdr:cNvPr id="71" name="テキスト ボックス 70"/>
        <xdr:cNvSpPr txBox="1"/>
      </xdr:nvSpPr>
      <xdr:spPr>
        <a:xfrm>
          <a:off x="1784428"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110084</xdr:rowOff>
    </xdr:from>
    <xdr:to>
      <xdr:col>6</xdr:col>
      <xdr:colOff>38100</xdr:colOff>
      <xdr:row>37</xdr:row>
      <xdr:rowOff>40234</xdr:rowOff>
    </xdr:to>
    <xdr:sp macro="" textlink="">
      <xdr:nvSpPr>
        <xdr:cNvPr id="72" name="フローチャート: 判断 71"/>
        <xdr:cNvSpPr/>
      </xdr:nvSpPr>
      <xdr:spPr>
        <a:xfrm>
          <a:off x="1079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31361</xdr:rowOff>
    </xdr:from>
    <xdr:ext cx="469744" cy="259045"/>
    <xdr:sp macro="" textlink="">
      <xdr:nvSpPr>
        <xdr:cNvPr id="73" name="テキスト ボックス 72"/>
        <xdr:cNvSpPr txBox="1"/>
      </xdr:nvSpPr>
      <xdr:spPr>
        <a:xfrm>
          <a:off x="895428" y="6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26569</xdr:rowOff>
    </xdr:from>
    <xdr:to>
      <xdr:col>24</xdr:col>
      <xdr:colOff>114300</xdr:colOff>
      <xdr:row>36</xdr:row>
      <xdr:rowOff>128169</xdr:rowOff>
    </xdr:to>
    <xdr:sp macro="" textlink="">
      <xdr:nvSpPr>
        <xdr:cNvPr id="79" name="楕円 78"/>
        <xdr:cNvSpPr/>
      </xdr:nvSpPr>
      <xdr:spPr>
        <a:xfrm>
          <a:off x="4584700" y="619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49446</xdr:rowOff>
    </xdr:from>
    <xdr:ext cx="469744" cy="259045"/>
    <xdr:sp macro="" textlink="">
      <xdr:nvSpPr>
        <xdr:cNvPr id="80" name="議会費該当値テキスト"/>
        <xdr:cNvSpPr txBox="1"/>
      </xdr:nvSpPr>
      <xdr:spPr>
        <a:xfrm>
          <a:off x="4686300" y="605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7442</xdr:rowOff>
    </xdr:from>
    <xdr:to>
      <xdr:col>20</xdr:col>
      <xdr:colOff>38100</xdr:colOff>
      <xdr:row>36</xdr:row>
      <xdr:rowOff>109042</xdr:rowOff>
    </xdr:to>
    <xdr:sp macro="" textlink="">
      <xdr:nvSpPr>
        <xdr:cNvPr id="81" name="楕円 80"/>
        <xdr:cNvSpPr/>
      </xdr:nvSpPr>
      <xdr:spPr>
        <a:xfrm>
          <a:off x="3746500" y="61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125569</xdr:rowOff>
    </xdr:from>
    <xdr:ext cx="469744" cy="259045"/>
    <xdr:sp macro="" textlink="">
      <xdr:nvSpPr>
        <xdr:cNvPr id="82" name="テキスト ボックス 81"/>
        <xdr:cNvSpPr txBox="1"/>
      </xdr:nvSpPr>
      <xdr:spPr>
        <a:xfrm>
          <a:off x="3562428" y="595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107645</xdr:rowOff>
    </xdr:from>
    <xdr:to>
      <xdr:col>15</xdr:col>
      <xdr:colOff>101600</xdr:colOff>
      <xdr:row>36</xdr:row>
      <xdr:rowOff>37795</xdr:rowOff>
    </xdr:to>
    <xdr:sp macro="" textlink="">
      <xdr:nvSpPr>
        <xdr:cNvPr id="83" name="楕円 82"/>
        <xdr:cNvSpPr/>
      </xdr:nvSpPr>
      <xdr:spPr>
        <a:xfrm>
          <a:off x="2857500" y="61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54322</xdr:rowOff>
    </xdr:from>
    <xdr:ext cx="469744" cy="259045"/>
    <xdr:sp macro="" textlink="">
      <xdr:nvSpPr>
        <xdr:cNvPr id="84" name="テキスト ボックス 83"/>
        <xdr:cNvSpPr txBox="1"/>
      </xdr:nvSpPr>
      <xdr:spPr>
        <a:xfrm>
          <a:off x="2673428" y="588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135458</xdr:rowOff>
    </xdr:from>
    <xdr:to>
      <xdr:col>10</xdr:col>
      <xdr:colOff>165100</xdr:colOff>
      <xdr:row>36</xdr:row>
      <xdr:rowOff>65608</xdr:rowOff>
    </xdr:to>
    <xdr:sp macro="" textlink="">
      <xdr:nvSpPr>
        <xdr:cNvPr id="85" name="楕円 84"/>
        <xdr:cNvSpPr/>
      </xdr:nvSpPr>
      <xdr:spPr>
        <a:xfrm>
          <a:off x="1968500" y="61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82135</xdr:rowOff>
    </xdr:from>
    <xdr:ext cx="469744" cy="259045"/>
    <xdr:sp macro="" textlink="">
      <xdr:nvSpPr>
        <xdr:cNvPr id="86" name="テキスト ボックス 85"/>
        <xdr:cNvSpPr txBox="1"/>
      </xdr:nvSpPr>
      <xdr:spPr>
        <a:xfrm>
          <a:off x="1784428" y="59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163652</xdr:rowOff>
    </xdr:from>
    <xdr:to>
      <xdr:col>6</xdr:col>
      <xdr:colOff>38100</xdr:colOff>
      <xdr:row>36</xdr:row>
      <xdr:rowOff>93802</xdr:rowOff>
    </xdr:to>
    <xdr:sp macro="" textlink="">
      <xdr:nvSpPr>
        <xdr:cNvPr id="87" name="楕円 86"/>
        <xdr:cNvSpPr/>
      </xdr:nvSpPr>
      <xdr:spPr>
        <a:xfrm>
          <a:off x="1079500" y="61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110329</xdr:rowOff>
    </xdr:from>
    <xdr:ext cx="469744" cy="259045"/>
    <xdr:sp macro="" textlink="">
      <xdr:nvSpPr>
        <xdr:cNvPr id="88" name="テキスト ボックス 87"/>
        <xdr:cNvSpPr txBox="1"/>
      </xdr:nvSpPr>
      <xdr:spPr>
        <a:xfrm>
          <a:off x="895428" y="59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64486</xdr:rowOff>
    </xdr:from>
    <xdr:to>
      <xdr:col>24</xdr:col>
      <xdr:colOff>63500</xdr:colOff>
      <xdr:row>57</xdr:row>
      <xdr:rowOff>84985</xdr:rowOff>
    </xdr:to>
    <xdr:cxnSp macro="">
      <xdr:nvCxnSpPr>
        <xdr:cNvPr id="115" name="直線コネクタ 114"/>
        <xdr:cNvCxnSpPr/>
      </xdr:nvCxnSpPr>
      <xdr:spPr>
        <a:xfrm>
          <a:off x="3797300" y="9837136"/>
          <a:ext cx="838200" cy="2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71467</xdr:rowOff>
    </xdr:from>
    <xdr:ext cx="534377" cy="259045"/>
    <xdr:sp macro="" textlink="">
      <xdr:nvSpPr>
        <xdr:cNvPr id="116" name="総務費平均値テキスト"/>
        <xdr:cNvSpPr txBox="1"/>
      </xdr:nvSpPr>
      <xdr:spPr>
        <a:xfrm>
          <a:off x="4686300" y="984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32091</xdr:rowOff>
    </xdr:from>
    <xdr:to>
      <xdr:col>19</xdr:col>
      <xdr:colOff>177800</xdr:colOff>
      <xdr:row>57</xdr:row>
      <xdr:rowOff>64486</xdr:rowOff>
    </xdr:to>
    <xdr:cxnSp macro="">
      <xdr:nvCxnSpPr>
        <xdr:cNvPr id="118" name="直線コネクタ 117"/>
        <xdr:cNvCxnSpPr/>
      </xdr:nvCxnSpPr>
      <xdr:spPr>
        <a:xfrm>
          <a:off x="2908300" y="9804741"/>
          <a:ext cx="889000" cy="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8399</xdr:rowOff>
    </xdr:from>
    <xdr:ext cx="534377" cy="259045"/>
    <xdr:sp macro="" textlink="">
      <xdr:nvSpPr>
        <xdr:cNvPr id="120" name="テキスト ボックス 119"/>
        <xdr:cNvSpPr txBox="1"/>
      </xdr:nvSpPr>
      <xdr:spPr>
        <a:xfrm>
          <a:off x="3530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32091</xdr:rowOff>
    </xdr:from>
    <xdr:to>
      <xdr:col>15</xdr:col>
      <xdr:colOff>50800</xdr:colOff>
      <xdr:row>57</xdr:row>
      <xdr:rowOff>80683</xdr:rowOff>
    </xdr:to>
    <xdr:cxnSp macro="">
      <xdr:nvCxnSpPr>
        <xdr:cNvPr id="121" name="直線コネクタ 120"/>
        <xdr:cNvCxnSpPr/>
      </xdr:nvCxnSpPr>
      <xdr:spPr>
        <a:xfrm flipV="1">
          <a:off x="2019300" y="9804741"/>
          <a:ext cx="889000" cy="4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26119</xdr:rowOff>
    </xdr:from>
    <xdr:ext cx="534377" cy="259045"/>
    <xdr:sp macro="" textlink="">
      <xdr:nvSpPr>
        <xdr:cNvPr id="123" name="テキスト ボックス 122"/>
        <xdr:cNvSpPr txBox="1"/>
      </xdr:nvSpPr>
      <xdr:spPr>
        <a:xfrm>
          <a:off x="2641111" y="99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34254</xdr:rowOff>
    </xdr:from>
    <xdr:to>
      <xdr:col>10</xdr:col>
      <xdr:colOff>114300</xdr:colOff>
      <xdr:row>57</xdr:row>
      <xdr:rowOff>80683</xdr:rowOff>
    </xdr:to>
    <xdr:cxnSp macro="">
      <xdr:nvCxnSpPr>
        <xdr:cNvPr id="124" name="直線コネクタ 123"/>
        <xdr:cNvCxnSpPr/>
      </xdr:nvCxnSpPr>
      <xdr:spPr>
        <a:xfrm>
          <a:off x="1130300" y="9806904"/>
          <a:ext cx="889000" cy="4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55273</xdr:rowOff>
    </xdr:from>
    <xdr:to>
      <xdr:col>10</xdr:col>
      <xdr:colOff>165100</xdr:colOff>
      <xdr:row>57</xdr:row>
      <xdr:rowOff>156873</xdr:rowOff>
    </xdr:to>
    <xdr:sp macro="" textlink="">
      <xdr:nvSpPr>
        <xdr:cNvPr id="125" name="フローチャート: 判断 124"/>
        <xdr:cNvSpPr/>
      </xdr:nvSpPr>
      <xdr:spPr>
        <a:xfrm>
          <a:off x="1968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148000</xdr:rowOff>
    </xdr:from>
    <xdr:ext cx="534377" cy="259045"/>
    <xdr:sp macro="" textlink="">
      <xdr:nvSpPr>
        <xdr:cNvPr id="126" name="テキスト ボックス 125"/>
        <xdr:cNvSpPr txBox="1"/>
      </xdr:nvSpPr>
      <xdr:spPr>
        <a:xfrm>
          <a:off x="1752111" y="99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70239</xdr:rowOff>
    </xdr:from>
    <xdr:to>
      <xdr:col>6</xdr:col>
      <xdr:colOff>38100</xdr:colOff>
      <xdr:row>58</xdr:row>
      <xdr:rowOff>389</xdr:rowOff>
    </xdr:to>
    <xdr:sp macro="" textlink="">
      <xdr:nvSpPr>
        <xdr:cNvPr id="127" name="フローチャート: 判断 126"/>
        <xdr:cNvSpPr/>
      </xdr:nvSpPr>
      <xdr:spPr>
        <a:xfrm>
          <a:off x="1079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162966</xdr:rowOff>
    </xdr:from>
    <xdr:ext cx="534377" cy="259045"/>
    <xdr:sp macro="" textlink="">
      <xdr:nvSpPr>
        <xdr:cNvPr id="128" name="テキスト ボックス 127"/>
        <xdr:cNvSpPr txBox="1"/>
      </xdr:nvSpPr>
      <xdr:spPr>
        <a:xfrm>
          <a:off x="863111" y="99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34185</xdr:rowOff>
    </xdr:from>
    <xdr:to>
      <xdr:col>24</xdr:col>
      <xdr:colOff>114300</xdr:colOff>
      <xdr:row>57</xdr:row>
      <xdr:rowOff>135785</xdr:rowOff>
    </xdr:to>
    <xdr:sp macro="" textlink="">
      <xdr:nvSpPr>
        <xdr:cNvPr id="134" name="楕円 133"/>
        <xdr:cNvSpPr/>
      </xdr:nvSpPr>
      <xdr:spPr>
        <a:xfrm>
          <a:off x="4584700" y="980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57062</xdr:rowOff>
    </xdr:from>
    <xdr:ext cx="534377" cy="259045"/>
    <xdr:sp macro="" textlink="">
      <xdr:nvSpPr>
        <xdr:cNvPr id="135" name="総務費該当値テキスト"/>
        <xdr:cNvSpPr txBox="1"/>
      </xdr:nvSpPr>
      <xdr:spPr>
        <a:xfrm>
          <a:off x="4686300" y="965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13686</xdr:rowOff>
    </xdr:from>
    <xdr:to>
      <xdr:col>20</xdr:col>
      <xdr:colOff>38100</xdr:colOff>
      <xdr:row>57</xdr:row>
      <xdr:rowOff>115286</xdr:rowOff>
    </xdr:to>
    <xdr:sp macro="" textlink="">
      <xdr:nvSpPr>
        <xdr:cNvPr id="136" name="楕円 135"/>
        <xdr:cNvSpPr/>
      </xdr:nvSpPr>
      <xdr:spPr>
        <a:xfrm>
          <a:off x="3746500" y="978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131813</xdr:rowOff>
    </xdr:from>
    <xdr:ext cx="599010" cy="259045"/>
    <xdr:sp macro="" textlink="">
      <xdr:nvSpPr>
        <xdr:cNvPr id="137" name="テキスト ボックス 136"/>
        <xdr:cNvSpPr txBox="1"/>
      </xdr:nvSpPr>
      <xdr:spPr>
        <a:xfrm>
          <a:off x="3497795" y="956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152741</xdr:rowOff>
    </xdr:from>
    <xdr:to>
      <xdr:col>15</xdr:col>
      <xdr:colOff>101600</xdr:colOff>
      <xdr:row>57</xdr:row>
      <xdr:rowOff>82891</xdr:rowOff>
    </xdr:to>
    <xdr:sp macro="" textlink="">
      <xdr:nvSpPr>
        <xdr:cNvPr id="138" name="楕円 137"/>
        <xdr:cNvSpPr/>
      </xdr:nvSpPr>
      <xdr:spPr>
        <a:xfrm>
          <a:off x="2857500" y="975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99418</xdr:rowOff>
    </xdr:from>
    <xdr:ext cx="599010" cy="259045"/>
    <xdr:sp macro="" textlink="">
      <xdr:nvSpPr>
        <xdr:cNvPr id="139" name="テキスト ボックス 138"/>
        <xdr:cNvSpPr txBox="1"/>
      </xdr:nvSpPr>
      <xdr:spPr>
        <a:xfrm>
          <a:off x="2608795" y="952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29883</xdr:rowOff>
    </xdr:from>
    <xdr:to>
      <xdr:col>10</xdr:col>
      <xdr:colOff>165100</xdr:colOff>
      <xdr:row>57</xdr:row>
      <xdr:rowOff>131483</xdr:rowOff>
    </xdr:to>
    <xdr:sp macro="" textlink="">
      <xdr:nvSpPr>
        <xdr:cNvPr id="140" name="楕円 139"/>
        <xdr:cNvSpPr/>
      </xdr:nvSpPr>
      <xdr:spPr>
        <a:xfrm>
          <a:off x="1968500" y="980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148010</xdr:rowOff>
    </xdr:from>
    <xdr:ext cx="599010" cy="259045"/>
    <xdr:sp macro="" textlink="">
      <xdr:nvSpPr>
        <xdr:cNvPr id="141" name="テキスト ボックス 140"/>
        <xdr:cNvSpPr txBox="1"/>
      </xdr:nvSpPr>
      <xdr:spPr>
        <a:xfrm>
          <a:off x="1719795" y="957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154904</xdr:rowOff>
    </xdr:from>
    <xdr:to>
      <xdr:col>6</xdr:col>
      <xdr:colOff>38100</xdr:colOff>
      <xdr:row>57</xdr:row>
      <xdr:rowOff>85054</xdr:rowOff>
    </xdr:to>
    <xdr:sp macro="" textlink="">
      <xdr:nvSpPr>
        <xdr:cNvPr id="142" name="楕円 141"/>
        <xdr:cNvSpPr/>
      </xdr:nvSpPr>
      <xdr:spPr>
        <a:xfrm>
          <a:off x="1079500" y="97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101581</xdr:rowOff>
    </xdr:from>
    <xdr:ext cx="599010" cy="259045"/>
    <xdr:sp macro="" textlink="">
      <xdr:nvSpPr>
        <xdr:cNvPr id="143" name="テキスト ボックス 142"/>
        <xdr:cNvSpPr txBox="1"/>
      </xdr:nvSpPr>
      <xdr:spPr>
        <a:xfrm>
          <a:off x="830795" y="953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54364</xdr:rowOff>
    </xdr:from>
    <xdr:to>
      <xdr:col>24</xdr:col>
      <xdr:colOff>63500</xdr:colOff>
      <xdr:row>76</xdr:row>
      <xdr:rowOff>73484</xdr:rowOff>
    </xdr:to>
    <xdr:cxnSp macro="">
      <xdr:nvCxnSpPr>
        <xdr:cNvPr id="171" name="直線コネクタ 170"/>
        <xdr:cNvCxnSpPr/>
      </xdr:nvCxnSpPr>
      <xdr:spPr>
        <a:xfrm>
          <a:off x="3797300" y="13084564"/>
          <a:ext cx="838200" cy="1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35383</xdr:rowOff>
    </xdr:from>
    <xdr:ext cx="599010" cy="259045"/>
    <xdr:sp macro="" textlink="">
      <xdr:nvSpPr>
        <xdr:cNvPr id="172" name="民生費平均値テキスト"/>
        <xdr:cNvSpPr txBox="1"/>
      </xdr:nvSpPr>
      <xdr:spPr>
        <a:xfrm>
          <a:off x="4686300" y="1289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54364</xdr:rowOff>
    </xdr:from>
    <xdr:to>
      <xdr:col>19</xdr:col>
      <xdr:colOff>177800</xdr:colOff>
      <xdr:row>76</xdr:row>
      <xdr:rowOff>115861</xdr:rowOff>
    </xdr:to>
    <xdr:cxnSp macro="">
      <xdr:nvCxnSpPr>
        <xdr:cNvPr id="174" name="直線コネクタ 173"/>
        <xdr:cNvCxnSpPr/>
      </xdr:nvCxnSpPr>
      <xdr:spPr>
        <a:xfrm flipV="1">
          <a:off x="2908300" y="13084564"/>
          <a:ext cx="889000" cy="6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119804</xdr:rowOff>
    </xdr:from>
    <xdr:ext cx="599010" cy="259045"/>
    <xdr:sp macro="" textlink="">
      <xdr:nvSpPr>
        <xdr:cNvPr id="176" name="テキスト ボックス 175"/>
        <xdr:cNvSpPr txBox="1"/>
      </xdr:nvSpPr>
      <xdr:spPr>
        <a:xfrm>
          <a:off x="3497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110503</xdr:rowOff>
    </xdr:from>
    <xdr:to>
      <xdr:col>15</xdr:col>
      <xdr:colOff>50800</xdr:colOff>
      <xdr:row>76</xdr:row>
      <xdr:rowOff>115861</xdr:rowOff>
    </xdr:to>
    <xdr:cxnSp macro="">
      <xdr:nvCxnSpPr>
        <xdr:cNvPr id="177" name="直線コネクタ 176"/>
        <xdr:cNvCxnSpPr/>
      </xdr:nvCxnSpPr>
      <xdr:spPr>
        <a:xfrm>
          <a:off x="2019300" y="13140703"/>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8430</xdr:rowOff>
    </xdr:from>
    <xdr:ext cx="599010" cy="259045"/>
    <xdr:sp macro="" textlink="">
      <xdr:nvSpPr>
        <xdr:cNvPr id="179" name="テキスト ボックス 178"/>
        <xdr:cNvSpPr txBox="1"/>
      </xdr:nvSpPr>
      <xdr:spPr>
        <a:xfrm>
          <a:off x="2608795"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110503</xdr:rowOff>
    </xdr:from>
    <xdr:to>
      <xdr:col>10</xdr:col>
      <xdr:colOff>114300</xdr:colOff>
      <xdr:row>77</xdr:row>
      <xdr:rowOff>101822</xdr:rowOff>
    </xdr:to>
    <xdr:cxnSp macro="">
      <xdr:nvCxnSpPr>
        <xdr:cNvPr id="180" name="直線コネクタ 179"/>
        <xdr:cNvCxnSpPr/>
      </xdr:nvCxnSpPr>
      <xdr:spPr>
        <a:xfrm flipV="1">
          <a:off x="1130300" y="13140703"/>
          <a:ext cx="889000" cy="16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153064</xdr:rowOff>
    </xdr:from>
    <xdr:to>
      <xdr:col>10</xdr:col>
      <xdr:colOff>165100</xdr:colOff>
      <xdr:row>77</xdr:row>
      <xdr:rowOff>83214</xdr:rowOff>
    </xdr:to>
    <xdr:sp macro="" textlink="">
      <xdr:nvSpPr>
        <xdr:cNvPr id="181" name="フローチャート: 判断 180"/>
        <xdr:cNvSpPr/>
      </xdr:nvSpPr>
      <xdr:spPr>
        <a:xfrm>
          <a:off x="1968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74341</xdr:rowOff>
    </xdr:from>
    <xdr:ext cx="599010" cy="259045"/>
    <xdr:sp macro="" textlink="">
      <xdr:nvSpPr>
        <xdr:cNvPr id="182" name="テキスト ボックス 181"/>
        <xdr:cNvSpPr txBox="1"/>
      </xdr:nvSpPr>
      <xdr:spPr>
        <a:xfrm>
          <a:off x="1719795"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169326</xdr:rowOff>
    </xdr:from>
    <xdr:to>
      <xdr:col>6</xdr:col>
      <xdr:colOff>38100</xdr:colOff>
      <xdr:row>77</xdr:row>
      <xdr:rowOff>99476</xdr:rowOff>
    </xdr:to>
    <xdr:sp macro="" textlink="">
      <xdr:nvSpPr>
        <xdr:cNvPr id="183" name="フローチャート: 判断 182"/>
        <xdr:cNvSpPr/>
      </xdr:nvSpPr>
      <xdr:spPr>
        <a:xfrm>
          <a:off x="1079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116003</xdr:rowOff>
    </xdr:from>
    <xdr:ext cx="599010" cy="259045"/>
    <xdr:sp macro="" textlink="">
      <xdr:nvSpPr>
        <xdr:cNvPr id="184" name="テキスト ボックス 183"/>
        <xdr:cNvSpPr txBox="1"/>
      </xdr:nvSpPr>
      <xdr:spPr>
        <a:xfrm>
          <a:off x="830795"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22684</xdr:rowOff>
    </xdr:from>
    <xdr:to>
      <xdr:col>24</xdr:col>
      <xdr:colOff>114300</xdr:colOff>
      <xdr:row>76</xdr:row>
      <xdr:rowOff>124284</xdr:rowOff>
    </xdr:to>
    <xdr:sp macro="" textlink="">
      <xdr:nvSpPr>
        <xdr:cNvPr id="190" name="楕円 189"/>
        <xdr:cNvSpPr/>
      </xdr:nvSpPr>
      <xdr:spPr>
        <a:xfrm>
          <a:off x="4584700" y="130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1111</xdr:rowOff>
    </xdr:from>
    <xdr:ext cx="599010" cy="259045"/>
    <xdr:sp macro="" textlink="">
      <xdr:nvSpPr>
        <xdr:cNvPr id="191" name="民生費該当値テキスト"/>
        <xdr:cNvSpPr txBox="1"/>
      </xdr:nvSpPr>
      <xdr:spPr>
        <a:xfrm>
          <a:off x="4686300" y="1303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3564</xdr:rowOff>
    </xdr:from>
    <xdr:to>
      <xdr:col>20</xdr:col>
      <xdr:colOff>38100</xdr:colOff>
      <xdr:row>76</xdr:row>
      <xdr:rowOff>105164</xdr:rowOff>
    </xdr:to>
    <xdr:sp macro="" textlink="">
      <xdr:nvSpPr>
        <xdr:cNvPr id="192" name="楕円 191"/>
        <xdr:cNvSpPr/>
      </xdr:nvSpPr>
      <xdr:spPr>
        <a:xfrm>
          <a:off x="3746500" y="1303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121690</xdr:rowOff>
    </xdr:from>
    <xdr:ext cx="599010" cy="259045"/>
    <xdr:sp macro="" textlink="">
      <xdr:nvSpPr>
        <xdr:cNvPr id="193" name="テキスト ボックス 192"/>
        <xdr:cNvSpPr txBox="1"/>
      </xdr:nvSpPr>
      <xdr:spPr>
        <a:xfrm>
          <a:off x="3497795" y="1280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65061</xdr:rowOff>
    </xdr:from>
    <xdr:to>
      <xdr:col>15</xdr:col>
      <xdr:colOff>101600</xdr:colOff>
      <xdr:row>76</xdr:row>
      <xdr:rowOff>166661</xdr:rowOff>
    </xdr:to>
    <xdr:sp macro="" textlink="">
      <xdr:nvSpPr>
        <xdr:cNvPr id="194" name="楕円 193"/>
        <xdr:cNvSpPr/>
      </xdr:nvSpPr>
      <xdr:spPr>
        <a:xfrm>
          <a:off x="2857500" y="1309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11739</xdr:rowOff>
    </xdr:from>
    <xdr:ext cx="599010" cy="259045"/>
    <xdr:sp macro="" textlink="">
      <xdr:nvSpPr>
        <xdr:cNvPr id="195" name="テキスト ボックス 194"/>
        <xdr:cNvSpPr txBox="1"/>
      </xdr:nvSpPr>
      <xdr:spPr>
        <a:xfrm>
          <a:off x="2608795" y="1287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59703</xdr:rowOff>
    </xdr:from>
    <xdr:to>
      <xdr:col>10</xdr:col>
      <xdr:colOff>165100</xdr:colOff>
      <xdr:row>76</xdr:row>
      <xdr:rowOff>161303</xdr:rowOff>
    </xdr:to>
    <xdr:sp macro="" textlink="">
      <xdr:nvSpPr>
        <xdr:cNvPr id="196" name="楕円 195"/>
        <xdr:cNvSpPr/>
      </xdr:nvSpPr>
      <xdr:spPr>
        <a:xfrm>
          <a:off x="1968500" y="130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6380</xdr:rowOff>
    </xdr:from>
    <xdr:ext cx="599010" cy="259045"/>
    <xdr:sp macro="" textlink="">
      <xdr:nvSpPr>
        <xdr:cNvPr id="197" name="テキスト ボックス 196"/>
        <xdr:cNvSpPr txBox="1"/>
      </xdr:nvSpPr>
      <xdr:spPr>
        <a:xfrm>
          <a:off x="1719795" y="1286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51022</xdr:rowOff>
    </xdr:from>
    <xdr:to>
      <xdr:col>6</xdr:col>
      <xdr:colOff>38100</xdr:colOff>
      <xdr:row>77</xdr:row>
      <xdr:rowOff>152622</xdr:rowOff>
    </xdr:to>
    <xdr:sp macro="" textlink="">
      <xdr:nvSpPr>
        <xdr:cNvPr id="198" name="楕円 197"/>
        <xdr:cNvSpPr/>
      </xdr:nvSpPr>
      <xdr:spPr>
        <a:xfrm>
          <a:off x="1079500" y="132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143749</xdr:rowOff>
    </xdr:from>
    <xdr:ext cx="599010" cy="259045"/>
    <xdr:sp macro="" textlink="">
      <xdr:nvSpPr>
        <xdr:cNvPr id="199" name="テキスト ボックス 198"/>
        <xdr:cNvSpPr txBox="1"/>
      </xdr:nvSpPr>
      <xdr:spPr>
        <a:xfrm>
          <a:off x="830795" y="1334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65470</xdr:rowOff>
    </xdr:from>
    <xdr:to>
      <xdr:col>24</xdr:col>
      <xdr:colOff>63500</xdr:colOff>
      <xdr:row>96</xdr:row>
      <xdr:rowOff>106031</xdr:rowOff>
    </xdr:to>
    <xdr:cxnSp macro="">
      <xdr:nvCxnSpPr>
        <xdr:cNvPr id="231" name="直線コネクタ 230"/>
        <xdr:cNvCxnSpPr/>
      </xdr:nvCxnSpPr>
      <xdr:spPr>
        <a:xfrm flipV="1">
          <a:off x="3797300" y="16524670"/>
          <a:ext cx="838200" cy="4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109509</xdr:rowOff>
    </xdr:from>
    <xdr:ext cx="534377" cy="259045"/>
    <xdr:sp macro="" textlink="">
      <xdr:nvSpPr>
        <xdr:cNvPr id="232" name="衛生費平均値テキスト"/>
        <xdr:cNvSpPr txBox="1"/>
      </xdr:nvSpPr>
      <xdr:spPr>
        <a:xfrm>
          <a:off x="4686300" y="1674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106031</xdr:rowOff>
    </xdr:from>
    <xdr:to>
      <xdr:col>19</xdr:col>
      <xdr:colOff>177800</xdr:colOff>
      <xdr:row>97</xdr:row>
      <xdr:rowOff>28263</xdr:rowOff>
    </xdr:to>
    <xdr:cxnSp macro="">
      <xdr:nvCxnSpPr>
        <xdr:cNvPr id="234" name="直線コネクタ 233"/>
        <xdr:cNvCxnSpPr/>
      </xdr:nvCxnSpPr>
      <xdr:spPr>
        <a:xfrm flipV="1">
          <a:off x="2908300" y="16565231"/>
          <a:ext cx="889000" cy="9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66076</xdr:rowOff>
    </xdr:from>
    <xdr:ext cx="534377" cy="259045"/>
    <xdr:sp macro="" textlink="">
      <xdr:nvSpPr>
        <xdr:cNvPr id="236" name="テキスト ボックス 235"/>
        <xdr:cNvSpPr txBox="1"/>
      </xdr:nvSpPr>
      <xdr:spPr>
        <a:xfrm>
          <a:off x="3530111" y="168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28263</xdr:rowOff>
    </xdr:from>
    <xdr:to>
      <xdr:col>15</xdr:col>
      <xdr:colOff>50800</xdr:colOff>
      <xdr:row>97</xdr:row>
      <xdr:rowOff>60060</xdr:rowOff>
    </xdr:to>
    <xdr:cxnSp macro="">
      <xdr:nvCxnSpPr>
        <xdr:cNvPr id="237" name="直線コネクタ 236"/>
        <xdr:cNvCxnSpPr/>
      </xdr:nvCxnSpPr>
      <xdr:spPr>
        <a:xfrm flipV="1">
          <a:off x="2019300" y="16658913"/>
          <a:ext cx="889000" cy="3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111828</xdr:rowOff>
    </xdr:from>
    <xdr:ext cx="534377" cy="259045"/>
    <xdr:sp macro="" textlink="">
      <xdr:nvSpPr>
        <xdr:cNvPr id="239" name="テキスト ボックス 238"/>
        <xdr:cNvSpPr txBox="1"/>
      </xdr:nvSpPr>
      <xdr:spPr>
        <a:xfrm>
          <a:off x="2641111" y="169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114489</xdr:rowOff>
    </xdr:from>
    <xdr:to>
      <xdr:col>10</xdr:col>
      <xdr:colOff>114300</xdr:colOff>
      <xdr:row>97</xdr:row>
      <xdr:rowOff>60060</xdr:rowOff>
    </xdr:to>
    <xdr:cxnSp macro="">
      <xdr:nvCxnSpPr>
        <xdr:cNvPr id="240" name="直線コネクタ 239"/>
        <xdr:cNvCxnSpPr/>
      </xdr:nvCxnSpPr>
      <xdr:spPr>
        <a:xfrm>
          <a:off x="1130300" y="16573689"/>
          <a:ext cx="889000" cy="11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236</xdr:rowOff>
    </xdr:from>
    <xdr:to>
      <xdr:col>10</xdr:col>
      <xdr:colOff>165100</xdr:colOff>
      <xdr:row>98</xdr:row>
      <xdr:rowOff>101836</xdr:rowOff>
    </xdr:to>
    <xdr:sp macro="" textlink="">
      <xdr:nvSpPr>
        <xdr:cNvPr id="241" name="フローチャート: 判断 240"/>
        <xdr:cNvSpPr/>
      </xdr:nvSpPr>
      <xdr:spPr>
        <a:xfrm>
          <a:off x="1968500" y="168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92963</xdr:rowOff>
    </xdr:from>
    <xdr:ext cx="534377" cy="259045"/>
    <xdr:sp macro="" textlink="">
      <xdr:nvSpPr>
        <xdr:cNvPr id="242" name="テキスト ボックス 241"/>
        <xdr:cNvSpPr txBox="1"/>
      </xdr:nvSpPr>
      <xdr:spPr>
        <a:xfrm>
          <a:off x="1752111" y="1689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37106</xdr:rowOff>
    </xdr:from>
    <xdr:to>
      <xdr:col>6</xdr:col>
      <xdr:colOff>38100</xdr:colOff>
      <xdr:row>98</xdr:row>
      <xdr:rowOff>138706</xdr:rowOff>
    </xdr:to>
    <xdr:sp macro="" textlink="">
      <xdr:nvSpPr>
        <xdr:cNvPr id="243" name="フローチャート: 判断 242"/>
        <xdr:cNvSpPr/>
      </xdr:nvSpPr>
      <xdr:spPr>
        <a:xfrm>
          <a:off x="1079500" y="16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129833</xdr:rowOff>
    </xdr:from>
    <xdr:ext cx="534377" cy="259045"/>
    <xdr:sp macro="" textlink="">
      <xdr:nvSpPr>
        <xdr:cNvPr id="244" name="テキスト ボックス 243"/>
        <xdr:cNvSpPr txBox="1"/>
      </xdr:nvSpPr>
      <xdr:spPr>
        <a:xfrm>
          <a:off x="863111" y="16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14670</xdr:rowOff>
    </xdr:from>
    <xdr:to>
      <xdr:col>24</xdr:col>
      <xdr:colOff>114300</xdr:colOff>
      <xdr:row>96</xdr:row>
      <xdr:rowOff>116270</xdr:rowOff>
    </xdr:to>
    <xdr:sp macro="" textlink="">
      <xdr:nvSpPr>
        <xdr:cNvPr id="250" name="楕円 249"/>
        <xdr:cNvSpPr/>
      </xdr:nvSpPr>
      <xdr:spPr>
        <a:xfrm>
          <a:off x="4584700" y="164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37547</xdr:rowOff>
    </xdr:from>
    <xdr:ext cx="534377" cy="259045"/>
    <xdr:sp macro="" textlink="">
      <xdr:nvSpPr>
        <xdr:cNvPr id="251" name="衛生費該当値テキスト"/>
        <xdr:cNvSpPr txBox="1"/>
      </xdr:nvSpPr>
      <xdr:spPr>
        <a:xfrm>
          <a:off x="4686300" y="1632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55231</xdr:rowOff>
    </xdr:from>
    <xdr:to>
      <xdr:col>20</xdr:col>
      <xdr:colOff>38100</xdr:colOff>
      <xdr:row>96</xdr:row>
      <xdr:rowOff>156831</xdr:rowOff>
    </xdr:to>
    <xdr:sp macro="" textlink="">
      <xdr:nvSpPr>
        <xdr:cNvPr id="252" name="楕円 251"/>
        <xdr:cNvSpPr/>
      </xdr:nvSpPr>
      <xdr:spPr>
        <a:xfrm>
          <a:off x="3746500" y="165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1908</xdr:rowOff>
    </xdr:from>
    <xdr:ext cx="534377" cy="259045"/>
    <xdr:sp macro="" textlink="">
      <xdr:nvSpPr>
        <xdr:cNvPr id="253" name="テキスト ボックス 252"/>
        <xdr:cNvSpPr txBox="1"/>
      </xdr:nvSpPr>
      <xdr:spPr>
        <a:xfrm>
          <a:off x="3530111" y="1628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148913</xdr:rowOff>
    </xdr:from>
    <xdr:to>
      <xdr:col>15</xdr:col>
      <xdr:colOff>101600</xdr:colOff>
      <xdr:row>97</xdr:row>
      <xdr:rowOff>79063</xdr:rowOff>
    </xdr:to>
    <xdr:sp macro="" textlink="">
      <xdr:nvSpPr>
        <xdr:cNvPr id="254" name="楕円 253"/>
        <xdr:cNvSpPr/>
      </xdr:nvSpPr>
      <xdr:spPr>
        <a:xfrm>
          <a:off x="2857500" y="166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95590</xdr:rowOff>
    </xdr:from>
    <xdr:ext cx="534377" cy="259045"/>
    <xdr:sp macro="" textlink="">
      <xdr:nvSpPr>
        <xdr:cNvPr id="255" name="テキスト ボックス 254"/>
        <xdr:cNvSpPr txBox="1"/>
      </xdr:nvSpPr>
      <xdr:spPr>
        <a:xfrm>
          <a:off x="2641111" y="1638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9260</xdr:rowOff>
    </xdr:from>
    <xdr:to>
      <xdr:col>10</xdr:col>
      <xdr:colOff>165100</xdr:colOff>
      <xdr:row>97</xdr:row>
      <xdr:rowOff>110860</xdr:rowOff>
    </xdr:to>
    <xdr:sp macro="" textlink="">
      <xdr:nvSpPr>
        <xdr:cNvPr id="256" name="楕円 255"/>
        <xdr:cNvSpPr/>
      </xdr:nvSpPr>
      <xdr:spPr>
        <a:xfrm>
          <a:off x="1968500" y="166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127387</xdr:rowOff>
    </xdr:from>
    <xdr:ext cx="534377" cy="259045"/>
    <xdr:sp macro="" textlink="">
      <xdr:nvSpPr>
        <xdr:cNvPr id="257" name="テキスト ボックス 256"/>
        <xdr:cNvSpPr txBox="1"/>
      </xdr:nvSpPr>
      <xdr:spPr>
        <a:xfrm>
          <a:off x="1752111" y="1641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63689</xdr:rowOff>
    </xdr:from>
    <xdr:to>
      <xdr:col>6</xdr:col>
      <xdr:colOff>38100</xdr:colOff>
      <xdr:row>96</xdr:row>
      <xdr:rowOff>165289</xdr:rowOff>
    </xdr:to>
    <xdr:sp macro="" textlink="">
      <xdr:nvSpPr>
        <xdr:cNvPr id="258" name="楕円 257"/>
        <xdr:cNvSpPr/>
      </xdr:nvSpPr>
      <xdr:spPr>
        <a:xfrm>
          <a:off x="1079500" y="1652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10366</xdr:rowOff>
    </xdr:from>
    <xdr:ext cx="534377" cy="259045"/>
    <xdr:sp macro="" textlink="">
      <xdr:nvSpPr>
        <xdr:cNvPr id="259" name="テキスト ボックス 258"/>
        <xdr:cNvSpPr txBox="1"/>
      </xdr:nvSpPr>
      <xdr:spPr>
        <a:xfrm>
          <a:off x="863111" y="1629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120007</xdr:rowOff>
    </xdr:from>
    <xdr:ext cx="378565" cy="259045"/>
    <xdr:sp macro="" textlink="">
      <xdr:nvSpPr>
        <xdr:cNvPr id="287" name="労働費平均値テキスト"/>
        <xdr:cNvSpPr txBox="1"/>
      </xdr:nvSpPr>
      <xdr:spPr>
        <a:xfrm>
          <a:off x="10528300" y="6292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36949</xdr:rowOff>
    </xdr:from>
    <xdr:ext cx="378565" cy="259045"/>
    <xdr:sp macro="" textlink="">
      <xdr:nvSpPr>
        <xdr:cNvPr id="294" name="テキスト ボックス 293"/>
        <xdr:cNvSpPr txBox="1"/>
      </xdr:nvSpPr>
      <xdr:spPr>
        <a:xfrm>
          <a:off x="8561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297" name="テキスト ボックス 296"/>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299" name="テキスト ボックス 298"/>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50219</xdr:rowOff>
    </xdr:from>
    <xdr:to>
      <xdr:col>55</xdr:col>
      <xdr:colOff>0</xdr:colOff>
      <xdr:row>56</xdr:row>
      <xdr:rowOff>8484</xdr:rowOff>
    </xdr:to>
    <xdr:cxnSp macro="">
      <xdr:nvCxnSpPr>
        <xdr:cNvPr id="345" name="直線コネクタ 344"/>
        <xdr:cNvCxnSpPr/>
      </xdr:nvCxnSpPr>
      <xdr:spPr>
        <a:xfrm flipV="1">
          <a:off x="9639300" y="9479969"/>
          <a:ext cx="838200" cy="12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118239</xdr:rowOff>
    </xdr:from>
    <xdr:ext cx="534377" cy="259045"/>
    <xdr:sp macro="" textlink="">
      <xdr:nvSpPr>
        <xdr:cNvPr id="346" name="農林水産業費平均値テキスト"/>
        <xdr:cNvSpPr txBox="1"/>
      </xdr:nvSpPr>
      <xdr:spPr>
        <a:xfrm>
          <a:off x="10528300" y="9547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809</xdr:rowOff>
    </xdr:from>
    <xdr:to>
      <xdr:col>50</xdr:col>
      <xdr:colOff>114300</xdr:colOff>
      <xdr:row>56</xdr:row>
      <xdr:rowOff>8484</xdr:rowOff>
    </xdr:to>
    <xdr:cxnSp macro="">
      <xdr:nvCxnSpPr>
        <xdr:cNvPr id="348" name="直線コネクタ 347"/>
        <xdr:cNvCxnSpPr/>
      </xdr:nvCxnSpPr>
      <xdr:spPr>
        <a:xfrm>
          <a:off x="8750300" y="9430559"/>
          <a:ext cx="889000" cy="17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111186</xdr:rowOff>
    </xdr:from>
    <xdr:ext cx="534377" cy="259045"/>
    <xdr:sp macro="" textlink="">
      <xdr:nvSpPr>
        <xdr:cNvPr id="350" name="テキスト ボックス 349"/>
        <xdr:cNvSpPr txBox="1"/>
      </xdr:nvSpPr>
      <xdr:spPr>
        <a:xfrm>
          <a:off x="9372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69683</xdr:rowOff>
    </xdr:from>
    <xdr:to>
      <xdr:col>45</xdr:col>
      <xdr:colOff>177800</xdr:colOff>
      <xdr:row>55</xdr:row>
      <xdr:rowOff>809</xdr:rowOff>
    </xdr:to>
    <xdr:cxnSp macro="">
      <xdr:nvCxnSpPr>
        <xdr:cNvPr id="351" name="直線コネクタ 350"/>
        <xdr:cNvCxnSpPr/>
      </xdr:nvCxnSpPr>
      <xdr:spPr>
        <a:xfrm>
          <a:off x="7861300" y="9327983"/>
          <a:ext cx="889000" cy="10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75282</xdr:rowOff>
    </xdr:from>
    <xdr:to>
      <xdr:col>46</xdr:col>
      <xdr:colOff>38100</xdr:colOff>
      <xdr:row>57</xdr:row>
      <xdr:rowOff>5432</xdr:rowOff>
    </xdr:to>
    <xdr:sp macro="" textlink="">
      <xdr:nvSpPr>
        <xdr:cNvPr id="352" name="フローチャート: 判断 351"/>
        <xdr:cNvSpPr/>
      </xdr:nvSpPr>
      <xdr:spPr>
        <a:xfrm>
          <a:off x="8699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168009</xdr:rowOff>
    </xdr:from>
    <xdr:ext cx="534377" cy="259045"/>
    <xdr:sp macro="" textlink="">
      <xdr:nvSpPr>
        <xdr:cNvPr id="353" name="テキスト ボックス 352"/>
        <xdr:cNvSpPr txBox="1"/>
      </xdr:nvSpPr>
      <xdr:spPr>
        <a:xfrm>
          <a:off x="8483111" y="97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69683</xdr:rowOff>
    </xdr:from>
    <xdr:to>
      <xdr:col>41</xdr:col>
      <xdr:colOff>50800</xdr:colOff>
      <xdr:row>55</xdr:row>
      <xdr:rowOff>125690</xdr:rowOff>
    </xdr:to>
    <xdr:cxnSp macro="">
      <xdr:nvCxnSpPr>
        <xdr:cNvPr id="354" name="直線コネクタ 353"/>
        <xdr:cNvCxnSpPr/>
      </xdr:nvCxnSpPr>
      <xdr:spPr>
        <a:xfrm flipV="1">
          <a:off x="6972300" y="9327983"/>
          <a:ext cx="8890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124692</xdr:rowOff>
    </xdr:from>
    <xdr:to>
      <xdr:col>41</xdr:col>
      <xdr:colOff>101600</xdr:colOff>
      <xdr:row>54</xdr:row>
      <xdr:rowOff>54842</xdr:rowOff>
    </xdr:to>
    <xdr:sp macro="" textlink="">
      <xdr:nvSpPr>
        <xdr:cNvPr id="355" name="フローチャート: 判断 354"/>
        <xdr:cNvSpPr/>
      </xdr:nvSpPr>
      <xdr:spPr>
        <a:xfrm>
          <a:off x="7810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71369</xdr:rowOff>
    </xdr:from>
    <xdr:ext cx="534377" cy="259045"/>
    <xdr:sp macro="" textlink="">
      <xdr:nvSpPr>
        <xdr:cNvPr id="356" name="テキスト ボックス 355"/>
        <xdr:cNvSpPr txBox="1"/>
      </xdr:nvSpPr>
      <xdr:spPr>
        <a:xfrm>
          <a:off x="7594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131159</xdr:rowOff>
    </xdr:from>
    <xdr:to>
      <xdr:col>36</xdr:col>
      <xdr:colOff>165100</xdr:colOff>
      <xdr:row>54</xdr:row>
      <xdr:rowOff>61309</xdr:rowOff>
    </xdr:to>
    <xdr:sp macro="" textlink="">
      <xdr:nvSpPr>
        <xdr:cNvPr id="357" name="フローチャート: 判断 356"/>
        <xdr:cNvSpPr/>
      </xdr:nvSpPr>
      <xdr:spPr>
        <a:xfrm>
          <a:off x="6921500" y="921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77836</xdr:rowOff>
    </xdr:from>
    <xdr:ext cx="534377" cy="259045"/>
    <xdr:sp macro="" textlink="">
      <xdr:nvSpPr>
        <xdr:cNvPr id="358" name="テキスト ボックス 357"/>
        <xdr:cNvSpPr txBox="1"/>
      </xdr:nvSpPr>
      <xdr:spPr>
        <a:xfrm>
          <a:off x="6705111" y="89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170869</xdr:rowOff>
    </xdr:from>
    <xdr:to>
      <xdr:col>55</xdr:col>
      <xdr:colOff>50800</xdr:colOff>
      <xdr:row>55</xdr:row>
      <xdr:rowOff>101019</xdr:rowOff>
    </xdr:to>
    <xdr:sp macro="" textlink="">
      <xdr:nvSpPr>
        <xdr:cNvPr id="364" name="楕円 363"/>
        <xdr:cNvSpPr/>
      </xdr:nvSpPr>
      <xdr:spPr>
        <a:xfrm>
          <a:off x="10426700" y="942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22296</xdr:rowOff>
    </xdr:from>
    <xdr:ext cx="534377" cy="259045"/>
    <xdr:sp macro="" textlink="">
      <xdr:nvSpPr>
        <xdr:cNvPr id="365" name="農林水産業費該当値テキスト"/>
        <xdr:cNvSpPr txBox="1"/>
      </xdr:nvSpPr>
      <xdr:spPr>
        <a:xfrm>
          <a:off x="10528300" y="92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129134</xdr:rowOff>
    </xdr:from>
    <xdr:to>
      <xdr:col>50</xdr:col>
      <xdr:colOff>165100</xdr:colOff>
      <xdr:row>56</xdr:row>
      <xdr:rowOff>59284</xdr:rowOff>
    </xdr:to>
    <xdr:sp macro="" textlink="">
      <xdr:nvSpPr>
        <xdr:cNvPr id="366" name="楕円 365"/>
        <xdr:cNvSpPr/>
      </xdr:nvSpPr>
      <xdr:spPr>
        <a:xfrm>
          <a:off x="9588500" y="955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75811</xdr:rowOff>
    </xdr:from>
    <xdr:ext cx="534377" cy="259045"/>
    <xdr:sp macro="" textlink="">
      <xdr:nvSpPr>
        <xdr:cNvPr id="367" name="テキスト ボックス 366"/>
        <xdr:cNvSpPr txBox="1"/>
      </xdr:nvSpPr>
      <xdr:spPr>
        <a:xfrm>
          <a:off x="9372111" y="933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121459</xdr:rowOff>
    </xdr:from>
    <xdr:to>
      <xdr:col>46</xdr:col>
      <xdr:colOff>38100</xdr:colOff>
      <xdr:row>55</xdr:row>
      <xdr:rowOff>51609</xdr:rowOff>
    </xdr:to>
    <xdr:sp macro="" textlink="">
      <xdr:nvSpPr>
        <xdr:cNvPr id="368" name="楕円 367"/>
        <xdr:cNvSpPr/>
      </xdr:nvSpPr>
      <xdr:spPr>
        <a:xfrm>
          <a:off x="8699500" y="937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68136</xdr:rowOff>
    </xdr:from>
    <xdr:ext cx="534377" cy="259045"/>
    <xdr:sp macro="" textlink="">
      <xdr:nvSpPr>
        <xdr:cNvPr id="369" name="テキスト ボックス 368"/>
        <xdr:cNvSpPr txBox="1"/>
      </xdr:nvSpPr>
      <xdr:spPr>
        <a:xfrm>
          <a:off x="8483111" y="915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18883</xdr:rowOff>
    </xdr:from>
    <xdr:to>
      <xdr:col>41</xdr:col>
      <xdr:colOff>101600</xdr:colOff>
      <xdr:row>54</xdr:row>
      <xdr:rowOff>120483</xdr:rowOff>
    </xdr:to>
    <xdr:sp macro="" textlink="">
      <xdr:nvSpPr>
        <xdr:cNvPr id="370" name="楕円 369"/>
        <xdr:cNvSpPr/>
      </xdr:nvSpPr>
      <xdr:spPr>
        <a:xfrm>
          <a:off x="7810500" y="92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111610</xdr:rowOff>
    </xdr:from>
    <xdr:ext cx="534377" cy="259045"/>
    <xdr:sp macro="" textlink="">
      <xdr:nvSpPr>
        <xdr:cNvPr id="371" name="テキスト ボックス 370"/>
        <xdr:cNvSpPr txBox="1"/>
      </xdr:nvSpPr>
      <xdr:spPr>
        <a:xfrm>
          <a:off x="7594111" y="93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74890</xdr:rowOff>
    </xdr:from>
    <xdr:to>
      <xdr:col>36</xdr:col>
      <xdr:colOff>165100</xdr:colOff>
      <xdr:row>56</xdr:row>
      <xdr:rowOff>5040</xdr:rowOff>
    </xdr:to>
    <xdr:sp macro="" textlink="">
      <xdr:nvSpPr>
        <xdr:cNvPr id="372" name="楕円 371"/>
        <xdr:cNvSpPr/>
      </xdr:nvSpPr>
      <xdr:spPr>
        <a:xfrm>
          <a:off x="6921500" y="95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167617</xdr:rowOff>
    </xdr:from>
    <xdr:ext cx="534377" cy="259045"/>
    <xdr:sp macro="" textlink="">
      <xdr:nvSpPr>
        <xdr:cNvPr id="373" name="テキスト ボックス 372"/>
        <xdr:cNvSpPr txBox="1"/>
      </xdr:nvSpPr>
      <xdr:spPr>
        <a:xfrm>
          <a:off x="6705111" y="95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112170</xdr:rowOff>
    </xdr:from>
    <xdr:to>
      <xdr:col>55</xdr:col>
      <xdr:colOff>0</xdr:colOff>
      <xdr:row>78</xdr:row>
      <xdr:rowOff>55902</xdr:rowOff>
    </xdr:to>
    <xdr:cxnSp macro="">
      <xdr:nvCxnSpPr>
        <xdr:cNvPr id="404" name="直線コネクタ 403"/>
        <xdr:cNvCxnSpPr/>
      </xdr:nvCxnSpPr>
      <xdr:spPr>
        <a:xfrm>
          <a:off x="9639300" y="13313820"/>
          <a:ext cx="838200" cy="1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86631</xdr:rowOff>
    </xdr:from>
    <xdr:ext cx="534377" cy="259045"/>
    <xdr:sp macro="" textlink="">
      <xdr:nvSpPr>
        <xdr:cNvPr id="405" name="商工費平均値テキスト"/>
        <xdr:cNvSpPr txBox="1"/>
      </xdr:nvSpPr>
      <xdr:spPr>
        <a:xfrm>
          <a:off x="10528300" y="12945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112170</xdr:rowOff>
    </xdr:from>
    <xdr:to>
      <xdr:col>50</xdr:col>
      <xdr:colOff>114300</xdr:colOff>
      <xdr:row>77</xdr:row>
      <xdr:rowOff>147309</xdr:rowOff>
    </xdr:to>
    <xdr:cxnSp macro="">
      <xdr:nvCxnSpPr>
        <xdr:cNvPr id="407" name="直線コネクタ 406"/>
        <xdr:cNvCxnSpPr/>
      </xdr:nvCxnSpPr>
      <xdr:spPr>
        <a:xfrm flipV="1">
          <a:off x="8750300" y="13313820"/>
          <a:ext cx="8890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32018</xdr:rowOff>
    </xdr:from>
    <xdr:ext cx="534377" cy="259045"/>
    <xdr:sp macro="" textlink="">
      <xdr:nvSpPr>
        <xdr:cNvPr id="409" name="テキスト ボックス 408"/>
        <xdr:cNvSpPr txBox="1"/>
      </xdr:nvSpPr>
      <xdr:spPr>
        <a:xfrm>
          <a:off x="9372111" y="1289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147309</xdr:rowOff>
    </xdr:from>
    <xdr:to>
      <xdr:col>45</xdr:col>
      <xdr:colOff>177800</xdr:colOff>
      <xdr:row>78</xdr:row>
      <xdr:rowOff>28209</xdr:rowOff>
    </xdr:to>
    <xdr:cxnSp macro="">
      <xdr:nvCxnSpPr>
        <xdr:cNvPr id="410" name="直線コネクタ 409"/>
        <xdr:cNvCxnSpPr/>
      </xdr:nvCxnSpPr>
      <xdr:spPr>
        <a:xfrm flipV="1">
          <a:off x="7861300" y="13348959"/>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11" name="フローチャート: 判断 410"/>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150726</xdr:rowOff>
    </xdr:from>
    <xdr:ext cx="534377" cy="259045"/>
    <xdr:sp macro="" textlink="">
      <xdr:nvSpPr>
        <xdr:cNvPr id="412" name="テキスト ボックス 411"/>
        <xdr:cNvSpPr txBox="1"/>
      </xdr:nvSpPr>
      <xdr:spPr>
        <a:xfrm>
          <a:off x="8483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150771</xdr:rowOff>
    </xdr:from>
    <xdr:to>
      <xdr:col>41</xdr:col>
      <xdr:colOff>50800</xdr:colOff>
      <xdr:row>78</xdr:row>
      <xdr:rowOff>28209</xdr:rowOff>
    </xdr:to>
    <xdr:cxnSp macro="">
      <xdr:nvCxnSpPr>
        <xdr:cNvPr id="413" name="直線コネクタ 412"/>
        <xdr:cNvCxnSpPr/>
      </xdr:nvCxnSpPr>
      <xdr:spPr>
        <a:xfrm>
          <a:off x="6972300" y="13352421"/>
          <a:ext cx="8890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51964</xdr:rowOff>
    </xdr:from>
    <xdr:to>
      <xdr:col>41</xdr:col>
      <xdr:colOff>101600</xdr:colOff>
      <xdr:row>76</xdr:row>
      <xdr:rowOff>153564</xdr:rowOff>
    </xdr:to>
    <xdr:sp macro="" textlink="">
      <xdr:nvSpPr>
        <xdr:cNvPr id="414" name="フローチャート: 判断 413"/>
        <xdr:cNvSpPr/>
      </xdr:nvSpPr>
      <xdr:spPr>
        <a:xfrm>
          <a:off x="7810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170092</xdr:rowOff>
    </xdr:from>
    <xdr:ext cx="534377" cy="259045"/>
    <xdr:sp macro="" textlink="">
      <xdr:nvSpPr>
        <xdr:cNvPr id="415" name="テキスト ボックス 414"/>
        <xdr:cNvSpPr txBox="1"/>
      </xdr:nvSpPr>
      <xdr:spPr>
        <a:xfrm>
          <a:off x="7594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90043</xdr:rowOff>
    </xdr:from>
    <xdr:to>
      <xdr:col>36</xdr:col>
      <xdr:colOff>165100</xdr:colOff>
      <xdr:row>77</xdr:row>
      <xdr:rowOff>20193</xdr:rowOff>
    </xdr:to>
    <xdr:sp macro="" textlink="">
      <xdr:nvSpPr>
        <xdr:cNvPr id="416" name="フローチャート: 判断 415"/>
        <xdr:cNvSpPr/>
      </xdr:nvSpPr>
      <xdr:spPr>
        <a:xfrm>
          <a:off x="6921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36720</xdr:rowOff>
    </xdr:from>
    <xdr:ext cx="534377" cy="259045"/>
    <xdr:sp macro="" textlink="">
      <xdr:nvSpPr>
        <xdr:cNvPr id="417" name="テキスト ボックス 416"/>
        <xdr:cNvSpPr txBox="1"/>
      </xdr:nvSpPr>
      <xdr:spPr>
        <a:xfrm>
          <a:off x="6705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5102</xdr:rowOff>
    </xdr:from>
    <xdr:to>
      <xdr:col>55</xdr:col>
      <xdr:colOff>50800</xdr:colOff>
      <xdr:row>78</xdr:row>
      <xdr:rowOff>106702</xdr:rowOff>
    </xdr:to>
    <xdr:sp macro="" textlink="">
      <xdr:nvSpPr>
        <xdr:cNvPr id="423" name="楕円 422"/>
        <xdr:cNvSpPr/>
      </xdr:nvSpPr>
      <xdr:spPr>
        <a:xfrm>
          <a:off x="10426700" y="1337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91479</xdr:rowOff>
    </xdr:from>
    <xdr:ext cx="469744" cy="259045"/>
    <xdr:sp macro="" textlink="">
      <xdr:nvSpPr>
        <xdr:cNvPr id="424" name="商工費該当値テキスト"/>
        <xdr:cNvSpPr txBox="1"/>
      </xdr:nvSpPr>
      <xdr:spPr>
        <a:xfrm>
          <a:off x="10528300" y="1329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61370</xdr:rowOff>
    </xdr:from>
    <xdr:to>
      <xdr:col>50</xdr:col>
      <xdr:colOff>165100</xdr:colOff>
      <xdr:row>77</xdr:row>
      <xdr:rowOff>162970</xdr:rowOff>
    </xdr:to>
    <xdr:sp macro="" textlink="">
      <xdr:nvSpPr>
        <xdr:cNvPr id="425" name="楕円 424"/>
        <xdr:cNvSpPr/>
      </xdr:nvSpPr>
      <xdr:spPr>
        <a:xfrm>
          <a:off x="9588500" y="1326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154097</xdr:rowOff>
    </xdr:from>
    <xdr:ext cx="534377" cy="259045"/>
    <xdr:sp macro="" textlink="">
      <xdr:nvSpPr>
        <xdr:cNvPr id="426" name="テキスト ボックス 425"/>
        <xdr:cNvSpPr txBox="1"/>
      </xdr:nvSpPr>
      <xdr:spPr>
        <a:xfrm>
          <a:off x="9372111" y="133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96509</xdr:rowOff>
    </xdr:from>
    <xdr:to>
      <xdr:col>46</xdr:col>
      <xdr:colOff>38100</xdr:colOff>
      <xdr:row>78</xdr:row>
      <xdr:rowOff>26659</xdr:rowOff>
    </xdr:to>
    <xdr:sp macro="" textlink="">
      <xdr:nvSpPr>
        <xdr:cNvPr id="427" name="楕円 426"/>
        <xdr:cNvSpPr/>
      </xdr:nvSpPr>
      <xdr:spPr>
        <a:xfrm>
          <a:off x="8699500" y="1329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17786</xdr:rowOff>
    </xdr:from>
    <xdr:ext cx="469744" cy="259045"/>
    <xdr:sp macro="" textlink="">
      <xdr:nvSpPr>
        <xdr:cNvPr id="428" name="テキスト ボックス 427"/>
        <xdr:cNvSpPr txBox="1"/>
      </xdr:nvSpPr>
      <xdr:spPr>
        <a:xfrm>
          <a:off x="8515428" y="133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148859</xdr:rowOff>
    </xdr:from>
    <xdr:to>
      <xdr:col>41</xdr:col>
      <xdr:colOff>101600</xdr:colOff>
      <xdr:row>78</xdr:row>
      <xdr:rowOff>79009</xdr:rowOff>
    </xdr:to>
    <xdr:sp macro="" textlink="">
      <xdr:nvSpPr>
        <xdr:cNvPr id="429" name="楕円 428"/>
        <xdr:cNvSpPr/>
      </xdr:nvSpPr>
      <xdr:spPr>
        <a:xfrm>
          <a:off x="7810500" y="133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70136</xdr:rowOff>
    </xdr:from>
    <xdr:ext cx="469744" cy="259045"/>
    <xdr:sp macro="" textlink="">
      <xdr:nvSpPr>
        <xdr:cNvPr id="430" name="テキスト ボックス 429"/>
        <xdr:cNvSpPr txBox="1"/>
      </xdr:nvSpPr>
      <xdr:spPr>
        <a:xfrm>
          <a:off x="7626428" y="1344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99971</xdr:rowOff>
    </xdr:from>
    <xdr:to>
      <xdr:col>36</xdr:col>
      <xdr:colOff>165100</xdr:colOff>
      <xdr:row>78</xdr:row>
      <xdr:rowOff>30121</xdr:rowOff>
    </xdr:to>
    <xdr:sp macro="" textlink="">
      <xdr:nvSpPr>
        <xdr:cNvPr id="431" name="楕円 430"/>
        <xdr:cNvSpPr/>
      </xdr:nvSpPr>
      <xdr:spPr>
        <a:xfrm>
          <a:off x="6921500" y="133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21248</xdr:rowOff>
    </xdr:from>
    <xdr:ext cx="469744" cy="259045"/>
    <xdr:sp macro="" textlink="">
      <xdr:nvSpPr>
        <xdr:cNvPr id="432" name="テキスト ボックス 431"/>
        <xdr:cNvSpPr txBox="1"/>
      </xdr:nvSpPr>
      <xdr:spPr>
        <a:xfrm>
          <a:off x="6737428" y="1339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100442</xdr:rowOff>
    </xdr:from>
    <xdr:to>
      <xdr:col>55</xdr:col>
      <xdr:colOff>0</xdr:colOff>
      <xdr:row>98</xdr:row>
      <xdr:rowOff>101726</xdr:rowOff>
    </xdr:to>
    <xdr:cxnSp macro="">
      <xdr:nvCxnSpPr>
        <xdr:cNvPr id="459" name="直線コネクタ 458"/>
        <xdr:cNvCxnSpPr/>
      </xdr:nvCxnSpPr>
      <xdr:spPr>
        <a:xfrm>
          <a:off x="9639300" y="16902542"/>
          <a:ext cx="8382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151764</xdr:rowOff>
    </xdr:from>
    <xdr:ext cx="534377" cy="259045"/>
    <xdr:sp macro="" textlink="">
      <xdr:nvSpPr>
        <xdr:cNvPr id="460" name="土木費平均値テキスト"/>
        <xdr:cNvSpPr txBox="1"/>
      </xdr:nvSpPr>
      <xdr:spPr>
        <a:xfrm>
          <a:off x="10528300" y="16610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100442</xdr:rowOff>
    </xdr:from>
    <xdr:to>
      <xdr:col>50</xdr:col>
      <xdr:colOff>114300</xdr:colOff>
      <xdr:row>98</xdr:row>
      <xdr:rowOff>101160</xdr:rowOff>
    </xdr:to>
    <xdr:cxnSp macro="">
      <xdr:nvCxnSpPr>
        <xdr:cNvPr id="462" name="直線コネクタ 461"/>
        <xdr:cNvCxnSpPr/>
      </xdr:nvCxnSpPr>
      <xdr:spPr>
        <a:xfrm flipV="1">
          <a:off x="8750300" y="16902542"/>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86760</xdr:rowOff>
    </xdr:from>
    <xdr:ext cx="534377" cy="259045"/>
    <xdr:sp macro="" textlink="">
      <xdr:nvSpPr>
        <xdr:cNvPr id="464" name="テキスト ボックス 463"/>
        <xdr:cNvSpPr txBox="1"/>
      </xdr:nvSpPr>
      <xdr:spPr>
        <a:xfrm>
          <a:off x="9372111" y="165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101160</xdr:rowOff>
    </xdr:from>
    <xdr:to>
      <xdr:col>45</xdr:col>
      <xdr:colOff>177800</xdr:colOff>
      <xdr:row>98</xdr:row>
      <xdr:rowOff>101988</xdr:rowOff>
    </xdr:to>
    <xdr:cxnSp macro="">
      <xdr:nvCxnSpPr>
        <xdr:cNvPr id="465" name="直線コネクタ 464"/>
        <xdr:cNvCxnSpPr/>
      </xdr:nvCxnSpPr>
      <xdr:spPr>
        <a:xfrm flipV="1">
          <a:off x="7861300" y="16903260"/>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6" name="フローチャート: 判断 465"/>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83867</xdr:rowOff>
    </xdr:from>
    <xdr:ext cx="534377" cy="259045"/>
    <xdr:sp macro="" textlink="">
      <xdr:nvSpPr>
        <xdr:cNvPr id="467" name="テキスト ボックス 466"/>
        <xdr:cNvSpPr txBox="1"/>
      </xdr:nvSpPr>
      <xdr:spPr>
        <a:xfrm>
          <a:off x="8483111" y="165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101988</xdr:rowOff>
    </xdr:from>
    <xdr:to>
      <xdr:col>41</xdr:col>
      <xdr:colOff>50800</xdr:colOff>
      <xdr:row>98</xdr:row>
      <xdr:rowOff>107888</xdr:rowOff>
    </xdr:to>
    <xdr:cxnSp macro="">
      <xdr:nvCxnSpPr>
        <xdr:cNvPr id="468" name="直線コネクタ 467"/>
        <xdr:cNvCxnSpPr/>
      </xdr:nvCxnSpPr>
      <xdr:spPr>
        <a:xfrm flipV="1">
          <a:off x="6972300" y="16904088"/>
          <a:ext cx="889000" cy="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97726</xdr:rowOff>
    </xdr:from>
    <xdr:to>
      <xdr:col>41</xdr:col>
      <xdr:colOff>101600</xdr:colOff>
      <xdr:row>98</xdr:row>
      <xdr:rowOff>27876</xdr:rowOff>
    </xdr:to>
    <xdr:sp macro="" textlink="">
      <xdr:nvSpPr>
        <xdr:cNvPr id="469" name="フローチャート: 判断 468"/>
        <xdr:cNvSpPr/>
      </xdr:nvSpPr>
      <xdr:spPr>
        <a:xfrm>
          <a:off x="7810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44403</xdr:rowOff>
    </xdr:from>
    <xdr:ext cx="534377" cy="259045"/>
    <xdr:sp macro="" textlink="">
      <xdr:nvSpPr>
        <xdr:cNvPr id="470" name="テキスト ボックス 469"/>
        <xdr:cNvSpPr txBox="1"/>
      </xdr:nvSpPr>
      <xdr:spPr>
        <a:xfrm>
          <a:off x="7594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121912</xdr:rowOff>
    </xdr:from>
    <xdr:to>
      <xdr:col>36</xdr:col>
      <xdr:colOff>165100</xdr:colOff>
      <xdr:row>98</xdr:row>
      <xdr:rowOff>52062</xdr:rowOff>
    </xdr:to>
    <xdr:sp macro="" textlink="">
      <xdr:nvSpPr>
        <xdr:cNvPr id="471" name="フローチャート: 判断 470"/>
        <xdr:cNvSpPr/>
      </xdr:nvSpPr>
      <xdr:spPr>
        <a:xfrm>
          <a:off x="6921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68589</xdr:rowOff>
    </xdr:from>
    <xdr:ext cx="534377" cy="259045"/>
    <xdr:sp macro="" textlink="">
      <xdr:nvSpPr>
        <xdr:cNvPr id="472" name="テキスト ボックス 471"/>
        <xdr:cNvSpPr txBox="1"/>
      </xdr:nvSpPr>
      <xdr:spPr>
        <a:xfrm>
          <a:off x="6705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50926</xdr:rowOff>
    </xdr:from>
    <xdr:to>
      <xdr:col>55</xdr:col>
      <xdr:colOff>50800</xdr:colOff>
      <xdr:row>98</xdr:row>
      <xdr:rowOff>152526</xdr:rowOff>
    </xdr:to>
    <xdr:sp macro="" textlink="">
      <xdr:nvSpPr>
        <xdr:cNvPr id="478" name="楕円 477"/>
        <xdr:cNvSpPr/>
      </xdr:nvSpPr>
      <xdr:spPr>
        <a:xfrm>
          <a:off x="10426700" y="1685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137303</xdr:rowOff>
    </xdr:from>
    <xdr:ext cx="534377" cy="259045"/>
    <xdr:sp macro="" textlink="">
      <xdr:nvSpPr>
        <xdr:cNvPr id="479" name="土木費該当値テキスト"/>
        <xdr:cNvSpPr txBox="1"/>
      </xdr:nvSpPr>
      <xdr:spPr>
        <a:xfrm>
          <a:off x="10528300" y="167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49642</xdr:rowOff>
    </xdr:from>
    <xdr:to>
      <xdr:col>50</xdr:col>
      <xdr:colOff>165100</xdr:colOff>
      <xdr:row>98</xdr:row>
      <xdr:rowOff>151242</xdr:rowOff>
    </xdr:to>
    <xdr:sp macro="" textlink="">
      <xdr:nvSpPr>
        <xdr:cNvPr id="480" name="楕円 479"/>
        <xdr:cNvSpPr/>
      </xdr:nvSpPr>
      <xdr:spPr>
        <a:xfrm>
          <a:off x="9588500" y="168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142369</xdr:rowOff>
    </xdr:from>
    <xdr:ext cx="534377" cy="259045"/>
    <xdr:sp macro="" textlink="">
      <xdr:nvSpPr>
        <xdr:cNvPr id="481" name="テキスト ボックス 480"/>
        <xdr:cNvSpPr txBox="1"/>
      </xdr:nvSpPr>
      <xdr:spPr>
        <a:xfrm>
          <a:off x="9372111" y="1694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50360</xdr:rowOff>
    </xdr:from>
    <xdr:to>
      <xdr:col>46</xdr:col>
      <xdr:colOff>38100</xdr:colOff>
      <xdr:row>98</xdr:row>
      <xdr:rowOff>151960</xdr:rowOff>
    </xdr:to>
    <xdr:sp macro="" textlink="">
      <xdr:nvSpPr>
        <xdr:cNvPr id="482" name="楕円 481"/>
        <xdr:cNvSpPr/>
      </xdr:nvSpPr>
      <xdr:spPr>
        <a:xfrm>
          <a:off x="8699500" y="1685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143087</xdr:rowOff>
    </xdr:from>
    <xdr:ext cx="534377" cy="259045"/>
    <xdr:sp macro="" textlink="">
      <xdr:nvSpPr>
        <xdr:cNvPr id="483" name="テキスト ボックス 482"/>
        <xdr:cNvSpPr txBox="1"/>
      </xdr:nvSpPr>
      <xdr:spPr>
        <a:xfrm>
          <a:off x="8483111"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51188</xdr:rowOff>
    </xdr:from>
    <xdr:to>
      <xdr:col>41</xdr:col>
      <xdr:colOff>101600</xdr:colOff>
      <xdr:row>98</xdr:row>
      <xdr:rowOff>152788</xdr:rowOff>
    </xdr:to>
    <xdr:sp macro="" textlink="">
      <xdr:nvSpPr>
        <xdr:cNvPr id="484" name="楕円 483"/>
        <xdr:cNvSpPr/>
      </xdr:nvSpPr>
      <xdr:spPr>
        <a:xfrm>
          <a:off x="7810500" y="1685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143915</xdr:rowOff>
    </xdr:from>
    <xdr:ext cx="534377" cy="259045"/>
    <xdr:sp macro="" textlink="">
      <xdr:nvSpPr>
        <xdr:cNvPr id="485" name="テキスト ボックス 484"/>
        <xdr:cNvSpPr txBox="1"/>
      </xdr:nvSpPr>
      <xdr:spPr>
        <a:xfrm>
          <a:off x="7594111" y="169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57088</xdr:rowOff>
    </xdr:from>
    <xdr:to>
      <xdr:col>36</xdr:col>
      <xdr:colOff>165100</xdr:colOff>
      <xdr:row>98</xdr:row>
      <xdr:rowOff>158688</xdr:rowOff>
    </xdr:to>
    <xdr:sp macro="" textlink="">
      <xdr:nvSpPr>
        <xdr:cNvPr id="486" name="楕円 485"/>
        <xdr:cNvSpPr/>
      </xdr:nvSpPr>
      <xdr:spPr>
        <a:xfrm>
          <a:off x="6921500" y="168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149815</xdr:rowOff>
    </xdr:from>
    <xdr:ext cx="534377" cy="259045"/>
    <xdr:sp macro="" textlink="">
      <xdr:nvSpPr>
        <xdr:cNvPr id="487" name="テキスト ボックス 486"/>
        <xdr:cNvSpPr txBox="1"/>
      </xdr:nvSpPr>
      <xdr:spPr>
        <a:xfrm>
          <a:off x="6705111" y="169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68948</xdr:rowOff>
    </xdr:from>
    <xdr:to>
      <xdr:col>85</xdr:col>
      <xdr:colOff>127000</xdr:colOff>
      <xdr:row>35</xdr:row>
      <xdr:rowOff>109250</xdr:rowOff>
    </xdr:to>
    <xdr:cxnSp macro="">
      <xdr:nvCxnSpPr>
        <xdr:cNvPr id="514" name="直線コネクタ 513"/>
        <xdr:cNvCxnSpPr/>
      </xdr:nvCxnSpPr>
      <xdr:spPr>
        <a:xfrm flipV="1">
          <a:off x="15481300" y="6069698"/>
          <a:ext cx="8382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79146</xdr:rowOff>
    </xdr:from>
    <xdr:ext cx="534377" cy="259045"/>
    <xdr:sp macro="" textlink="">
      <xdr:nvSpPr>
        <xdr:cNvPr id="515" name="消防費平均値テキスト"/>
        <xdr:cNvSpPr txBox="1"/>
      </xdr:nvSpPr>
      <xdr:spPr>
        <a:xfrm>
          <a:off x="16370300" y="607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116589</xdr:rowOff>
    </xdr:from>
    <xdr:to>
      <xdr:col>81</xdr:col>
      <xdr:colOff>50800</xdr:colOff>
      <xdr:row>35</xdr:row>
      <xdr:rowOff>109250</xdr:rowOff>
    </xdr:to>
    <xdr:cxnSp macro="">
      <xdr:nvCxnSpPr>
        <xdr:cNvPr id="517" name="直線コネクタ 516"/>
        <xdr:cNvCxnSpPr/>
      </xdr:nvCxnSpPr>
      <xdr:spPr>
        <a:xfrm>
          <a:off x="14592300" y="5945889"/>
          <a:ext cx="889000" cy="16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16875</xdr:rowOff>
    </xdr:from>
    <xdr:ext cx="534377" cy="259045"/>
    <xdr:sp macro="" textlink="">
      <xdr:nvSpPr>
        <xdr:cNvPr id="519" name="テキスト ボックス 518"/>
        <xdr:cNvSpPr txBox="1"/>
      </xdr:nvSpPr>
      <xdr:spPr>
        <a:xfrm>
          <a:off x="15214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116589</xdr:rowOff>
    </xdr:from>
    <xdr:to>
      <xdr:col>76</xdr:col>
      <xdr:colOff>114300</xdr:colOff>
      <xdr:row>34</xdr:row>
      <xdr:rowOff>125504</xdr:rowOff>
    </xdr:to>
    <xdr:cxnSp macro="">
      <xdr:nvCxnSpPr>
        <xdr:cNvPr id="520" name="直線コネクタ 519"/>
        <xdr:cNvCxnSpPr/>
      </xdr:nvCxnSpPr>
      <xdr:spPr>
        <a:xfrm flipV="1">
          <a:off x="13703300" y="5945889"/>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21" name="フローチャート: 判断 520"/>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116910</xdr:rowOff>
    </xdr:from>
    <xdr:ext cx="534377" cy="259045"/>
    <xdr:sp macro="" textlink="">
      <xdr:nvSpPr>
        <xdr:cNvPr id="522" name="テキスト ボックス 521"/>
        <xdr:cNvSpPr txBox="1"/>
      </xdr:nvSpPr>
      <xdr:spPr>
        <a:xfrm>
          <a:off x="14325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125504</xdr:rowOff>
    </xdr:from>
    <xdr:to>
      <xdr:col>71</xdr:col>
      <xdr:colOff>177800</xdr:colOff>
      <xdr:row>35</xdr:row>
      <xdr:rowOff>109776</xdr:rowOff>
    </xdr:to>
    <xdr:cxnSp macro="">
      <xdr:nvCxnSpPr>
        <xdr:cNvPr id="523" name="直線コネクタ 522"/>
        <xdr:cNvCxnSpPr/>
      </xdr:nvCxnSpPr>
      <xdr:spPr>
        <a:xfrm flipV="1">
          <a:off x="12814300" y="5954804"/>
          <a:ext cx="889000" cy="15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33465</xdr:rowOff>
    </xdr:from>
    <xdr:to>
      <xdr:col>72</xdr:col>
      <xdr:colOff>38100</xdr:colOff>
      <xdr:row>35</xdr:row>
      <xdr:rowOff>135065</xdr:rowOff>
    </xdr:to>
    <xdr:sp macro="" textlink="">
      <xdr:nvSpPr>
        <xdr:cNvPr id="524" name="フローチャート: 判断 523"/>
        <xdr:cNvSpPr/>
      </xdr:nvSpPr>
      <xdr:spPr>
        <a:xfrm>
          <a:off x="13652500" y="60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126192</xdr:rowOff>
    </xdr:from>
    <xdr:ext cx="534377" cy="259045"/>
    <xdr:sp macro="" textlink="">
      <xdr:nvSpPr>
        <xdr:cNvPr id="525" name="テキスト ボックス 524"/>
        <xdr:cNvSpPr txBox="1"/>
      </xdr:nvSpPr>
      <xdr:spPr>
        <a:xfrm>
          <a:off x="13436111" y="612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53558</xdr:rowOff>
    </xdr:from>
    <xdr:to>
      <xdr:col>67</xdr:col>
      <xdr:colOff>101600</xdr:colOff>
      <xdr:row>35</xdr:row>
      <xdr:rowOff>155158</xdr:rowOff>
    </xdr:to>
    <xdr:sp macro="" textlink="">
      <xdr:nvSpPr>
        <xdr:cNvPr id="526" name="フローチャート: 判断 525"/>
        <xdr:cNvSpPr/>
      </xdr:nvSpPr>
      <xdr:spPr>
        <a:xfrm>
          <a:off x="12763500" y="60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235</xdr:rowOff>
    </xdr:from>
    <xdr:ext cx="534377" cy="259045"/>
    <xdr:sp macro="" textlink="">
      <xdr:nvSpPr>
        <xdr:cNvPr id="527" name="テキスト ボックス 526"/>
        <xdr:cNvSpPr txBox="1"/>
      </xdr:nvSpPr>
      <xdr:spPr>
        <a:xfrm>
          <a:off x="12547111" y="58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18148</xdr:rowOff>
    </xdr:from>
    <xdr:to>
      <xdr:col>85</xdr:col>
      <xdr:colOff>177800</xdr:colOff>
      <xdr:row>35</xdr:row>
      <xdr:rowOff>119748</xdr:rowOff>
    </xdr:to>
    <xdr:sp macro="" textlink="">
      <xdr:nvSpPr>
        <xdr:cNvPr id="533" name="楕円 532"/>
        <xdr:cNvSpPr/>
      </xdr:nvSpPr>
      <xdr:spPr>
        <a:xfrm>
          <a:off x="16268700" y="60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41025</xdr:rowOff>
    </xdr:from>
    <xdr:ext cx="534377" cy="259045"/>
    <xdr:sp macro="" textlink="">
      <xdr:nvSpPr>
        <xdr:cNvPr id="534" name="消防費該当値テキスト"/>
        <xdr:cNvSpPr txBox="1"/>
      </xdr:nvSpPr>
      <xdr:spPr>
        <a:xfrm>
          <a:off x="16370300" y="587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58450</xdr:rowOff>
    </xdr:from>
    <xdr:to>
      <xdr:col>81</xdr:col>
      <xdr:colOff>101600</xdr:colOff>
      <xdr:row>35</xdr:row>
      <xdr:rowOff>160050</xdr:rowOff>
    </xdr:to>
    <xdr:sp macro="" textlink="">
      <xdr:nvSpPr>
        <xdr:cNvPr id="535" name="楕円 534"/>
        <xdr:cNvSpPr/>
      </xdr:nvSpPr>
      <xdr:spPr>
        <a:xfrm>
          <a:off x="15430500" y="60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5127</xdr:rowOff>
    </xdr:from>
    <xdr:ext cx="534377" cy="259045"/>
    <xdr:sp macro="" textlink="">
      <xdr:nvSpPr>
        <xdr:cNvPr id="536" name="テキスト ボックス 535"/>
        <xdr:cNvSpPr txBox="1"/>
      </xdr:nvSpPr>
      <xdr:spPr>
        <a:xfrm>
          <a:off x="15214111" y="583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65789</xdr:rowOff>
    </xdr:from>
    <xdr:to>
      <xdr:col>76</xdr:col>
      <xdr:colOff>165100</xdr:colOff>
      <xdr:row>34</xdr:row>
      <xdr:rowOff>167389</xdr:rowOff>
    </xdr:to>
    <xdr:sp macro="" textlink="">
      <xdr:nvSpPr>
        <xdr:cNvPr id="537" name="楕円 536"/>
        <xdr:cNvSpPr/>
      </xdr:nvSpPr>
      <xdr:spPr>
        <a:xfrm>
          <a:off x="14541500" y="58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12466</xdr:rowOff>
    </xdr:from>
    <xdr:ext cx="534377" cy="259045"/>
    <xdr:sp macro="" textlink="">
      <xdr:nvSpPr>
        <xdr:cNvPr id="538" name="テキスト ボックス 537"/>
        <xdr:cNvSpPr txBox="1"/>
      </xdr:nvSpPr>
      <xdr:spPr>
        <a:xfrm>
          <a:off x="14325111" y="567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74704</xdr:rowOff>
    </xdr:from>
    <xdr:to>
      <xdr:col>72</xdr:col>
      <xdr:colOff>38100</xdr:colOff>
      <xdr:row>35</xdr:row>
      <xdr:rowOff>4854</xdr:rowOff>
    </xdr:to>
    <xdr:sp macro="" textlink="">
      <xdr:nvSpPr>
        <xdr:cNvPr id="539" name="楕円 538"/>
        <xdr:cNvSpPr/>
      </xdr:nvSpPr>
      <xdr:spPr>
        <a:xfrm>
          <a:off x="13652500" y="59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21381</xdr:rowOff>
    </xdr:from>
    <xdr:ext cx="534377" cy="259045"/>
    <xdr:sp macro="" textlink="">
      <xdr:nvSpPr>
        <xdr:cNvPr id="540" name="テキスト ボックス 539"/>
        <xdr:cNvSpPr txBox="1"/>
      </xdr:nvSpPr>
      <xdr:spPr>
        <a:xfrm>
          <a:off x="13436111" y="567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58976</xdr:rowOff>
    </xdr:from>
    <xdr:to>
      <xdr:col>67</xdr:col>
      <xdr:colOff>101600</xdr:colOff>
      <xdr:row>35</xdr:row>
      <xdr:rowOff>160576</xdr:rowOff>
    </xdr:to>
    <xdr:sp macro="" textlink="">
      <xdr:nvSpPr>
        <xdr:cNvPr id="541" name="楕円 540"/>
        <xdr:cNvSpPr/>
      </xdr:nvSpPr>
      <xdr:spPr>
        <a:xfrm>
          <a:off x="12763500" y="605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151703</xdr:rowOff>
    </xdr:from>
    <xdr:ext cx="534377" cy="259045"/>
    <xdr:sp macro="" textlink="">
      <xdr:nvSpPr>
        <xdr:cNvPr id="542" name="テキスト ボックス 541"/>
        <xdr:cNvSpPr txBox="1"/>
      </xdr:nvSpPr>
      <xdr:spPr>
        <a:xfrm>
          <a:off x="12547111" y="61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129870</xdr:rowOff>
    </xdr:from>
    <xdr:to>
      <xdr:col>85</xdr:col>
      <xdr:colOff>127000</xdr:colOff>
      <xdr:row>57</xdr:row>
      <xdr:rowOff>133665</xdr:rowOff>
    </xdr:to>
    <xdr:cxnSp macro="">
      <xdr:nvCxnSpPr>
        <xdr:cNvPr id="571" name="直線コネクタ 570"/>
        <xdr:cNvCxnSpPr/>
      </xdr:nvCxnSpPr>
      <xdr:spPr>
        <a:xfrm>
          <a:off x="15481300" y="9902520"/>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144315</xdr:rowOff>
    </xdr:from>
    <xdr:ext cx="534377" cy="259045"/>
    <xdr:sp macro="" textlink="">
      <xdr:nvSpPr>
        <xdr:cNvPr id="572" name="教育費平均値テキスト"/>
        <xdr:cNvSpPr txBox="1"/>
      </xdr:nvSpPr>
      <xdr:spPr>
        <a:xfrm>
          <a:off x="16370300" y="9574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120642</xdr:rowOff>
    </xdr:from>
    <xdr:to>
      <xdr:col>81</xdr:col>
      <xdr:colOff>50800</xdr:colOff>
      <xdr:row>57</xdr:row>
      <xdr:rowOff>129870</xdr:rowOff>
    </xdr:to>
    <xdr:cxnSp macro="">
      <xdr:nvCxnSpPr>
        <xdr:cNvPr id="574" name="直線コネクタ 573"/>
        <xdr:cNvCxnSpPr/>
      </xdr:nvCxnSpPr>
      <xdr:spPr>
        <a:xfrm>
          <a:off x="14592300" y="9893292"/>
          <a:ext cx="889000" cy="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76123</xdr:rowOff>
    </xdr:from>
    <xdr:ext cx="534377" cy="259045"/>
    <xdr:sp macro="" textlink="">
      <xdr:nvSpPr>
        <xdr:cNvPr id="576" name="テキスト ボックス 575"/>
        <xdr:cNvSpPr txBox="1"/>
      </xdr:nvSpPr>
      <xdr:spPr>
        <a:xfrm>
          <a:off x="15214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119446</xdr:rowOff>
    </xdr:from>
    <xdr:to>
      <xdr:col>76</xdr:col>
      <xdr:colOff>114300</xdr:colOff>
      <xdr:row>57</xdr:row>
      <xdr:rowOff>120642</xdr:rowOff>
    </xdr:to>
    <xdr:cxnSp macro="">
      <xdr:nvCxnSpPr>
        <xdr:cNvPr id="577" name="直線コネクタ 576"/>
        <xdr:cNvCxnSpPr/>
      </xdr:nvCxnSpPr>
      <xdr:spPr>
        <a:xfrm>
          <a:off x="13703300" y="9720646"/>
          <a:ext cx="889000" cy="17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8" name="フローチャート: 判断 577"/>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101299</xdr:rowOff>
    </xdr:from>
    <xdr:ext cx="534377" cy="259045"/>
    <xdr:sp macro="" textlink="">
      <xdr:nvSpPr>
        <xdr:cNvPr id="579" name="テキスト ボックス 578"/>
        <xdr:cNvSpPr txBox="1"/>
      </xdr:nvSpPr>
      <xdr:spPr>
        <a:xfrm>
          <a:off x="14325111" y="95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77825</xdr:rowOff>
    </xdr:from>
    <xdr:to>
      <xdr:col>71</xdr:col>
      <xdr:colOff>177800</xdr:colOff>
      <xdr:row>56</xdr:row>
      <xdr:rowOff>119446</xdr:rowOff>
    </xdr:to>
    <xdr:cxnSp macro="">
      <xdr:nvCxnSpPr>
        <xdr:cNvPr id="580" name="直線コネクタ 579"/>
        <xdr:cNvCxnSpPr/>
      </xdr:nvCxnSpPr>
      <xdr:spPr>
        <a:xfrm>
          <a:off x="12814300" y="9679025"/>
          <a:ext cx="889000" cy="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1" name="フローチャート: 判断 580"/>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82" name="テキスト ボックス 581"/>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3" name="フローチャート: 判断 582"/>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84" name="テキスト ボックス 583"/>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82865</xdr:rowOff>
    </xdr:from>
    <xdr:to>
      <xdr:col>85</xdr:col>
      <xdr:colOff>177800</xdr:colOff>
      <xdr:row>58</xdr:row>
      <xdr:rowOff>13015</xdr:rowOff>
    </xdr:to>
    <xdr:sp macro="" textlink="">
      <xdr:nvSpPr>
        <xdr:cNvPr id="590" name="楕円 589"/>
        <xdr:cNvSpPr/>
      </xdr:nvSpPr>
      <xdr:spPr>
        <a:xfrm>
          <a:off x="16268700" y="985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169242</xdr:rowOff>
    </xdr:from>
    <xdr:ext cx="534377" cy="259045"/>
    <xdr:sp macro="" textlink="">
      <xdr:nvSpPr>
        <xdr:cNvPr id="591" name="教育費該当値テキスト"/>
        <xdr:cNvSpPr txBox="1"/>
      </xdr:nvSpPr>
      <xdr:spPr>
        <a:xfrm>
          <a:off x="16370300" y="977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79070</xdr:rowOff>
    </xdr:from>
    <xdr:to>
      <xdr:col>81</xdr:col>
      <xdr:colOff>101600</xdr:colOff>
      <xdr:row>58</xdr:row>
      <xdr:rowOff>9220</xdr:rowOff>
    </xdr:to>
    <xdr:sp macro="" textlink="">
      <xdr:nvSpPr>
        <xdr:cNvPr id="592" name="楕円 591"/>
        <xdr:cNvSpPr/>
      </xdr:nvSpPr>
      <xdr:spPr>
        <a:xfrm>
          <a:off x="15430500" y="98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347</xdr:rowOff>
    </xdr:from>
    <xdr:ext cx="534377" cy="259045"/>
    <xdr:sp macro="" textlink="">
      <xdr:nvSpPr>
        <xdr:cNvPr id="593" name="テキスト ボックス 592"/>
        <xdr:cNvSpPr txBox="1"/>
      </xdr:nvSpPr>
      <xdr:spPr>
        <a:xfrm>
          <a:off x="15214111" y="99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69842</xdr:rowOff>
    </xdr:from>
    <xdr:to>
      <xdr:col>76</xdr:col>
      <xdr:colOff>165100</xdr:colOff>
      <xdr:row>57</xdr:row>
      <xdr:rowOff>171442</xdr:rowOff>
    </xdr:to>
    <xdr:sp macro="" textlink="">
      <xdr:nvSpPr>
        <xdr:cNvPr id="594" name="楕円 593"/>
        <xdr:cNvSpPr/>
      </xdr:nvSpPr>
      <xdr:spPr>
        <a:xfrm>
          <a:off x="14541500" y="9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162569</xdr:rowOff>
    </xdr:from>
    <xdr:ext cx="534377" cy="259045"/>
    <xdr:sp macro="" textlink="">
      <xdr:nvSpPr>
        <xdr:cNvPr id="595" name="テキスト ボックス 594"/>
        <xdr:cNvSpPr txBox="1"/>
      </xdr:nvSpPr>
      <xdr:spPr>
        <a:xfrm>
          <a:off x="14325111" y="993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68646</xdr:rowOff>
    </xdr:from>
    <xdr:to>
      <xdr:col>72</xdr:col>
      <xdr:colOff>38100</xdr:colOff>
      <xdr:row>56</xdr:row>
      <xdr:rowOff>170246</xdr:rowOff>
    </xdr:to>
    <xdr:sp macro="" textlink="">
      <xdr:nvSpPr>
        <xdr:cNvPr id="596" name="楕円 595"/>
        <xdr:cNvSpPr/>
      </xdr:nvSpPr>
      <xdr:spPr>
        <a:xfrm>
          <a:off x="13652500" y="96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161373</xdr:rowOff>
    </xdr:from>
    <xdr:ext cx="534377" cy="259045"/>
    <xdr:sp macro="" textlink="">
      <xdr:nvSpPr>
        <xdr:cNvPr id="597" name="テキスト ボックス 596"/>
        <xdr:cNvSpPr txBox="1"/>
      </xdr:nvSpPr>
      <xdr:spPr>
        <a:xfrm>
          <a:off x="13436111" y="976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27025</xdr:rowOff>
    </xdr:from>
    <xdr:to>
      <xdr:col>67</xdr:col>
      <xdr:colOff>101600</xdr:colOff>
      <xdr:row>56</xdr:row>
      <xdr:rowOff>128625</xdr:rowOff>
    </xdr:to>
    <xdr:sp macro="" textlink="">
      <xdr:nvSpPr>
        <xdr:cNvPr id="598" name="楕円 597"/>
        <xdr:cNvSpPr/>
      </xdr:nvSpPr>
      <xdr:spPr>
        <a:xfrm>
          <a:off x="12763500" y="96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145152</xdr:rowOff>
    </xdr:from>
    <xdr:ext cx="534377" cy="259045"/>
    <xdr:sp macro="" textlink="">
      <xdr:nvSpPr>
        <xdr:cNvPr id="599" name="テキスト ボックス 598"/>
        <xdr:cNvSpPr txBox="1"/>
      </xdr:nvSpPr>
      <xdr:spPr>
        <a:xfrm>
          <a:off x="12547111" y="940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41135</xdr:rowOff>
    </xdr:from>
    <xdr:to>
      <xdr:col>85</xdr:col>
      <xdr:colOff>127000</xdr:colOff>
      <xdr:row>79</xdr:row>
      <xdr:rowOff>44450</xdr:rowOff>
    </xdr:to>
    <xdr:cxnSp macro="">
      <xdr:nvCxnSpPr>
        <xdr:cNvPr id="628" name="直線コネクタ 627"/>
        <xdr:cNvCxnSpPr/>
      </xdr:nvCxnSpPr>
      <xdr:spPr>
        <a:xfrm flipV="1">
          <a:off x="15481300" y="13585685"/>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137228</xdr:rowOff>
    </xdr:from>
    <xdr:ext cx="469744" cy="259045"/>
    <xdr:sp macro="" textlink="">
      <xdr:nvSpPr>
        <xdr:cNvPr id="629" name="災害復旧費平均値テキスト"/>
        <xdr:cNvSpPr txBox="1"/>
      </xdr:nvSpPr>
      <xdr:spPr>
        <a:xfrm>
          <a:off x="16370300" y="1333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43459</xdr:rowOff>
    </xdr:from>
    <xdr:to>
      <xdr:col>81</xdr:col>
      <xdr:colOff>50800</xdr:colOff>
      <xdr:row>79</xdr:row>
      <xdr:rowOff>44450</xdr:rowOff>
    </xdr:to>
    <xdr:cxnSp macro="">
      <xdr:nvCxnSpPr>
        <xdr:cNvPr id="631" name="直線コネクタ 630"/>
        <xdr:cNvCxnSpPr/>
      </xdr:nvCxnSpPr>
      <xdr:spPr>
        <a:xfrm>
          <a:off x="14592300" y="13588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28015</xdr:rowOff>
    </xdr:from>
    <xdr:ext cx="469744" cy="259045"/>
    <xdr:sp macro="" textlink="">
      <xdr:nvSpPr>
        <xdr:cNvPr id="633" name="テキスト ボックス 632"/>
        <xdr:cNvSpPr txBox="1"/>
      </xdr:nvSpPr>
      <xdr:spPr>
        <a:xfrm>
          <a:off x="15246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43459</xdr:rowOff>
    </xdr:from>
    <xdr:to>
      <xdr:col>76</xdr:col>
      <xdr:colOff>114300</xdr:colOff>
      <xdr:row>79</xdr:row>
      <xdr:rowOff>44450</xdr:rowOff>
    </xdr:to>
    <xdr:cxnSp macro="">
      <xdr:nvCxnSpPr>
        <xdr:cNvPr id="634" name="直線コネクタ 633"/>
        <xdr:cNvCxnSpPr/>
      </xdr:nvCxnSpPr>
      <xdr:spPr>
        <a:xfrm flipV="1">
          <a:off x="13703300" y="13588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5" name="フローチャート: 判断 634"/>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46607</xdr:rowOff>
    </xdr:from>
    <xdr:ext cx="469744" cy="259045"/>
    <xdr:sp macro="" textlink="">
      <xdr:nvSpPr>
        <xdr:cNvPr id="636" name="テキスト ボックス 635"/>
        <xdr:cNvSpPr txBox="1"/>
      </xdr:nvSpPr>
      <xdr:spPr>
        <a:xfrm>
          <a:off x="14357428" y="132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10585</xdr:rowOff>
    </xdr:from>
    <xdr:to>
      <xdr:col>72</xdr:col>
      <xdr:colOff>38100</xdr:colOff>
      <xdr:row>78</xdr:row>
      <xdr:rowOff>112185</xdr:rowOff>
    </xdr:to>
    <xdr:sp macro="" textlink="">
      <xdr:nvSpPr>
        <xdr:cNvPr id="638" name="フローチャート: 判断 637"/>
        <xdr:cNvSpPr/>
      </xdr:nvSpPr>
      <xdr:spPr>
        <a:xfrm>
          <a:off x="13652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128712</xdr:rowOff>
    </xdr:from>
    <xdr:ext cx="469744" cy="259045"/>
    <xdr:sp macro="" textlink="">
      <xdr:nvSpPr>
        <xdr:cNvPr id="639" name="テキスト ボックス 638"/>
        <xdr:cNvSpPr txBox="1"/>
      </xdr:nvSpPr>
      <xdr:spPr>
        <a:xfrm>
          <a:off x="13468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14433</xdr:rowOff>
    </xdr:from>
    <xdr:to>
      <xdr:col>67</xdr:col>
      <xdr:colOff>101600</xdr:colOff>
      <xdr:row>78</xdr:row>
      <xdr:rowOff>116033</xdr:rowOff>
    </xdr:to>
    <xdr:sp macro="" textlink="">
      <xdr:nvSpPr>
        <xdr:cNvPr id="640" name="フローチャート: 判断 639"/>
        <xdr:cNvSpPr/>
      </xdr:nvSpPr>
      <xdr:spPr>
        <a:xfrm>
          <a:off x="12763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132560</xdr:rowOff>
    </xdr:from>
    <xdr:ext cx="469744" cy="259045"/>
    <xdr:sp macro="" textlink="">
      <xdr:nvSpPr>
        <xdr:cNvPr id="641" name="テキスト ボックス 640"/>
        <xdr:cNvSpPr txBox="1"/>
      </xdr:nvSpPr>
      <xdr:spPr>
        <a:xfrm>
          <a:off x="12579428"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161785</xdr:rowOff>
    </xdr:from>
    <xdr:to>
      <xdr:col>85</xdr:col>
      <xdr:colOff>177800</xdr:colOff>
      <xdr:row>79</xdr:row>
      <xdr:rowOff>91935</xdr:rowOff>
    </xdr:to>
    <xdr:sp macro="" textlink="">
      <xdr:nvSpPr>
        <xdr:cNvPr id="647" name="楕円 646"/>
        <xdr:cNvSpPr/>
      </xdr:nvSpPr>
      <xdr:spPr>
        <a:xfrm>
          <a:off x="16268700" y="13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92778</xdr:rowOff>
    </xdr:from>
    <xdr:ext cx="378565" cy="259045"/>
    <xdr:sp macro="" textlink="">
      <xdr:nvSpPr>
        <xdr:cNvPr id="648" name="災害復旧費該当値テキスト"/>
        <xdr:cNvSpPr txBox="1"/>
      </xdr:nvSpPr>
      <xdr:spPr>
        <a:xfrm>
          <a:off x="16370300" y="13465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164109</xdr:rowOff>
    </xdr:from>
    <xdr:to>
      <xdr:col>76</xdr:col>
      <xdr:colOff>165100</xdr:colOff>
      <xdr:row>79</xdr:row>
      <xdr:rowOff>94259</xdr:rowOff>
    </xdr:to>
    <xdr:sp macro="" textlink="">
      <xdr:nvSpPr>
        <xdr:cNvPr id="651" name="楕円 650"/>
        <xdr:cNvSpPr/>
      </xdr:nvSpPr>
      <xdr:spPr>
        <a:xfrm>
          <a:off x="14541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85386</xdr:rowOff>
    </xdr:from>
    <xdr:ext cx="313932" cy="259045"/>
    <xdr:sp macro="" textlink="">
      <xdr:nvSpPr>
        <xdr:cNvPr id="652" name="テキスト ボックス 651"/>
        <xdr:cNvSpPr txBox="1"/>
      </xdr:nvSpPr>
      <xdr:spPr>
        <a:xfrm>
          <a:off x="14435333" y="13629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104115</xdr:rowOff>
    </xdr:from>
    <xdr:to>
      <xdr:col>85</xdr:col>
      <xdr:colOff>127000</xdr:colOff>
      <xdr:row>97</xdr:row>
      <xdr:rowOff>142791</xdr:rowOff>
    </xdr:to>
    <xdr:cxnSp macro="">
      <xdr:nvCxnSpPr>
        <xdr:cNvPr id="688" name="直線コネクタ 687"/>
        <xdr:cNvCxnSpPr/>
      </xdr:nvCxnSpPr>
      <xdr:spPr>
        <a:xfrm flipV="1">
          <a:off x="15481300" y="16734765"/>
          <a:ext cx="838200" cy="3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34844</xdr:rowOff>
    </xdr:from>
    <xdr:ext cx="534377" cy="259045"/>
    <xdr:sp macro="" textlink="">
      <xdr:nvSpPr>
        <xdr:cNvPr id="689" name="公債費平均値テキスト"/>
        <xdr:cNvSpPr txBox="1"/>
      </xdr:nvSpPr>
      <xdr:spPr>
        <a:xfrm>
          <a:off x="16370300" y="1666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136489</xdr:rowOff>
    </xdr:from>
    <xdr:to>
      <xdr:col>81</xdr:col>
      <xdr:colOff>50800</xdr:colOff>
      <xdr:row>97</xdr:row>
      <xdr:rowOff>142791</xdr:rowOff>
    </xdr:to>
    <xdr:cxnSp macro="">
      <xdr:nvCxnSpPr>
        <xdr:cNvPr id="691" name="直線コネクタ 690"/>
        <xdr:cNvCxnSpPr/>
      </xdr:nvCxnSpPr>
      <xdr:spPr>
        <a:xfrm>
          <a:off x="14592300" y="16767139"/>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9441</xdr:rowOff>
    </xdr:from>
    <xdr:ext cx="534377" cy="259045"/>
    <xdr:sp macro="" textlink="">
      <xdr:nvSpPr>
        <xdr:cNvPr id="693" name="テキスト ボックス 692"/>
        <xdr:cNvSpPr txBox="1"/>
      </xdr:nvSpPr>
      <xdr:spPr>
        <a:xfrm>
          <a:off x="15214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121227</xdr:rowOff>
    </xdr:from>
    <xdr:to>
      <xdr:col>76</xdr:col>
      <xdr:colOff>114300</xdr:colOff>
      <xdr:row>97</xdr:row>
      <xdr:rowOff>136489</xdr:rowOff>
    </xdr:to>
    <xdr:cxnSp macro="">
      <xdr:nvCxnSpPr>
        <xdr:cNvPr id="694" name="直線コネクタ 693"/>
        <xdr:cNvCxnSpPr/>
      </xdr:nvCxnSpPr>
      <xdr:spPr>
        <a:xfrm>
          <a:off x="13703300" y="16751877"/>
          <a:ext cx="8890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5" name="フローチャート: 判断 694"/>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44935</xdr:rowOff>
    </xdr:from>
    <xdr:ext cx="534377" cy="259045"/>
    <xdr:sp macro="" textlink="">
      <xdr:nvSpPr>
        <xdr:cNvPr id="696" name="テキスト ボックス 695"/>
        <xdr:cNvSpPr txBox="1"/>
      </xdr:nvSpPr>
      <xdr:spPr>
        <a:xfrm>
          <a:off x="14325111" y="168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121227</xdr:rowOff>
    </xdr:from>
    <xdr:to>
      <xdr:col>71</xdr:col>
      <xdr:colOff>177800</xdr:colOff>
      <xdr:row>97</xdr:row>
      <xdr:rowOff>143173</xdr:rowOff>
    </xdr:to>
    <xdr:cxnSp macro="">
      <xdr:nvCxnSpPr>
        <xdr:cNvPr id="697" name="直線コネクタ 696"/>
        <xdr:cNvCxnSpPr/>
      </xdr:nvCxnSpPr>
      <xdr:spPr>
        <a:xfrm flipV="1">
          <a:off x="12814300" y="16751877"/>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698" name="フローチャート: 判断 697"/>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699" name="テキスト ボックス 698"/>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144983</xdr:rowOff>
    </xdr:from>
    <xdr:to>
      <xdr:col>67</xdr:col>
      <xdr:colOff>101600</xdr:colOff>
      <xdr:row>97</xdr:row>
      <xdr:rowOff>75133</xdr:rowOff>
    </xdr:to>
    <xdr:sp macro="" textlink="">
      <xdr:nvSpPr>
        <xdr:cNvPr id="700" name="フローチャート: 判断 699"/>
        <xdr:cNvSpPr/>
      </xdr:nvSpPr>
      <xdr:spPr>
        <a:xfrm>
          <a:off x="12763500" y="1660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91660</xdr:rowOff>
    </xdr:from>
    <xdr:ext cx="534377" cy="259045"/>
    <xdr:sp macro="" textlink="">
      <xdr:nvSpPr>
        <xdr:cNvPr id="701" name="テキスト ボックス 700"/>
        <xdr:cNvSpPr txBox="1"/>
      </xdr:nvSpPr>
      <xdr:spPr>
        <a:xfrm>
          <a:off x="12547111" y="163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53315</xdr:rowOff>
    </xdr:from>
    <xdr:to>
      <xdr:col>85</xdr:col>
      <xdr:colOff>177800</xdr:colOff>
      <xdr:row>97</xdr:row>
      <xdr:rowOff>154915</xdr:rowOff>
    </xdr:to>
    <xdr:sp macro="" textlink="">
      <xdr:nvSpPr>
        <xdr:cNvPr id="707" name="楕円 706"/>
        <xdr:cNvSpPr/>
      </xdr:nvSpPr>
      <xdr:spPr>
        <a:xfrm>
          <a:off x="16268700" y="166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76192</xdr:rowOff>
    </xdr:from>
    <xdr:ext cx="534377" cy="259045"/>
    <xdr:sp macro="" textlink="">
      <xdr:nvSpPr>
        <xdr:cNvPr id="708" name="公債費該当値テキスト"/>
        <xdr:cNvSpPr txBox="1"/>
      </xdr:nvSpPr>
      <xdr:spPr>
        <a:xfrm>
          <a:off x="16370300" y="165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91991</xdr:rowOff>
    </xdr:from>
    <xdr:to>
      <xdr:col>81</xdr:col>
      <xdr:colOff>101600</xdr:colOff>
      <xdr:row>98</xdr:row>
      <xdr:rowOff>22141</xdr:rowOff>
    </xdr:to>
    <xdr:sp macro="" textlink="">
      <xdr:nvSpPr>
        <xdr:cNvPr id="709" name="楕円 708"/>
        <xdr:cNvSpPr/>
      </xdr:nvSpPr>
      <xdr:spPr>
        <a:xfrm>
          <a:off x="15430500" y="167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13268</xdr:rowOff>
    </xdr:from>
    <xdr:ext cx="534377" cy="259045"/>
    <xdr:sp macro="" textlink="">
      <xdr:nvSpPr>
        <xdr:cNvPr id="710" name="テキスト ボックス 709"/>
        <xdr:cNvSpPr txBox="1"/>
      </xdr:nvSpPr>
      <xdr:spPr>
        <a:xfrm>
          <a:off x="15214111" y="168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85689</xdr:rowOff>
    </xdr:from>
    <xdr:to>
      <xdr:col>76</xdr:col>
      <xdr:colOff>165100</xdr:colOff>
      <xdr:row>98</xdr:row>
      <xdr:rowOff>15839</xdr:rowOff>
    </xdr:to>
    <xdr:sp macro="" textlink="">
      <xdr:nvSpPr>
        <xdr:cNvPr id="711" name="楕円 710"/>
        <xdr:cNvSpPr/>
      </xdr:nvSpPr>
      <xdr:spPr>
        <a:xfrm>
          <a:off x="14541500" y="167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32366</xdr:rowOff>
    </xdr:from>
    <xdr:ext cx="534377" cy="259045"/>
    <xdr:sp macro="" textlink="">
      <xdr:nvSpPr>
        <xdr:cNvPr id="712" name="テキスト ボックス 711"/>
        <xdr:cNvSpPr txBox="1"/>
      </xdr:nvSpPr>
      <xdr:spPr>
        <a:xfrm>
          <a:off x="14325111" y="1649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70427</xdr:rowOff>
    </xdr:from>
    <xdr:to>
      <xdr:col>72</xdr:col>
      <xdr:colOff>38100</xdr:colOff>
      <xdr:row>98</xdr:row>
      <xdr:rowOff>577</xdr:rowOff>
    </xdr:to>
    <xdr:sp macro="" textlink="">
      <xdr:nvSpPr>
        <xdr:cNvPr id="713" name="楕円 712"/>
        <xdr:cNvSpPr/>
      </xdr:nvSpPr>
      <xdr:spPr>
        <a:xfrm>
          <a:off x="13652500" y="1670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163154</xdr:rowOff>
    </xdr:from>
    <xdr:ext cx="534377" cy="259045"/>
    <xdr:sp macro="" textlink="">
      <xdr:nvSpPr>
        <xdr:cNvPr id="714" name="テキスト ボックス 713"/>
        <xdr:cNvSpPr txBox="1"/>
      </xdr:nvSpPr>
      <xdr:spPr>
        <a:xfrm>
          <a:off x="13436111" y="1679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92373</xdr:rowOff>
    </xdr:from>
    <xdr:to>
      <xdr:col>67</xdr:col>
      <xdr:colOff>101600</xdr:colOff>
      <xdr:row>98</xdr:row>
      <xdr:rowOff>22523</xdr:rowOff>
    </xdr:to>
    <xdr:sp macro="" textlink="">
      <xdr:nvSpPr>
        <xdr:cNvPr id="715" name="楕円 714"/>
        <xdr:cNvSpPr/>
      </xdr:nvSpPr>
      <xdr:spPr>
        <a:xfrm>
          <a:off x="12763500" y="1672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13650</xdr:rowOff>
    </xdr:from>
    <xdr:ext cx="534377" cy="259045"/>
    <xdr:sp macro="" textlink="">
      <xdr:nvSpPr>
        <xdr:cNvPr id="716" name="テキスト ボックス 715"/>
        <xdr:cNvSpPr txBox="1"/>
      </xdr:nvSpPr>
      <xdr:spPr>
        <a:xfrm>
          <a:off x="12547111" y="1681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40" name="直線コネクタ 739"/>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3"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4" name="直線コネクタ 743"/>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6"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9" name="フローチャート: 判断 748"/>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50" name="テキスト ボックス 749"/>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52" name="フローチャート: 判断 751"/>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53" name="テキスト ボックス 752"/>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55" name="フローチャート: 判断 754"/>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19575</xdr:rowOff>
    </xdr:from>
    <xdr:ext cx="378565" cy="259045"/>
    <xdr:sp macro="" textlink="">
      <xdr:nvSpPr>
        <xdr:cNvPr id="756" name="テキスト ボックス 755"/>
        <xdr:cNvSpPr txBox="1"/>
      </xdr:nvSpPr>
      <xdr:spPr>
        <a:xfrm>
          <a:off x="19356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88138</xdr:rowOff>
    </xdr:from>
    <xdr:to>
      <xdr:col>98</xdr:col>
      <xdr:colOff>38100</xdr:colOff>
      <xdr:row>38</xdr:row>
      <xdr:rowOff>18288</xdr:rowOff>
    </xdr:to>
    <xdr:sp macro="" textlink="">
      <xdr:nvSpPr>
        <xdr:cNvPr id="757" name="フローチャート: 判断 756"/>
        <xdr:cNvSpPr/>
      </xdr:nvSpPr>
      <xdr:spPr>
        <a:xfrm>
          <a:off x="18605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34815</xdr:rowOff>
    </xdr:from>
    <xdr:ext cx="378565" cy="259045"/>
    <xdr:sp macro="" textlink="">
      <xdr:nvSpPr>
        <xdr:cNvPr id="758" name="テキスト ボックス 757"/>
        <xdr:cNvSpPr txBox="1"/>
      </xdr:nvSpPr>
      <xdr:spPr>
        <a:xfrm>
          <a:off x="18467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0" name="フローチャート: 判断 809"/>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1" name="テキスト ボックス 810"/>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100330</xdr:rowOff>
    </xdr:from>
    <xdr:to>
      <xdr:col>98</xdr:col>
      <xdr:colOff>38100</xdr:colOff>
      <xdr:row>52</xdr:row>
      <xdr:rowOff>30480</xdr:rowOff>
    </xdr:to>
    <xdr:sp macro="" textlink="">
      <xdr:nvSpPr>
        <xdr:cNvPr id="812" name="フローチャート: 判断 811"/>
        <xdr:cNvSpPr/>
      </xdr:nvSpPr>
      <xdr:spPr>
        <a:xfrm>
          <a:off x="18605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50</xdr:row>
      <xdr:rowOff>47007</xdr:rowOff>
    </xdr:from>
    <xdr:ext cx="313932" cy="259045"/>
    <xdr:sp macro="" textlink="">
      <xdr:nvSpPr>
        <xdr:cNvPr id="813" name="テキスト ボックス 812"/>
        <xdr:cNvSpPr txBox="1"/>
      </xdr:nvSpPr>
      <xdr:spPr>
        <a:xfrm>
          <a:off x="18499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6" name="テキスト ボックス 82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主な構成項目として、総務費は住民一人当たり</a:t>
          </a:r>
          <a:r>
            <a:rPr kumimoji="1" lang="en-US" altLang="ja-JP" sz="1300">
              <a:latin typeface="ＭＳ Ｐゴシック" panose="020B0600070205080204" pitchFamily="50" charset="-128"/>
              <a:ea typeface="ＭＳ Ｐゴシック" panose="020B0600070205080204" pitchFamily="50" charset="-128"/>
            </a:rPr>
            <a:t>98,935</a:t>
          </a:r>
          <a:r>
            <a:rPr kumimoji="1" lang="ja-JP" altLang="en-US" sz="1300">
              <a:latin typeface="ＭＳ Ｐゴシック" panose="020B0600070205080204" pitchFamily="50" charset="-128"/>
              <a:ea typeface="ＭＳ Ｐゴシック" panose="020B0600070205080204" pitchFamily="50" charset="-128"/>
            </a:rPr>
            <a:t>円となっており、普通建設事業費の減額などにより前年度と比べ減少しているものの、依然として類似団体の平均を上回っている。民生費は住民一人当たり</a:t>
          </a:r>
          <a:r>
            <a:rPr kumimoji="1" lang="en-US" altLang="ja-JP" sz="1300">
              <a:latin typeface="ＭＳ Ｐゴシック" panose="020B0600070205080204" pitchFamily="50" charset="-128"/>
              <a:ea typeface="ＭＳ Ｐゴシック" panose="020B0600070205080204" pitchFamily="50" charset="-128"/>
            </a:rPr>
            <a:t>189,483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年度より実施している保育所施設整備事業により高い状態が続いているが、おおむね完了したことから前年度より減少し、類似団体の平均を下回った。衛生費は住民一人当たり</a:t>
          </a:r>
          <a:r>
            <a:rPr kumimoji="1" lang="en-US" altLang="ja-JP" sz="1300">
              <a:latin typeface="ＭＳ Ｐゴシック" panose="020B0600070205080204" pitchFamily="50" charset="-128"/>
              <a:ea typeface="ＭＳ Ｐゴシック" panose="020B0600070205080204" pitchFamily="50" charset="-128"/>
            </a:rPr>
            <a:t>80,319</a:t>
          </a:r>
          <a:r>
            <a:rPr kumimoji="1" lang="ja-JP" altLang="en-US" sz="1300">
              <a:latin typeface="ＭＳ Ｐゴシック" panose="020B0600070205080204" pitchFamily="50" charset="-128"/>
              <a:ea typeface="ＭＳ Ｐゴシック" panose="020B0600070205080204" pitchFamily="50" charset="-128"/>
            </a:rPr>
            <a:t>円となっており、市立総合病院への負担金やごみ焼却施設の老朽化に伴う普通建設事業費の増加により、類似団体と比べ高止まりの数値となっている。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財政調整基金残高については、積立てを上回る取崩しを行ったことから、前年度より標準財政規模比が減少することとなった。平成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年度は、単年度収支、実質単年度収支ともに赤字となったが、今後も大規模災害の発生や景気変動による減収等に備え、安定した市民サービスを提供するために必要な基金残高の確保に努める。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連結実質赤字比率は、全ての会計において黒字となっている。水道事業会計は、標準財政規模比における割合が前年度よりは減少したものの依然</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台となっている。病院事業会計においては、剰余額の減少に伴い標準財政規模比における割合が平成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大きく減少している。今後も人口減少による患者数の減少、医師不足や救急医療体制の確保などから、厳しい経営が予想されているため経営改善が求められる。その他の各会計においても厳しい財政運営が予想されることから、効率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10169816</v>
      </c>
      <c r="BO4" s="410"/>
      <c r="BP4" s="410"/>
      <c r="BQ4" s="410"/>
      <c r="BR4" s="410"/>
      <c r="BS4" s="410"/>
      <c r="BT4" s="410"/>
      <c r="BU4" s="411"/>
      <c r="BV4" s="409">
        <v>10509397</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4</v>
      </c>
      <c r="CU4" s="416"/>
      <c r="CV4" s="416"/>
      <c r="CW4" s="416"/>
      <c r="CX4" s="416"/>
      <c r="CY4" s="416"/>
      <c r="CZ4" s="416"/>
      <c r="DA4" s="417"/>
      <c r="DB4" s="415">
        <v>4.5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9924299</v>
      </c>
      <c r="BO5" s="447"/>
      <c r="BP5" s="447"/>
      <c r="BQ5" s="447"/>
      <c r="BR5" s="447"/>
      <c r="BS5" s="447"/>
      <c r="BT5" s="447"/>
      <c r="BU5" s="448"/>
      <c r="BV5" s="446">
        <v>10237138</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96.9</v>
      </c>
      <c r="CU5" s="444"/>
      <c r="CV5" s="444"/>
      <c r="CW5" s="444"/>
      <c r="CX5" s="444"/>
      <c r="CY5" s="444"/>
      <c r="CZ5" s="444"/>
      <c r="DA5" s="445"/>
      <c r="DB5" s="443">
        <v>96.4</v>
      </c>
      <c r="DC5" s="444"/>
      <c r="DD5" s="444"/>
      <c r="DE5" s="444"/>
      <c r="DF5" s="444"/>
      <c r="DG5" s="444"/>
      <c r="DH5" s="444"/>
      <c r="DI5" s="445"/>
      <c r="DJ5" s="165"/>
      <c r="DK5" s="165"/>
      <c r="DL5" s="165"/>
      <c r="DM5" s="165"/>
      <c r="DN5" s="165"/>
      <c r="DO5" s="165"/>
    </row>
    <row r="6" spans="1:119" ht="18.75" customHeight="1" x14ac:dyDescent="0.15">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245517</v>
      </c>
      <c r="BO6" s="447"/>
      <c r="BP6" s="447"/>
      <c r="BQ6" s="447"/>
      <c r="BR6" s="447"/>
      <c r="BS6" s="447"/>
      <c r="BT6" s="447"/>
      <c r="BU6" s="448"/>
      <c r="BV6" s="446">
        <v>272259</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102.2</v>
      </c>
      <c r="CU6" s="484"/>
      <c r="CV6" s="484"/>
      <c r="CW6" s="484"/>
      <c r="CX6" s="484"/>
      <c r="CY6" s="484"/>
      <c r="CZ6" s="484"/>
      <c r="DA6" s="485"/>
      <c r="DB6" s="483">
        <v>101.4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86</v>
      </c>
      <c r="AV7" s="479"/>
      <c r="AW7" s="479"/>
      <c r="AX7" s="479"/>
      <c r="AY7" s="480" t="s">
        <v>97</v>
      </c>
      <c r="AZ7" s="481"/>
      <c r="BA7" s="481"/>
      <c r="BB7" s="481"/>
      <c r="BC7" s="481"/>
      <c r="BD7" s="481"/>
      <c r="BE7" s="481"/>
      <c r="BF7" s="481"/>
      <c r="BG7" s="481"/>
      <c r="BH7" s="481"/>
      <c r="BI7" s="481"/>
      <c r="BJ7" s="481"/>
      <c r="BK7" s="481"/>
      <c r="BL7" s="481"/>
      <c r="BM7" s="482"/>
      <c r="BN7" s="446">
        <v>12194</v>
      </c>
      <c r="BO7" s="447"/>
      <c r="BP7" s="447"/>
      <c r="BQ7" s="447"/>
      <c r="BR7" s="447"/>
      <c r="BS7" s="447"/>
      <c r="BT7" s="447"/>
      <c r="BU7" s="448"/>
      <c r="BV7" s="446">
        <v>5127</v>
      </c>
      <c r="BW7" s="447"/>
      <c r="BX7" s="447"/>
      <c r="BY7" s="447"/>
      <c r="BZ7" s="447"/>
      <c r="CA7" s="447"/>
      <c r="CB7" s="447"/>
      <c r="CC7" s="448"/>
      <c r="CD7" s="449" t="s">
        <v>98</v>
      </c>
      <c r="CE7" s="450"/>
      <c r="CF7" s="450"/>
      <c r="CG7" s="450"/>
      <c r="CH7" s="450"/>
      <c r="CI7" s="450"/>
      <c r="CJ7" s="450"/>
      <c r="CK7" s="450"/>
      <c r="CL7" s="450"/>
      <c r="CM7" s="450"/>
      <c r="CN7" s="450"/>
      <c r="CO7" s="450"/>
      <c r="CP7" s="450"/>
      <c r="CQ7" s="450"/>
      <c r="CR7" s="450"/>
      <c r="CS7" s="451"/>
      <c r="CT7" s="446">
        <v>5847239</v>
      </c>
      <c r="CU7" s="447"/>
      <c r="CV7" s="447"/>
      <c r="CW7" s="447"/>
      <c r="CX7" s="447"/>
      <c r="CY7" s="447"/>
      <c r="CZ7" s="447"/>
      <c r="DA7" s="448"/>
      <c r="DB7" s="446">
        <v>5876367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99</v>
      </c>
      <c r="AN8" s="476"/>
      <c r="AO8" s="476"/>
      <c r="AP8" s="476"/>
      <c r="AQ8" s="476"/>
      <c r="AR8" s="476"/>
      <c r="AS8" s="476"/>
      <c r="AT8" s="477"/>
      <c r="AU8" s="478" t="s">
        <v>100</v>
      </c>
      <c r="AV8" s="479"/>
      <c r="AW8" s="479"/>
      <c r="AX8" s="479"/>
      <c r="AY8" s="480" t="s">
        <v>101</v>
      </c>
      <c r="AZ8" s="481"/>
      <c r="BA8" s="481"/>
      <c r="BB8" s="481"/>
      <c r="BC8" s="481"/>
      <c r="BD8" s="481"/>
      <c r="BE8" s="481"/>
      <c r="BF8" s="481"/>
      <c r="BG8" s="481"/>
      <c r="BH8" s="481"/>
      <c r="BI8" s="481"/>
      <c r="BJ8" s="481"/>
      <c r="BK8" s="481"/>
      <c r="BL8" s="481"/>
      <c r="BM8" s="482"/>
      <c r="BN8" s="446">
        <v>233323</v>
      </c>
      <c r="BO8" s="447"/>
      <c r="BP8" s="447"/>
      <c r="BQ8" s="447"/>
      <c r="BR8" s="447"/>
      <c r="BS8" s="447"/>
      <c r="BT8" s="447"/>
      <c r="BU8" s="448"/>
      <c r="BV8" s="446">
        <v>267132</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0.39</v>
      </c>
      <c r="CU8" s="487"/>
      <c r="CV8" s="487"/>
      <c r="CW8" s="487"/>
      <c r="CX8" s="487"/>
      <c r="CY8" s="487"/>
      <c r="CZ8" s="487"/>
      <c r="DA8" s="488"/>
      <c r="DB8" s="486">
        <v>0.39</v>
      </c>
      <c r="DC8" s="487"/>
      <c r="DD8" s="487"/>
      <c r="DE8" s="487"/>
      <c r="DF8" s="487"/>
      <c r="DG8" s="487"/>
      <c r="DH8" s="487"/>
      <c r="DI8" s="488"/>
      <c r="DJ8" s="165"/>
      <c r="DK8" s="165"/>
      <c r="DL8" s="165"/>
      <c r="DM8" s="165"/>
      <c r="DN8" s="165"/>
      <c r="DO8" s="165"/>
    </row>
    <row r="9" spans="1:119" ht="18.75" customHeight="1" thickBot="1" x14ac:dyDescent="0.2">
      <c r="A9" s="166"/>
      <c r="B9" s="440" t="s">
        <v>103</v>
      </c>
      <c r="C9" s="441"/>
      <c r="D9" s="441"/>
      <c r="E9" s="441"/>
      <c r="F9" s="441"/>
      <c r="G9" s="441"/>
      <c r="H9" s="441"/>
      <c r="I9" s="441"/>
      <c r="J9" s="441"/>
      <c r="K9" s="489"/>
      <c r="L9" s="490" t="s">
        <v>104</v>
      </c>
      <c r="M9" s="491"/>
      <c r="N9" s="491"/>
      <c r="O9" s="491"/>
      <c r="P9" s="491"/>
      <c r="Q9" s="492"/>
      <c r="R9" s="493">
        <v>18009</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86</v>
      </c>
      <c r="AV9" s="479"/>
      <c r="AW9" s="479"/>
      <c r="AX9" s="479"/>
      <c r="AY9" s="480" t="s">
        <v>107</v>
      </c>
      <c r="AZ9" s="481"/>
      <c r="BA9" s="481"/>
      <c r="BB9" s="481"/>
      <c r="BC9" s="481"/>
      <c r="BD9" s="481"/>
      <c r="BE9" s="481"/>
      <c r="BF9" s="481"/>
      <c r="BG9" s="481"/>
      <c r="BH9" s="481"/>
      <c r="BI9" s="481"/>
      <c r="BJ9" s="481"/>
      <c r="BK9" s="481"/>
      <c r="BL9" s="481"/>
      <c r="BM9" s="482"/>
      <c r="BN9" s="446">
        <v>-33809</v>
      </c>
      <c r="BO9" s="447"/>
      <c r="BP9" s="447"/>
      <c r="BQ9" s="447"/>
      <c r="BR9" s="447"/>
      <c r="BS9" s="447"/>
      <c r="BT9" s="447"/>
      <c r="BU9" s="448"/>
      <c r="BV9" s="446">
        <v>17215</v>
      </c>
      <c r="BW9" s="447"/>
      <c r="BX9" s="447"/>
      <c r="BY9" s="447"/>
      <c r="BZ9" s="447"/>
      <c r="CA9" s="447"/>
      <c r="CB9" s="447"/>
      <c r="CC9" s="448"/>
      <c r="CD9" s="449" t="s">
        <v>108</v>
      </c>
      <c r="CE9" s="450"/>
      <c r="CF9" s="450"/>
      <c r="CG9" s="450"/>
      <c r="CH9" s="450"/>
      <c r="CI9" s="450"/>
      <c r="CJ9" s="450"/>
      <c r="CK9" s="450"/>
      <c r="CL9" s="450"/>
      <c r="CM9" s="450"/>
      <c r="CN9" s="450"/>
      <c r="CO9" s="450"/>
      <c r="CP9" s="450"/>
      <c r="CQ9" s="450"/>
      <c r="CR9" s="450"/>
      <c r="CS9" s="451"/>
      <c r="CT9" s="443">
        <v>14.4</v>
      </c>
      <c r="CU9" s="444"/>
      <c r="CV9" s="444"/>
      <c r="CW9" s="444"/>
      <c r="CX9" s="444"/>
      <c r="CY9" s="444"/>
      <c r="CZ9" s="444"/>
      <c r="DA9" s="445"/>
      <c r="DB9" s="443">
        <v>13.6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109</v>
      </c>
      <c r="M10" s="476"/>
      <c r="N10" s="476"/>
      <c r="O10" s="476"/>
      <c r="P10" s="476"/>
      <c r="Q10" s="477"/>
      <c r="R10" s="497">
        <v>20033</v>
      </c>
      <c r="S10" s="498"/>
      <c r="T10" s="498"/>
      <c r="U10" s="498"/>
      <c r="V10" s="499"/>
      <c r="W10" s="434"/>
      <c r="X10" s="435"/>
      <c r="Y10" s="435"/>
      <c r="Z10" s="435"/>
      <c r="AA10" s="435"/>
      <c r="AB10" s="435"/>
      <c r="AC10" s="435"/>
      <c r="AD10" s="435"/>
      <c r="AE10" s="435"/>
      <c r="AF10" s="435"/>
      <c r="AG10" s="435"/>
      <c r="AH10" s="435"/>
      <c r="AI10" s="435"/>
      <c r="AJ10" s="435"/>
      <c r="AK10" s="435"/>
      <c r="AL10" s="438"/>
      <c r="AM10" s="475" t="s">
        <v>110</v>
      </c>
      <c r="AN10" s="476"/>
      <c r="AO10" s="476"/>
      <c r="AP10" s="476"/>
      <c r="AQ10" s="476"/>
      <c r="AR10" s="476"/>
      <c r="AS10" s="476"/>
      <c r="AT10" s="477"/>
      <c r="AU10" s="478" t="s">
        <v>111</v>
      </c>
      <c r="AV10" s="479"/>
      <c r="AW10" s="479"/>
      <c r="AX10" s="479"/>
      <c r="AY10" s="480" t="s">
        <v>112</v>
      </c>
      <c r="AZ10" s="481"/>
      <c r="BA10" s="481"/>
      <c r="BB10" s="481"/>
      <c r="BC10" s="481"/>
      <c r="BD10" s="481"/>
      <c r="BE10" s="481"/>
      <c r="BF10" s="481"/>
      <c r="BG10" s="481"/>
      <c r="BH10" s="481"/>
      <c r="BI10" s="481"/>
      <c r="BJ10" s="481"/>
      <c r="BK10" s="481"/>
      <c r="BL10" s="481"/>
      <c r="BM10" s="482"/>
      <c r="BN10" s="446">
        <v>493361</v>
      </c>
      <c r="BO10" s="447"/>
      <c r="BP10" s="447"/>
      <c r="BQ10" s="447"/>
      <c r="BR10" s="447"/>
      <c r="BS10" s="447"/>
      <c r="BT10" s="447"/>
      <c r="BU10" s="448"/>
      <c r="BV10" s="446">
        <v>620520</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100</v>
      </c>
      <c r="AV11" s="479"/>
      <c r="AW11" s="479"/>
      <c r="AX11" s="479"/>
      <c r="AY11" s="480" t="s">
        <v>117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118</v>
      </c>
      <c r="CE11" s="450"/>
      <c r="CF11" s="450"/>
      <c r="CG11" s="450"/>
      <c r="CH11" s="450"/>
      <c r="CI11" s="450"/>
      <c r="CJ11" s="450"/>
      <c r="CK11" s="450"/>
      <c r="CL11" s="450"/>
      <c r="CM11" s="450"/>
      <c r="CN11" s="450"/>
      <c r="CO11" s="450"/>
      <c r="CP11" s="450"/>
      <c r="CQ11" s="450"/>
      <c r="CR11" s="450"/>
      <c r="CS11" s="451"/>
      <c r="CT11" s="486" t="s">
        <v>119</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x14ac:dyDescent="0.15">
      <c r="A12" s="166"/>
      <c r="B12" s="506" t="s">
        <v>121</v>
      </c>
      <c r="C12" s="507"/>
      <c r="D12" s="507"/>
      <c r="E12" s="507"/>
      <c r="F12" s="507"/>
      <c r="G12" s="507"/>
      <c r="H12" s="507"/>
      <c r="I12" s="507"/>
      <c r="J12" s="507"/>
      <c r="K12" s="508"/>
      <c r="L12" s="515" t="s">
        <v>122</v>
      </c>
      <c r="M12" s="516"/>
      <c r="N12" s="516"/>
      <c r="O12" s="516"/>
      <c r="P12" s="516"/>
      <c r="Q12" s="517"/>
      <c r="R12" s="518">
        <v>18351</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636624</v>
      </c>
      <c r="BO12" s="447"/>
      <c r="BP12" s="447"/>
      <c r="BQ12" s="447"/>
      <c r="BR12" s="447"/>
      <c r="BS12" s="447"/>
      <c r="BT12" s="447"/>
      <c r="BU12" s="448"/>
      <c r="BV12" s="446">
        <v>672246</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18187</v>
      </c>
      <c r="S13" s="528"/>
      <c r="T13" s="528"/>
      <c r="U13" s="528"/>
      <c r="V13" s="529"/>
      <c r="W13" s="462" t="s">
        <v>132</v>
      </c>
      <c r="X13" s="463"/>
      <c r="Y13" s="463"/>
      <c r="Z13" s="463"/>
      <c r="AA13" s="463"/>
      <c r="AB13" s="453"/>
      <c r="AC13" s="497">
        <v>522</v>
      </c>
      <c r="AD13" s="498"/>
      <c r="AE13" s="498"/>
      <c r="AF13" s="498"/>
      <c r="AG13" s="537"/>
      <c r="AH13" s="497">
        <v>591</v>
      </c>
      <c r="AI13" s="498"/>
      <c r="AJ13" s="498"/>
      <c r="AK13" s="498"/>
      <c r="AL13" s="499"/>
      <c r="AM13" s="475" t="s">
        <v>133</v>
      </c>
      <c r="AN13" s="476"/>
      <c r="AO13" s="476"/>
      <c r="AP13" s="476"/>
      <c r="AQ13" s="476"/>
      <c r="AR13" s="476"/>
      <c r="AS13" s="476"/>
      <c r="AT13" s="477"/>
      <c r="AU13" s="478" t="s">
        <v>126</v>
      </c>
      <c r="AV13" s="479"/>
      <c r="AW13" s="479"/>
      <c r="AX13" s="479"/>
      <c r="AY13" s="480" t="s">
        <v>134</v>
      </c>
      <c r="AZ13" s="481"/>
      <c r="BA13" s="481"/>
      <c r="BB13" s="481"/>
      <c r="BC13" s="481"/>
      <c r="BD13" s="481"/>
      <c r="BE13" s="481"/>
      <c r="BF13" s="481"/>
      <c r="BG13" s="481"/>
      <c r="BH13" s="481"/>
      <c r="BI13" s="481"/>
      <c r="BJ13" s="481"/>
      <c r="BK13" s="481"/>
      <c r="BL13" s="481"/>
      <c r="BM13" s="482"/>
      <c r="BN13" s="446">
        <v>-177072</v>
      </c>
      <c r="BO13" s="447"/>
      <c r="BP13" s="447"/>
      <c r="BQ13" s="447"/>
      <c r="BR13" s="447"/>
      <c r="BS13" s="447"/>
      <c r="BT13" s="447"/>
      <c r="BU13" s="448"/>
      <c r="BV13" s="446">
        <v>-34511</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11.2</v>
      </c>
      <c r="CU13" s="444"/>
      <c r="CV13" s="444"/>
      <c r="CW13" s="444"/>
      <c r="CX13" s="444"/>
      <c r="CY13" s="444"/>
      <c r="CZ13" s="444"/>
      <c r="DA13" s="445"/>
      <c r="DB13" s="443">
        <v>11.9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18763</v>
      </c>
      <c r="S14" s="528"/>
      <c r="T14" s="528"/>
      <c r="U14" s="528"/>
      <c r="V14" s="529"/>
      <c r="W14" s="436"/>
      <c r="X14" s="437"/>
      <c r="Y14" s="437"/>
      <c r="Z14" s="437"/>
      <c r="AA14" s="437"/>
      <c r="AB14" s="426"/>
      <c r="AC14" s="530">
        <v>6.4</v>
      </c>
      <c r="AD14" s="531"/>
      <c r="AE14" s="531"/>
      <c r="AF14" s="531"/>
      <c r="AG14" s="532"/>
      <c r="AH14" s="530">
        <v>6.8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56.5</v>
      </c>
      <c r="CU14" s="542"/>
      <c r="CV14" s="542"/>
      <c r="CW14" s="542"/>
      <c r="CX14" s="542"/>
      <c r="CY14" s="542"/>
      <c r="CZ14" s="542"/>
      <c r="DA14" s="543"/>
      <c r="DB14" s="541">
        <v>58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18610</v>
      </c>
      <c r="S15" s="528"/>
      <c r="T15" s="528"/>
      <c r="U15" s="528"/>
      <c r="V15" s="529"/>
      <c r="W15" s="462" t="s">
        <v>138</v>
      </c>
      <c r="X15" s="463"/>
      <c r="Y15" s="463"/>
      <c r="Z15" s="463"/>
      <c r="AA15" s="463"/>
      <c r="AB15" s="453"/>
      <c r="AC15" s="497">
        <v>1582</v>
      </c>
      <c r="AD15" s="498"/>
      <c r="AE15" s="498"/>
      <c r="AF15" s="498"/>
      <c r="AG15" s="537"/>
      <c r="AH15" s="497">
        <v>1823</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1947220</v>
      </c>
      <c r="BO15" s="410"/>
      <c r="BP15" s="410"/>
      <c r="BQ15" s="410"/>
      <c r="BR15" s="410"/>
      <c r="BS15" s="410"/>
      <c r="BT15" s="410"/>
      <c r="BU15" s="411"/>
      <c r="BV15" s="409">
        <v>1974356</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19.5</v>
      </c>
      <c r="AD16" s="531"/>
      <c r="AE16" s="531"/>
      <c r="AF16" s="531"/>
      <c r="AG16" s="532"/>
      <c r="AH16" s="530">
        <v>20.8</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5010096</v>
      </c>
      <c r="BO16" s="447"/>
      <c r="BP16" s="447"/>
      <c r="BQ16" s="447"/>
      <c r="BR16" s="447"/>
      <c r="BS16" s="447"/>
      <c r="BT16" s="447"/>
      <c r="BU16" s="448"/>
      <c r="BV16" s="446">
        <v>5046187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5995</v>
      </c>
      <c r="AD17" s="498"/>
      <c r="AE17" s="498"/>
      <c r="AF17" s="498"/>
      <c r="AG17" s="537"/>
      <c r="AH17" s="497">
        <v>6330</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2485239</v>
      </c>
      <c r="BO17" s="447"/>
      <c r="BP17" s="447"/>
      <c r="BQ17" s="447"/>
      <c r="BR17" s="447"/>
      <c r="BS17" s="447"/>
      <c r="BT17" s="447"/>
      <c r="BU17" s="448"/>
      <c r="BV17" s="446">
        <v>2511002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192.71</v>
      </c>
      <c r="M18" s="559"/>
      <c r="N18" s="559"/>
      <c r="O18" s="559"/>
      <c r="P18" s="559"/>
      <c r="Q18" s="559"/>
      <c r="R18" s="560"/>
      <c r="S18" s="560"/>
      <c r="T18" s="560"/>
      <c r="U18" s="560"/>
      <c r="V18" s="561"/>
      <c r="W18" s="464"/>
      <c r="X18" s="465"/>
      <c r="Y18" s="465"/>
      <c r="Z18" s="465"/>
      <c r="AA18" s="465"/>
      <c r="AB18" s="456"/>
      <c r="AC18" s="562">
        <v>74</v>
      </c>
      <c r="AD18" s="563"/>
      <c r="AE18" s="563"/>
      <c r="AF18" s="563"/>
      <c r="AG18" s="564"/>
      <c r="AH18" s="562">
        <v>72.400000000000006</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5733784</v>
      </c>
      <c r="BO18" s="447"/>
      <c r="BP18" s="447"/>
      <c r="BQ18" s="447"/>
      <c r="BR18" s="447"/>
      <c r="BS18" s="447"/>
      <c r="BT18" s="447"/>
      <c r="BU18" s="448"/>
      <c r="BV18" s="446">
        <v>5712695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93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7765226</v>
      </c>
      <c r="BO19" s="447"/>
      <c r="BP19" s="447"/>
      <c r="BQ19" s="447"/>
      <c r="BR19" s="447"/>
      <c r="BS19" s="447"/>
      <c r="BT19" s="447"/>
      <c r="BU19" s="448"/>
      <c r="BV19" s="446">
        <v>7925043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8660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10707857</v>
      </c>
      <c r="BO23" s="447"/>
      <c r="BP23" s="447"/>
      <c r="BQ23" s="447"/>
      <c r="BR23" s="447"/>
      <c r="BS23" s="447"/>
      <c r="BT23" s="447"/>
      <c r="BU23" s="448"/>
      <c r="BV23" s="446">
        <v>10974475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7200</v>
      </c>
      <c r="R24" s="498"/>
      <c r="S24" s="498"/>
      <c r="T24" s="498"/>
      <c r="U24" s="498"/>
      <c r="V24" s="537"/>
      <c r="W24" s="596"/>
      <c r="X24" s="584"/>
      <c r="Y24" s="585"/>
      <c r="Z24" s="496" t="s">
        <v>162</v>
      </c>
      <c r="AA24" s="476"/>
      <c r="AB24" s="476"/>
      <c r="AC24" s="476"/>
      <c r="AD24" s="476"/>
      <c r="AE24" s="476"/>
      <c r="AF24" s="476"/>
      <c r="AG24" s="477"/>
      <c r="AH24" s="497">
        <v>163</v>
      </c>
      <c r="AI24" s="498"/>
      <c r="AJ24" s="498"/>
      <c r="AK24" s="498"/>
      <c r="AL24" s="537"/>
      <c r="AM24" s="497">
        <v>510516</v>
      </c>
      <c r="AN24" s="498"/>
      <c r="AO24" s="498"/>
      <c r="AP24" s="498"/>
      <c r="AQ24" s="498"/>
      <c r="AR24" s="537"/>
      <c r="AS24" s="497">
        <v>3132</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9646553</v>
      </c>
      <c r="BO24" s="447"/>
      <c r="BP24" s="447"/>
      <c r="BQ24" s="447"/>
      <c r="BR24" s="447"/>
      <c r="BS24" s="447"/>
      <c r="BT24" s="447"/>
      <c r="BU24" s="448"/>
      <c r="BV24" s="446">
        <v>9664103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7120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129</v>
      </c>
      <c r="AN25" s="498"/>
      <c r="AO25" s="498"/>
      <c r="AP25" s="498"/>
      <c r="AQ25" s="498"/>
      <c r="AR25" s="537"/>
      <c r="AS25" s="497" t="s">
        <v>129</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1461595</v>
      </c>
      <c r="BO25" s="410"/>
      <c r="BP25" s="410"/>
      <c r="BQ25" s="410"/>
      <c r="BR25" s="410"/>
      <c r="BS25" s="410"/>
      <c r="BT25" s="410"/>
      <c r="BU25" s="411"/>
      <c r="BV25" s="409">
        <v>1957194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6150</v>
      </c>
      <c r="R26" s="498"/>
      <c r="S26" s="498"/>
      <c r="T26" s="498"/>
      <c r="U26" s="498"/>
      <c r="V26" s="537"/>
      <c r="W26" s="596"/>
      <c r="X26" s="584"/>
      <c r="Y26" s="585"/>
      <c r="Z26" s="496" t="s">
        <v>169</v>
      </c>
      <c r="AA26" s="606"/>
      <c r="AB26" s="606"/>
      <c r="AC26" s="606"/>
      <c r="AD26" s="606"/>
      <c r="AE26" s="606"/>
      <c r="AF26" s="606"/>
      <c r="AG26" s="607"/>
      <c r="AH26" s="497">
        <v>16</v>
      </c>
      <c r="AI26" s="498"/>
      <c r="AJ26" s="498"/>
      <c r="AK26" s="498"/>
      <c r="AL26" s="537"/>
      <c r="AM26" s="497">
        <v>55184</v>
      </c>
      <c r="AN26" s="498"/>
      <c r="AO26" s="498"/>
      <c r="AP26" s="498"/>
      <c r="AQ26" s="498"/>
      <c r="AR26" s="537"/>
      <c r="AS26" s="497">
        <v>3449</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4250</v>
      </c>
      <c r="R27" s="498"/>
      <c r="S27" s="498"/>
      <c r="T27" s="498"/>
      <c r="U27" s="498"/>
      <c r="V27" s="537"/>
      <c r="W27" s="596"/>
      <c r="X27" s="584"/>
      <c r="Y27" s="585"/>
      <c r="Z27" s="496" t="s">
        <v>173</v>
      </c>
      <c r="AA27" s="476"/>
      <c r="AB27" s="476"/>
      <c r="AC27" s="476"/>
      <c r="AD27" s="476"/>
      <c r="AE27" s="476"/>
      <c r="AF27" s="476"/>
      <c r="AG27" s="477"/>
      <c r="AH27" s="497">
        <v>7</v>
      </c>
      <c r="AI27" s="498"/>
      <c r="AJ27" s="498"/>
      <c r="AK27" s="498"/>
      <c r="AL27" s="537"/>
      <c r="AM27" s="497">
        <v>25634</v>
      </c>
      <c r="AN27" s="498"/>
      <c r="AO27" s="498"/>
      <c r="AP27" s="498"/>
      <c r="AQ27" s="498"/>
      <c r="AR27" s="537"/>
      <c r="AS27" s="497">
        <v>3662</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175</v>
      </c>
      <c r="BO27" s="620"/>
      <c r="BP27" s="620"/>
      <c r="BQ27" s="620"/>
      <c r="BR27" s="620"/>
      <c r="BS27" s="620"/>
      <c r="BT27" s="620"/>
      <c r="BU27" s="621"/>
      <c r="BV27" s="619" t="s">
        <v>129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3530</v>
      </c>
      <c r="R28" s="498"/>
      <c r="S28" s="498"/>
      <c r="T28" s="498"/>
      <c r="U28" s="498"/>
      <c r="V28" s="537"/>
      <c r="W28" s="596"/>
      <c r="X28" s="584"/>
      <c r="Y28" s="585"/>
      <c r="Z28" s="496" t="s">
        <v>177</v>
      </c>
      <c r="AA28" s="476"/>
      <c r="AB28" s="476"/>
      <c r="AC28" s="476"/>
      <c r="AD28" s="476"/>
      <c r="AE28" s="476"/>
      <c r="AF28" s="476"/>
      <c r="AG28" s="477"/>
      <c r="AH28" s="497" t="s">
        <v>129</v>
      </c>
      <c r="AI28" s="498"/>
      <c r="AJ28" s="498"/>
      <c r="AK28" s="498"/>
      <c r="AL28" s="537"/>
      <c r="AM28" s="497" t="s">
        <v>129</v>
      </c>
      <c r="AN28" s="498"/>
      <c r="AO28" s="498"/>
      <c r="AP28" s="498"/>
      <c r="AQ28" s="498"/>
      <c r="AR28" s="537"/>
      <c r="AS28" s="497" t="s">
        <v>171</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1143236</v>
      </c>
      <c r="BO28" s="410"/>
      <c r="BP28" s="410"/>
      <c r="BQ28" s="410"/>
      <c r="BR28" s="410"/>
      <c r="BS28" s="410"/>
      <c r="BT28" s="410"/>
      <c r="BU28" s="411"/>
      <c r="BV28" s="409">
        <v>1286499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11</v>
      </c>
      <c r="M29" s="498"/>
      <c r="N29" s="498"/>
      <c r="O29" s="498"/>
      <c r="P29" s="537"/>
      <c r="Q29" s="497">
        <v>3210</v>
      </c>
      <c r="R29" s="498"/>
      <c r="S29" s="498"/>
      <c r="T29" s="498"/>
      <c r="U29" s="498"/>
      <c r="V29" s="537"/>
      <c r="W29" s="597"/>
      <c r="X29" s="598"/>
      <c r="Y29" s="599"/>
      <c r="Z29" s="496" t="s">
        <v>180</v>
      </c>
      <c r="AA29" s="476"/>
      <c r="AB29" s="476"/>
      <c r="AC29" s="476"/>
      <c r="AD29" s="476"/>
      <c r="AE29" s="476"/>
      <c r="AF29" s="476"/>
      <c r="AG29" s="477"/>
      <c r="AH29" s="497">
        <v>170</v>
      </c>
      <c r="AI29" s="498"/>
      <c r="AJ29" s="498"/>
      <c r="AK29" s="498"/>
      <c r="AL29" s="537"/>
      <c r="AM29" s="497">
        <v>536150</v>
      </c>
      <c r="AN29" s="498"/>
      <c r="AO29" s="498"/>
      <c r="AP29" s="498"/>
      <c r="AQ29" s="498"/>
      <c r="AR29" s="537"/>
      <c r="AS29" s="497">
        <v>3154</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480668</v>
      </c>
      <c r="BO29" s="447"/>
      <c r="BP29" s="447"/>
      <c r="BQ29" s="447"/>
      <c r="BR29" s="447"/>
      <c r="BS29" s="447"/>
      <c r="BT29" s="447"/>
      <c r="BU29" s="448"/>
      <c r="BV29" s="446">
        <v>465494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571266</v>
      </c>
      <c r="BO30" s="620"/>
      <c r="BP30" s="620"/>
      <c r="BQ30" s="620"/>
      <c r="BR30" s="620"/>
      <c r="BS30" s="620"/>
      <c r="BT30" s="620"/>
      <c r="BU30" s="621"/>
      <c r="BV30" s="619">
        <v>562811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190</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196</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4</v>
      </c>
      <c r="AN34" s="632"/>
      <c r="AO34" s="633" t="str">
        <f>IF('各会計、関係団体の財政状況及び健全化判断比率'!B30="","",'各会計、関係団体の財政状況及び健全化判断比率'!B30)</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公共下水道事業会計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三重紀北消防組合　一般会計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尾鷲文化振興会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後期高齢者医療事業特別会計</v>
      </c>
      <c r="X35" s="633"/>
      <c r="Y35" s="633"/>
      <c r="Z35" s="633"/>
      <c r="AA35" s="633"/>
      <c r="AB35" s="633"/>
      <c r="AC35" s="633"/>
      <c r="AD35" s="633"/>
      <c r="AE35" s="633"/>
      <c r="AF35" s="633"/>
      <c r="AG35" s="633"/>
      <c r="AH35" s="633"/>
      <c r="AI35" s="633"/>
      <c r="AJ35" s="633"/>
      <c r="AK35" s="633"/>
      <c r="AL35" s="193"/>
      <c r="AM35" s="632">
        <f t="shared" ref="AM35:AM43" si="0">IF(AO35="","",AM34+1)</f>
        <v>5</v>
      </c>
      <c r="AN35" s="632"/>
      <c r="AO35" s="633" t="str">
        <f>IF('各会計、関係団体の財政状況及び健全化判断比率'!B31="","",'各会計、関係団体の財政状況及び健全化判断比率'!B31)</f>
        <v>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三重県市町総合事務組合　一般会計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尾鷲みどりの協会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IF('各会計、関係団体の財政状況及び健全化判断比率'!B72="","",'各会計、関係団体の財政状況及び健全化判断比率'!B72)</f>
        <v>三重県市町総合事務組合　共同研修特別会計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三重県市町総合事務組合　デジタル地図特別会計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IF('各会計、関係団体の財政状況及び健全化判断比率'!B73="","",'各会計、関係団体の財政状況及び健全化判断比率'!B73)</f>
        <v>三重県市町総合事務組合　物品特別会計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IF('各会計、関係団体の財政状況及び健全化判断比率'!B70="","",'各会計、関係団体の財政状況及び健全化判断比率'!B70)</f>
        <v>三重県市町総合事務組合　退職手当特別会計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IF('各会計、関係団体の財政状況及び健全化判断比率'!B75="","",'各会計、関係団体の財政状況及び健全化判断比率'!B75)</f>
        <v>三重県市町総合事務組合　消防救急無線特別会計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IF('各会計、関係団体の財政状況及び健全化判断比率'!B74="","",'各会計、関係団体の財政状況及び健全化判断比率'!B74)</f>
        <v>三重県市町総合事務組合　公平委員会特別会計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紀北広域連合　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紀北広域連合　介護保険事業特別会計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k29ULF6uwahqAjSQTRQg0qp9WKV+Xy+8m5XRSP+myu0zMvY9PsM5DAeJf2QfqxQgX/qK6+G2JTh0AwJTprL+w==" saltValue="74FL/IwctiCd4Vz6gFhI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554</v>
      </c>
      <c r="D34" s="1224"/>
      <c r="E34" s="1225"/>
      <c r="F34" s="32">
        <v>12.1</v>
      </c>
      <c r="G34" s="33">
        <v>12.61</v>
      </c>
      <c r="H34" s="33">
        <v>12.49</v>
      </c>
      <c r="I34" s="33">
        <v>13.18</v>
      </c>
      <c r="J34" s="34">
        <v>12.48</v>
      </c>
      <c r="K34" s="22"/>
      <c r="L34" s="22"/>
      <c r="M34" s="22"/>
      <c r="N34" s="22"/>
      <c r="O34" s="22"/>
      <c r="P34" s="22"/>
    </row>
    <row r="35" spans="1:16" ht="39" customHeight="1" x14ac:dyDescent="0.15">
      <c r="A35" s="22"/>
      <c r="B35" s="35"/>
      <c r="C35" s="1218" t="s">
        <v>555</v>
      </c>
      <c r="D35" s="1219"/>
      <c r="E35" s="1220"/>
      <c r="F35" s="36">
        <v>7.15</v>
      </c>
      <c r="G35" s="37">
        <v>3.69</v>
      </c>
      <c r="H35" s="37">
        <v>4.2</v>
      </c>
      <c r="I35" s="37">
        <v>4.54</v>
      </c>
      <c r="J35" s="38">
        <v>3.99</v>
      </c>
      <c r="K35" s="22"/>
      <c r="L35" s="22"/>
      <c r="M35" s="22"/>
      <c r="N35" s="22"/>
      <c r="O35" s="22"/>
      <c r="P35" s="22"/>
    </row>
    <row r="36" spans="1:16" ht="39" customHeight="1" x14ac:dyDescent="0.15">
      <c r="A36" s="22"/>
      <c r="B36" s="35"/>
      <c r="C36" s="1218" t="s">
        <v>556</v>
      </c>
      <c r="D36" s="1219"/>
      <c r="E36" s="1220"/>
      <c r="F36" s="36">
        <v>3.51</v>
      </c>
      <c r="G36" s="37">
        <v>0.7</v>
      </c>
      <c r="H36" s="37">
        <v>1.69</v>
      </c>
      <c r="I36" s="37">
        <v>1.92</v>
      </c>
      <c r="J36" s="38">
        <v>2.7</v>
      </c>
      <c r="K36" s="22"/>
      <c r="L36" s="22"/>
      <c r="M36" s="22"/>
      <c r="N36" s="22"/>
      <c r="O36" s="22"/>
      <c r="P36" s="22"/>
    </row>
    <row r="37" spans="1:16" ht="39" customHeight="1" x14ac:dyDescent="0.15">
      <c r="A37" s="22"/>
      <c r="B37" s="35"/>
      <c r="C37" s="1218" t="s">
        <v>557</v>
      </c>
      <c r="D37" s="1219"/>
      <c r="E37" s="1220"/>
      <c r="F37" s="36">
        <v>5.97</v>
      </c>
      <c r="G37" s="37">
        <v>4.5199999999999996</v>
      </c>
      <c r="H37" s="37">
        <v>2.68</v>
      </c>
      <c r="I37" s="37">
        <v>4.2300000000000004</v>
      </c>
      <c r="J37" s="38">
        <v>0.72</v>
      </c>
      <c r="K37" s="22"/>
      <c r="L37" s="22"/>
      <c r="M37" s="22"/>
      <c r="N37" s="22"/>
      <c r="O37" s="22"/>
      <c r="P37" s="22"/>
    </row>
    <row r="38" spans="1:16" ht="39" customHeight="1" x14ac:dyDescent="0.15">
      <c r="A38" s="22"/>
      <c r="B38" s="35"/>
      <c r="C38" s="1218" t="s">
        <v>558</v>
      </c>
      <c r="D38" s="1219"/>
      <c r="E38" s="1220"/>
      <c r="F38" s="36">
        <v>0.09</v>
      </c>
      <c r="G38" s="37">
        <v>0.09</v>
      </c>
      <c r="H38" s="37">
        <v>0.33</v>
      </c>
      <c r="I38" s="37">
        <v>0.28999999999999998</v>
      </c>
      <c r="J38" s="38">
        <v>0.09</v>
      </c>
      <c r="K38" s="22"/>
      <c r="L38" s="22"/>
      <c r="M38" s="22"/>
      <c r="N38" s="22"/>
      <c r="O38" s="22"/>
      <c r="P38" s="22"/>
    </row>
    <row r="39" spans="1:16" ht="39" customHeight="1" x14ac:dyDescent="0.15">
      <c r="A39" s="22"/>
      <c r="B39" s="35"/>
      <c r="C39" s="1218" t="s">
        <v>559</v>
      </c>
      <c r="D39" s="1219"/>
      <c r="E39" s="1220"/>
      <c r="F39" s="36">
        <v>0</v>
      </c>
      <c r="G39" s="37">
        <v>0</v>
      </c>
      <c r="H39" s="37">
        <v>0</v>
      </c>
      <c r="I39" s="37">
        <v>0</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560</v>
      </c>
      <c r="D42" s="1219"/>
      <c r="E42" s="1220"/>
      <c r="F42" s="36" t="s">
        <v>502</v>
      </c>
      <c r="G42" s="37" t="s">
        <v>502</v>
      </c>
      <c r="H42" s="37" t="s">
        <v>502</v>
      </c>
      <c r="I42" s="37" t="s">
        <v>502</v>
      </c>
      <c r="J42" s="38" t="s">
        <v>502</v>
      </c>
      <c r="K42" s="22"/>
      <c r="L42" s="22"/>
      <c r="M42" s="22"/>
      <c r="N42" s="22"/>
      <c r="O42" s="22"/>
      <c r="P42" s="22"/>
    </row>
    <row r="43" spans="1:16" ht="39" customHeight="1" thickBot="1" x14ac:dyDescent="0.2">
      <c r="A43" s="22"/>
      <c r="B43" s="40"/>
      <c r="C43" s="1221" t="s">
        <v>561</v>
      </c>
      <c r="D43" s="1222"/>
      <c r="E43" s="1223"/>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5ydEuohrjqdbE30bthfkd32DLvnC7TbO98OEB0sB/XqoP5XgO7boLKLvh159EJjfmp2xG5sv0Jh2QURUvPcxg==" saltValue="ZRZavPACbe1bMhtbuVgs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1147</v>
      </c>
      <c r="L45" s="60">
        <v>1153</v>
      </c>
      <c r="M45" s="60">
        <v>1110</v>
      </c>
      <c r="N45" s="60">
        <v>1078</v>
      </c>
      <c r="O45" s="61">
        <v>1120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x14ac:dyDescent="0.15">
      <c r="A48" s="48"/>
      <c r="B48" s="1236"/>
      <c r="C48" s="1237"/>
      <c r="D48" s="62"/>
      <c r="E48" s="1228" t="s">
        <v>15</v>
      </c>
      <c r="F48" s="1228"/>
      <c r="G48" s="1228"/>
      <c r="H48" s="1228"/>
      <c r="I48" s="1228"/>
      <c r="J48" s="1229"/>
      <c r="K48" s="63">
        <v>276</v>
      </c>
      <c r="L48" s="64">
        <v>296</v>
      </c>
      <c r="M48" s="64">
        <v>284</v>
      </c>
      <c r="N48" s="64">
        <v>293</v>
      </c>
      <c r="O48" s="65">
        <v>266</v>
      </c>
      <c r="P48" s="48"/>
      <c r="Q48" s="48"/>
      <c r="R48" s="48"/>
      <c r="S48" s="48"/>
      <c r="T48" s="48"/>
      <c r="U48" s="48"/>
    </row>
    <row r="49" spans="1:21" ht="30.75" customHeight="1" x14ac:dyDescent="0.15">
      <c r="A49" s="48"/>
      <c r="B49" s="1236"/>
      <c r="C49" s="1237"/>
      <c r="D49" s="62"/>
      <c r="E49" s="1228" t="s">
        <v>16</v>
      </c>
      <c r="F49" s="1228"/>
      <c r="G49" s="1228"/>
      <c r="H49" s="1228"/>
      <c r="I49" s="1228"/>
      <c r="J49" s="1229"/>
      <c r="K49" s="63">
        <v>3</v>
      </c>
      <c r="L49" s="64">
        <v>3</v>
      </c>
      <c r="M49" s="64">
        <v>5</v>
      </c>
      <c r="N49" s="64">
        <v>8</v>
      </c>
      <c r="O49" s="65">
        <v>8</v>
      </c>
      <c r="P49" s="48"/>
      <c r="Q49" s="48"/>
      <c r="R49" s="48"/>
      <c r="S49" s="48"/>
      <c r="T49" s="48"/>
      <c r="U49" s="48"/>
    </row>
    <row r="50" spans="1:21" ht="30.75" customHeight="1" x14ac:dyDescent="0.15">
      <c r="A50" s="48"/>
      <c r="B50" s="1236"/>
      <c r="C50" s="1237"/>
      <c r="D50" s="62"/>
      <c r="E50" s="1228" t="s">
        <v>17</v>
      </c>
      <c r="F50" s="1228"/>
      <c r="G50" s="1228"/>
      <c r="H50" s="1228"/>
      <c r="I50" s="1228"/>
      <c r="J50" s="1229"/>
      <c r="K50" s="63">
        <v>40</v>
      </c>
      <c r="L50" s="64">
        <v>34</v>
      </c>
      <c r="M50" s="64">
        <v>25</v>
      </c>
      <c r="N50" s="64">
        <v>18</v>
      </c>
      <c r="O50" s="65">
        <v>14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502</v>
      </c>
      <c r="L51" s="64" t="s">
        <v>502</v>
      </c>
      <c r="M51" s="64" t="s">
        <v>502</v>
      </c>
      <c r="N51" s="64" t="s">
        <v>502</v>
      </c>
      <c r="O51" s="65" t="s">
        <v>502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786</v>
      </c>
      <c r="L52" s="64">
        <v>826</v>
      </c>
      <c r="M52" s="64">
        <v>825</v>
      </c>
      <c r="N52" s="64">
        <v>831</v>
      </c>
      <c r="O52" s="65">
        <v>844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680</v>
      </c>
      <c r="L53" s="69">
        <v>660</v>
      </c>
      <c r="M53" s="69">
        <v>599</v>
      </c>
      <c r="N53" s="69">
        <v>566</v>
      </c>
      <c r="O53" s="70">
        <v>564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Hej7ZsTrDRgb2kdmPvQKHT7WDof9FnhdIbDQ7+y4mFTKk+kceZC6l9jFo92s/kHWuySKTyamQ3xrFnvJ/BKnQ==" saltValue="Ey4vip0u8tkQZa1PYtSGk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545</v>
      </c>
      <c r="J40" s="79" t="s">
        <v>546</v>
      </c>
      <c r="K40" s="79" t="s">
        <v>547</v>
      </c>
      <c r="L40" s="79" t="s">
        <v>548</v>
      </c>
      <c r="M40" s="80" t="s">
        <v>549</v>
      </c>
    </row>
    <row r="41" spans="2:13" ht="27.75" customHeight="1" x14ac:dyDescent="0.15">
      <c r="B41" s="1242" t="s">
        <v>24</v>
      </c>
      <c r="C41" s="1243"/>
      <c r="D41" s="81"/>
      <c r="E41" s="1248" t="s">
        <v>25</v>
      </c>
      <c r="F41" s="1248"/>
      <c r="G41" s="1248"/>
      <c r="H41" s="1249"/>
      <c r="I41" s="82">
        <v>10600</v>
      </c>
      <c r="J41" s="83">
        <v>10872</v>
      </c>
      <c r="K41" s="83">
        <v>11072</v>
      </c>
      <c r="L41" s="83">
        <v>10974</v>
      </c>
      <c r="M41" s="84">
        <v>10708</v>
      </c>
    </row>
    <row r="42" spans="2:13" ht="27.75" customHeight="1" x14ac:dyDescent="0.15">
      <c r="B42" s="1244"/>
      <c r="C42" s="1245"/>
      <c r="D42" s="85"/>
      <c r="E42" s="1250" t="s">
        <v>26</v>
      </c>
      <c r="F42" s="1250"/>
      <c r="G42" s="1250"/>
      <c r="H42" s="1251"/>
      <c r="I42" s="86">
        <v>126</v>
      </c>
      <c r="J42" s="87">
        <v>90</v>
      </c>
      <c r="K42" s="87">
        <v>64</v>
      </c>
      <c r="L42" s="87">
        <v>45</v>
      </c>
      <c r="M42" s="88">
        <v>30</v>
      </c>
    </row>
    <row r="43" spans="2:13" ht="27.75" customHeight="1" x14ac:dyDescent="0.15">
      <c r="B43" s="1244"/>
      <c r="C43" s="1245"/>
      <c r="D43" s="85"/>
      <c r="E43" s="1250" t="s">
        <v>27</v>
      </c>
      <c r="F43" s="1250"/>
      <c r="G43" s="1250"/>
      <c r="H43" s="1251"/>
      <c r="I43" s="86">
        <v>2561</v>
      </c>
      <c r="J43" s="87">
        <v>2270</v>
      </c>
      <c r="K43" s="87">
        <v>2101</v>
      </c>
      <c r="L43" s="87">
        <v>1812</v>
      </c>
      <c r="M43" s="88">
        <v>1733</v>
      </c>
    </row>
    <row r="44" spans="2:13" ht="27.75" customHeight="1" x14ac:dyDescent="0.15">
      <c r="B44" s="1244"/>
      <c r="C44" s="1245"/>
      <c r="D44" s="85"/>
      <c r="E44" s="1250" t="s">
        <v>28</v>
      </c>
      <c r="F44" s="1250"/>
      <c r="G44" s="1250"/>
      <c r="H44" s="1251"/>
      <c r="I44" s="86">
        <v>55</v>
      </c>
      <c r="J44" s="87">
        <v>82</v>
      </c>
      <c r="K44" s="87">
        <v>76</v>
      </c>
      <c r="L44" s="87">
        <v>67</v>
      </c>
      <c r="M44" s="88">
        <v>57</v>
      </c>
    </row>
    <row r="45" spans="2:13" ht="27.75" customHeight="1" x14ac:dyDescent="0.15">
      <c r="B45" s="1244"/>
      <c r="C45" s="1245"/>
      <c r="D45" s="85"/>
      <c r="E45" s="1250" t="s">
        <v>29</v>
      </c>
      <c r="F45" s="1250"/>
      <c r="G45" s="1250"/>
      <c r="H45" s="1251"/>
      <c r="I45" s="86">
        <v>1312</v>
      </c>
      <c r="J45" s="87">
        <v>1302</v>
      </c>
      <c r="K45" s="87">
        <v>1283</v>
      </c>
      <c r="L45" s="87">
        <v>1246</v>
      </c>
      <c r="M45" s="88">
        <v>1302</v>
      </c>
    </row>
    <row r="46" spans="2:13" ht="27.75" customHeight="1" x14ac:dyDescent="0.15">
      <c r="B46" s="1244"/>
      <c r="C46" s="1245"/>
      <c r="D46" s="89"/>
      <c r="E46" s="1250" t="s">
        <v>30</v>
      </c>
      <c r="F46" s="1250"/>
      <c r="G46" s="1250"/>
      <c r="H46" s="1251"/>
      <c r="I46" s="86" t="s">
        <v>502</v>
      </c>
      <c r="J46" s="87" t="s">
        <v>502</v>
      </c>
      <c r="K46" s="87" t="s">
        <v>502</v>
      </c>
      <c r="L46" s="87" t="s">
        <v>502</v>
      </c>
      <c r="M46" s="88" t="s">
        <v>502</v>
      </c>
    </row>
    <row r="47" spans="2:13" ht="27.75" customHeight="1" x14ac:dyDescent="0.15">
      <c r="B47" s="1244"/>
      <c r="C47" s="1245"/>
      <c r="D47" s="90"/>
      <c r="E47" s="1252" t="s">
        <v>31</v>
      </c>
      <c r="F47" s="1253"/>
      <c r="G47" s="1253"/>
      <c r="H47" s="1254"/>
      <c r="I47" s="86" t="s">
        <v>502</v>
      </c>
      <c r="J47" s="87" t="s">
        <v>502</v>
      </c>
      <c r="K47" s="87" t="s">
        <v>502</v>
      </c>
      <c r="L47" s="87" t="s">
        <v>502</v>
      </c>
      <c r="M47" s="88" t="s">
        <v>502</v>
      </c>
    </row>
    <row r="48" spans="2:13" ht="27.75" customHeight="1" x14ac:dyDescent="0.15">
      <c r="B48" s="1244"/>
      <c r="C48" s="1245"/>
      <c r="D48" s="85"/>
      <c r="E48" s="1250" t="s">
        <v>32</v>
      </c>
      <c r="F48" s="1250"/>
      <c r="G48" s="1250"/>
      <c r="H48" s="1251"/>
      <c r="I48" s="86" t="s">
        <v>502</v>
      </c>
      <c r="J48" s="87" t="s">
        <v>502</v>
      </c>
      <c r="K48" s="87" t="s">
        <v>502</v>
      </c>
      <c r="L48" s="87" t="s">
        <v>502</v>
      </c>
      <c r="M48" s="88" t="s">
        <v>502</v>
      </c>
    </row>
    <row r="49" spans="2:13" ht="27.75" customHeight="1" x14ac:dyDescent="0.15">
      <c r="B49" s="1246"/>
      <c r="C49" s="1247"/>
      <c r="D49" s="85"/>
      <c r="E49" s="1250" t="s">
        <v>33</v>
      </c>
      <c r="F49" s="1250"/>
      <c r="G49" s="1250"/>
      <c r="H49" s="1251"/>
      <c r="I49" s="86" t="s">
        <v>502</v>
      </c>
      <c r="J49" s="87" t="s">
        <v>502</v>
      </c>
      <c r="K49" s="87" t="s">
        <v>502</v>
      </c>
      <c r="L49" s="87" t="s">
        <v>502</v>
      </c>
      <c r="M49" s="88" t="s">
        <v>502</v>
      </c>
    </row>
    <row r="50" spans="2:13" ht="27.75" customHeight="1" x14ac:dyDescent="0.15">
      <c r="B50" s="1255" t="s">
        <v>34</v>
      </c>
      <c r="C50" s="1256"/>
      <c r="D50" s="91"/>
      <c r="E50" s="1250" t="s">
        <v>35</v>
      </c>
      <c r="F50" s="1250"/>
      <c r="G50" s="1250"/>
      <c r="H50" s="1251"/>
      <c r="I50" s="86">
        <v>2356</v>
      </c>
      <c r="J50" s="87">
        <v>2479</v>
      </c>
      <c r="K50" s="87">
        <v>2505</v>
      </c>
      <c r="L50" s="87">
        <v>2430</v>
      </c>
      <c r="M50" s="88">
        <v>2250</v>
      </c>
    </row>
    <row r="51" spans="2:13" ht="27.75" customHeight="1" x14ac:dyDescent="0.15">
      <c r="B51" s="1244"/>
      <c r="C51" s="1245"/>
      <c r="D51" s="85"/>
      <c r="E51" s="1250" t="s">
        <v>36</v>
      </c>
      <c r="F51" s="1250"/>
      <c r="G51" s="1250"/>
      <c r="H51" s="1251"/>
      <c r="I51" s="86">
        <v>214</v>
      </c>
      <c r="J51" s="87">
        <v>206</v>
      </c>
      <c r="K51" s="87">
        <v>168</v>
      </c>
      <c r="L51" s="87">
        <v>142</v>
      </c>
      <c r="M51" s="88">
        <v>154</v>
      </c>
    </row>
    <row r="52" spans="2:13" ht="27.75" customHeight="1" x14ac:dyDescent="0.15">
      <c r="B52" s="1246"/>
      <c r="C52" s="1247"/>
      <c r="D52" s="85"/>
      <c r="E52" s="1250" t="s">
        <v>37</v>
      </c>
      <c r="F52" s="1250"/>
      <c r="G52" s="1250"/>
      <c r="H52" s="1251"/>
      <c r="I52" s="86">
        <v>7840</v>
      </c>
      <c r="J52" s="87">
        <v>8292</v>
      </c>
      <c r="K52" s="87">
        <v>8555</v>
      </c>
      <c r="L52" s="87">
        <v>8618</v>
      </c>
      <c r="M52" s="88">
        <v>8582</v>
      </c>
    </row>
    <row r="53" spans="2:13" ht="27.75" customHeight="1" thickBot="1" x14ac:dyDescent="0.2">
      <c r="B53" s="1257" t="s">
        <v>21</v>
      </c>
      <c r="C53" s="1258"/>
      <c r="D53" s="92"/>
      <c r="E53" s="1259" t="s">
        <v>38</v>
      </c>
      <c r="F53" s="1259"/>
      <c r="G53" s="1259"/>
      <c r="H53" s="1260"/>
      <c r="I53" s="93">
        <v>4244</v>
      </c>
      <c r="J53" s="94">
        <v>3640</v>
      </c>
      <c r="K53" s="94">
        <v>3367</v>
      </c>
      <c r="L53" s="94">
        <v>2954</v>
      </c>
      <c r="M53" s="95">
        <v>2845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4kDEkQOX6CDSyvsFDhaT21/Hc1ql7UIAUu2hqGGz3ox4M8xdkwZ8yYtTyrMDuqARH8uwsN4jMx4akqGEEuSJw==" saltValue="R9YIyE8D19cis0mgOGQJ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9" t="s">
        <v>41</v>
      </c>
      <c r="D55" s="1269"/>
      <c r="E55" s="1270"/>
      <c r="F55" s="107">
        <v>1338</v>
      </c>
      <c r="G55" s="107">
        <v>1286</v>
      </c>
      <c r="H55" s="108">
        <v>1143</v>
      </c>
    </row>
    <row r="56" spans="2:8" ht="52.5" customHeight="1" x14ac:dyDescent="0.15">
      <c r="B56" s="109"/>
      <c r="C56" s="1271" t="s">
        <v>42</v>
      </c>
      <c r="D56" s="1271"/>
      <c r="E56" s="1272"/>
      <c r="F56" s="110">
        <v>450</v>
      </c>
      <c r="G56" s="110">
        <v>465</v>
      </c>
      <c r="H56" s="111">
        <v>481</v>
      </c>
    </row>
    <row r="57" spans="2:8" ht="53.25" customHeight="1" x14ac:dyDescent="0.15">
      <c r="B57" s="109"/>
      <c r="C57" s="1273" t="s">
        <v>43</v>
      </c>
      <c r="D57" s="1273"/>
      <c r="E57" s="1274"/>
      <c r="F57" s="112">
        <v>571</v>
      </c>
      <c r="G57" s="112">
        <v>563</v>
      </c>
      <c r="H57" s="113">
        <v>571</v>
      </c>
    </row>
    <row r="58" spans="2:8" ht="45.75" customHeight="1" x14ac:dyDescent="0.15">
      <c r="B58" s="114"/>
      <c r="C58" s="1261" t="s">
        <v>583</v>
      </c>
      <c r="D58" s="1262"/>
      <c r="E58" s="1263"/>
      <c r="F58" s="115">
        <v>169</v>
      </c>
      <c r="G58" s="115">
        <v>169</v>
      </c>
      <c r="H58" s="116">
        <v>169</v>
      </c>
    </row>
    <row r="59" spans="2:8" ht="45.75" customHeight="1" x14ac:dyDescent="0.15">
      <c r="B59" s="114"/>
      <c r="C59" s="1261" t="s">
        <v>584</v>
      </c>
      <c r="D59" s="1262"/>
      <c r="E59" s="1263"/>
      <c r="F59" s="115">
        <v>109</v>
      </c>
      <c r="G59" s="115">
        <v>108</v>
      </c>
      <c r="H59" s="116">
        <v>108</v>
      </c>
    </row>
    <row r="60" spans="2:8" ht="45.75" customHeight="1" x14ac:dyDescent="0.15">
      <c r="B60" s="114"/>
      <c r="C60" s="1261" t="s">
        <v>585</v>
      </c>
      <c r="D60" s="1262"/>
      <c r="E60" s="1263"/>
      <c r="F60" s="115">
        <v>91</v>
      </c>
      <c r="G60" s="115">
        <v>90</v>
      </c>
      <c r="H60" s="116">
        <v>95</v>
      </c>
    </row>
    <row r="61" spans="2:8" ht="45.75" customHeight="1" x14ac:dyDescent="0.15">
      <c r="B61" s="114"/>
      <c r="C61" s="1261" t="s">
        <v>586</v>
      </c>
      <c r="D61" s="1262"/>
      <c r="E61" s="1263"/>
      <c r="F61" s="115">
        <v>72</v>
      </c>
      <c r="G61" s="115">
        <v>72</v>
      </c>
      <c r="H61" s="116">
        <v>72</v>
      </c>
    </row>
    <row r="62" spans="2:8" ht="45.75" customHeight="1" thickBot="1" x14ac:dyDescent="0.2">
      <c r="B62" s="117"/>
      <c r="C62" s="1264" t="s">
        <v>587</v>
      </c>
      <c r="D62" s="1265"/>
      <c r="E62" s="1266"/>
      <c r="F62" s="118">
        <v>53</v>
      </c>
      <c r="G62" s="118">
        <v>47</v>
      </c>
      <c r="H62" s="119">
        <v>51</v>
      </c>
    </row>
    <row r="63" spans="2:8" ht="52.5" customHeight="1" thickBot="1" x14ac:dyDescent="0.2">
      <c r="B63" s="120"/>
      <c r="C63" s="1267" t="s">
        <v>44</v>
      </c>
      <c r="D63" s="1267"/>
      <c r="E63" s="1268"/>
      <c r="F63" s="121">
        <v>2359</v>
      </c>
      <c r="G63" s="121">
        <v>2315</v>
      </c>
      <c r="H63" s="122">
        <v>2195</v>
      </c>
    </row>
    <row r="64" spans="2:8" ht="15" customHeight="1" x14ac:dyDescent="0.15"/>
    <row r="65" ht="0" hidden="1" customHeight="1" x14ac:dyDescent="0.15"/>
    <row r="66" ht="0" hidden="1" customHeight="1" x14ac:dyDescent="0.15"/>
  </sheetData>
  <sheetProtection algorithmName="SHA-512" hashValue="w+cCPxO1w2FrWm0fUp/aIZHdHAQwJyEQq4/SnpCxKfEmeijbIEDokT9NNRAn17OLmHKFxscHkmsL/6pDZtZ5AQ==" saltValue="iwfSmVNh/rcqi+9UK+gl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52" zoomScaleNormal="10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591</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545</v>
      </c>
      <c r="BQ50" s="1281"/>
      <c r="BR50" s="1281"/>
      <c r="BS50" s="1281"/>
      <c r="BT50" s="1281"/>
      <c r="BU50" s="1281"/>
      <c r="BV50" s="1281"/>
      <c r="BW50" s="1281"/>
      <c r="BX50" s="1281" t="s">
        <v>546</v>
      </c>
      <c r="BY50" s="1281"/>
      <c r="BZ50" s="1281"/>
      <c r="CA50" s="1281"/>
      <c r="CB50" s="1281"/>
      <c r="CC50" s="1281"/>
      <c r="CD50" s="1281"/>
      <c r="CE50" s="1281"/>
      <c r="CF50" s="1281" t="s">
        <v>547</v>
      </c>
      <c r="CG50" s="1281"/>
      <c r="CH50" s="1281"/>
      <c r="CI50" s="1281"/>
      <c r="CJ50" s="1281"/>
      <c r="CK50" s="1281"/>
      <c r="CL50" s="1281"/>
      <c r="CM50" s="1281"/>
      <c r="CN50" s="1281" t="s">
        <v>548</v>
      </c>
      <c r="CO50" s="1281"/>
      <c r="CP50" s="1281"/>
      <c r="CQ50" s="1281"/>
      <c r="CR50" s="1281"/>
      <c r="CS50" s="1281"/>
      <c r="CT50" s="1281"/>
      <c r="CU50" s="1281"/>
      <c r="CV50" s="1281" t="s">
        <v>549</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592</v>
      </c>
      <c r="AO51" s="1280"/>
      <c r="AP51" s="1280"/>
      <c r="AQ51" s="1280"/>
      <c r="AR51" s="1280"/>
      <c r="AS51" s="1280"/>
      <c r="AT51" s="1280"/>
      <c r="AU51" s="1280"/>
      <c r="AV51" s="1280"/>
      <c r="AW51" s="1280"/>
      <c r="AX51" s="1280"/>
      <c r="AY51" s="1280"/>
      <c r="AZ51" s="1280"/>
      <c r="BA51" s="1280"/>
      <c r="BB51" s="1280" t="s">
        <v>593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58</v>
      </c>
      <c r="CO51" s="1277"/>
      <c r="CP51" s="1277"/>
      <c r="CQ51" s="1277"/>
      <c r="CR51" s="1277"/>
      <c r="CS51" s="1277"/>
      <c r="CT51" s="1277"/>
      <c r="CU51" s="1277"/>
      <c r="CV51" s="1277">
        <v>56.5</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53</v>
      </c>
      <c r="CO53" s="1277"/>
      <c r="CP53" s="1277"/>
      <c r="CQ53" s="1277"/>
      <c r="CR53" s="1277"/>
      <c r="CS53" s="1277"/>
      <c r="CT53" s="1277"/>
      <c r="CU53" s="1277"/>
      <c r="CV53" s="1277">
        <v>54.5</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595</v>
      </c>
      <c r="AO55" s="1281"/>
      <c r="AP55" s="1281"/>
      <c r="AQ55" s="1281"/>
      <c r="AR55" s="1281"/>
      <c r="AS55" s="1281"/>
      <c r="AT55" s="1281"/>
      <c r="AU55" s="1281"/>
      <c r="AV55" s="1281"/>
      <c r="AW55" s="1281"/>
      <c r="AX55" s="1281"/>
      <c r="AY55" s="1281"/>
      <c r="AZ55" s="1281"/>
      <c r="BA55" s="1281"/>
      <c r="BB55" s="1280" t="s">
        <v>596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36.6</v>
      </c>
      <c r="CO55" s="1277"/>
      <c r="CP55" s="1277"/>
      <c r="CQ55" s="1277"/>
      <c r="CR55" s="1277"/>
      <c r="CS55" s="1277"/>
      <c r="CT55" s="1277"/>
      <c r="CU55" s="1277"/>
      <c r="CV55" s="1277">
        <v>37.700000000000003</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58.8</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597</v>
      </c>
    </row>
    <row r="64" spans="1:109" x14ac:dyDescent="0.15">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591</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545</v>
      </c>
      <c r="BQ72" s="1281"/>
      <c r="BR72" s="1281"/>
      <c r="BS72" s="1281"/>
      <c r="BT72" s="1281"/>
      <c r="BU72" s="1281"/>
      <c r="BV72" s="1281"/>
      <c r="BW72" s="1281"/>
      <c r="BX72" s="1281" t="s">
        <v>546</v>
      </c>
      <c r="BY72" s="1281"/>
      <c r="BZ72" s="1281"/>
      <c r="CA72" s="1281"/>
      <c r="CB72" s="1281"/>
      <c r="CC72" s="1281"/>
      <c r="CD72" s="1281"/>
      <c r="CE72" s="1281"/>
      <c r="CF72" s="1281" t="s">
        <v>547</v>
      </c>
      <c r="CG72" s="1281"/>
      <c r="CH72" s="1281"/>
      <c r="CI72" s="1281"/>
      <c r="CJ72" s="1281"/>
      <c r="CK72" s="1281"/>
      <c r="CL72" s="1281"/>
      <c r="CM72" s="1281"/>
      <c r="CN72" s="1281" t="s">
        <v>548</v>
      </c>
      <c r="CO72" s="1281"/>
      <c r="CP72" s="1281"/>
      <c r="CQ72" s="1281"/>
      <c r="CR72" s="1281"/>
      <c r="CS72" s="1281"/>
      <c r="CT72" s="1281"/>
      <c r="CU72" s="1281"/>
      <c r="CV72" s="1281" t="s">
        <v>549</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592</v>
      </c>
      <c r="AO73" s="1280"/>
      <c r="AP73" s="1280"/>
      <c r="AQ73" s="1280"/>
      <c r="AR73" s="1280"/>
      <c r="AS73" s="1280"/>
      <c r="AT73" s="1280"/>
      <c r="AU73" s="1280"/>
      <c r="AV73" s="1280"/>
      <c r="AW73" s="1280"/>
      <c r="AX73" s="1280"/>
      <c r="AY73" s="1280"/>
      <c r="AZ73" s="1280"/>
      <c r="BA73" s="1280"/>
      <c r="BB73" s="1280" t="s">
        <v>596</v>
      </c>
      <c r="BC73" s="1280"/>
      <c r="BD73" s="1280"/>
      <c r="BE73" s="1280"/>
      <c r="BF73" s="1280"/>
      <c r="BG73" s="1280"/>
      <c r="BH73" s="1280"/>
      <c r="BI73" s="1280"/>
      <c r="BJ73" s="1280"/>
      <c r="BK73" s="1280"/>
      <c r="BL73" s="1280"/>
      <c r="BM73" s="1280"/>
      <c r="BN73" s="1280"/>
      <c r="BO73" s="1280"/>
      <c r="BP73" s="1277">
        <v>82.4</v>
      </c>
      <c r="BQ73" s="1277"/>
      <c r="BR73" s="1277"/>
      <c r="BS73" s="1277"/>
      <c r="BT73" s="1277"/>
      <c r="BU73" s="1277"/>
      <c r="BV73" s="1277"/>
      <c r="BW73" s="1277"/>
      <c r="BX73" s="1277">
        <v>72.3</v>
      </c>
      <c r="BY73" s="1277"/>
      <c r="BZ73" s="1277"/>
      <c r="CA73" s="1277"/>
      <c r="CB73" s="1277"/>
      <c r="CC73" s="1277"/>
      <c r="CD73" s="1277"/>
      <c r="CE73" s="1277"/>
      <c r="CF73" s="1277">
        <v>65</v>
      </c>
      <c r="CG73" s="1277"/>
      <c r="CH73" s="1277"/>
      <c r="CI73" s="1277"/>
      <c r="CJ73" s="1277"/>
      <c r="CK73" s="1277"/>
      <c r="CL73" s="1277"/>
      <c r="CM73" s="1277"/>
      <c r="CN73" s="1277">
        <v>58</v>
      </c>
      <c r="CO73" s="1277"/>
      <c r="CP73" s="1277"/>
      <c r="CQ73" s="1277"/>
      <c r="CR73" s="1277"/>
      <c r="CS73" s="1277"/>
      <c r="CT73" s="1277"/>
      <c r="CU73" s="1277"/>
      <c r="CV73" s="1277">
        <v>56.5</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598</v>
      </c>
      <c r="BC75" s="1280"/>
      <c r="BD75" s="1280"/>
      <c r="BE75" s="1280"/>
      <c r="BF75" s="1280"/>
      <c r="BG75" s="1280"/>
      <c r="BH75" s="1280"/>
      <c r="BI75" s="1280"/>
      <c r="BJ75" s="1280"/>
      <c r="BK75" s="1280"/>
      <c r="BL75" s="1280"/>
      <c r="BM75" s="1280"/>
      <c r="BN75" s="1280"/>
      <c r="BO75" s="1280"/>
      <c r="BP75" s="1277">
        <v>12.4</v>
      </c>
      <c r="BQ75" s="1277"/>
      <c r="BR75" s="1277"/>
      <c r="BS75" s="1277"/>
      <c r="BT75" s="1277"/>
      <c r="BU75" s="1277"/>
      <c r="BV75" s="1277"/>
      <c r="BW75" s="1277"/>
      <c r="BX75" s="1277">
        <v>12.8</v>
      </c>
      <c r="BY75" s="1277"/>
      <c r="BZ75" s="1277"/>
      <c r="CA75" s="1277"/>
      <c r="CB75" s="1277"/>
      <c r="CC75" s="1277"/>
      <c r="CD75" s="1277"/>
      <c r="CE75" s="1277"/>
      <c r="CF75" s="1277">
        <v>12.6</v>
      </c>
      <c r="CG75" s="1277"/>
      <c r="CH75" s="1277"/>
      <c r="CI75" s="1277"/>
      <c r="CJ75" s="1277"/>
      <c r="CK75" s="1277"/>
      <c r="CL75" s="1277"/>
      <c r="CM75" s="1277"/>
      <c r="CN75" s="1277">
        <v>11.9</v>
      </c>
      <c r="CO75" s="1277"/>
      <c r="CP75" s="1277"/>
      <c r="CQ75" s="1277"/>
      <c r="CR75" s="1277"/>
      <c r="CS75" s="1277"/>
      <c r="CT75" s="1277"/>
      <c r="CU75" s="1277"/>
      <c r="CV75" s="1277">
        <v>11.2</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599</v>
      </c>
      <c r="AO77" s="1281"/>
      <c r="AP77" s="1281"/>
      <c r="AQ77" s="1281"/>
      <c r="AR77" s="1281"/>
      <c r="AS77" s="1281"/>
      <c r="AT77" s="1281"/>
      <c r="AU77" s="1281"/>
      <c r="AV77" s="1281"/>
      <c r="AW77" s="1281"/>
      <c r="AX77" s="1281"/>
      <c r="AY77" s="1281"/>
      <c r="AZ77" s="1281"/>
      <c r="BA77" s="1281"/>
      <c r="BB77" s="1280" t="s">
        <v>596</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41.5</v>
      </c>
      <c r="CG77" s="1277"/>
      <c r="CH77" s="1277"/>
      <c r="CI77" s="1277"/>
      <c r="CJ77" s="1277"/>
      <c r="CK77" s="1277"/>
      <c r="CL77" s="1277"/>
      <c r="CM77" s="1277"/>
      <c r="CN77" s="1277">
        <v>36.6</v>
      </c>
      <c r="CO77" s="1277"/>
      <c r="CP77" s="1277"/>
      <c r="CQ77" s="1277"/>
      <c r="CR77" s="1277"/>
      <c r="CS77" s="1277"/>
      <c r="CT77" s="1277"/>
      <c r="CU77" s="1277"/>
      <c r="CV77" s="1277">
        <v>37.700000000000003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598</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9.6</v>
      </c>
      <c r="CG79" s="1277"/>
      <c r="CH79" s="1277"/>
      <c r="CI79" s="1277"/>
      <c r="CJ79" s="1277"/>
      <c r="CK79" s="1277"/>
      <c r="CL79" s="1277"/>
      <c r="CM79" s="1277"/>
      <c r="CN79" s="1277">
        <v>9.1999999999999993</v>
      </c>
      <c r="CO79" s="1277"/>
      <c r="CP79" s="1277"/>
      <c r="CQ79" s="1277"/>
      <c r="CR79" s="1277"/>
      <c r="CS79" s="1277"/>
      <c r="CT79" s="1277"/>
      <c r="CU79" s="1277"/>
      <c r="CV79" s="1277">
        <v>8.9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hG2x0DygriTjV9dXWgCQbH2p+nCW9ef0JFsL9g1NDTwRilg+mYBu12/kKYcw3N9Ym3Z9TRcY0uVVAHiEIm+fA==" saltValue="DLuxlbsJ0S2ezUbTwg93s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90" zoomScaleNormal="90" zoomScaleSheetLayoutView="70" workbookViewId="0">
      <selection activeCell="BW125" sqref="BW12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LaIsKzJ6EyHYqp76OEc3etauQkpNdCzcHA4ZkeoksUFeuLj0D6+bdO2/E0gabbzoe8HH/Biaw2WLHTKFN+C8Q==" saltValue="72PRhN3hJMPvYhj6/Hrr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election activeCell="BU125" sqref="BU12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nG4zvRUKw3JU7RUaZ95UxfsRJ9I7l6XrqSzEjPU8hdUeXuv+AzGKAYJY7nnuVNcIGKEaaDNo74Q56yt1hLLrQ==" saltValue="tIY2Rj8N1uiHjUkLsY596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542</v>
      </c>
      <c r="G2" s="136"/>
      <c r="H2" s="137"/>
    </row>
    <row r="3" spans="1:8" x14ac:dyDescent="0.15">
      <c r="A3" s="133" t="s">
        <v>535</v>
      </c>
      <c r="B3" s="138"/>
      <c r="C3" s="139"/>
      <c r="D3" s="140">
        <v>79634</v>
      </c>
      <c r="E3" s="141"/>
      <c r="F3" s="142">
        <v>90961</v>
      </c>
      <c r="G3" s="143"/>
      <c r="H3" s="144"/>
    </row>
    <row r="4" spans="1:8" x14ac:dyDescent="0.15">
      <c r="A4" s="145"/>
      <c r="B4" s="146"/>
      <c r="C4" s="147"/>
      <c r="D4" s="148">
        <v>37724</v>
      </c>
      <c r="E4" s="149"/>
      <c r="F4" s="150">
        <v>37720</v>
      </c>
      <c r="G4" s="151"/>
      <c r="H4" s="152"/>
    </row>
    <row r="5" spans="1:8" x14ac:dyDescent="0.15">
      <c r="A5" s="133" t="s">
        <v>537</v>
      </c>
      <c r="B5" s="138"/>
      <c r="C5" s="139"/>
      <c r="D5" s="140">
        <v>77012</v>
      </c>
      <c r="E5" s="141"/>
      <c r="F5" s="142">
        <v>106614</v>
      </c>
      <c r="G5" s="143"/>
      <c r="H5" s="144"/>
    </row>
    <row r="6" spans="1:8" x14ac:dyDescent="0.15">
      <c r="A6" s="145"/>
      <c r="B6" s="146"/>
      <c r="C6" s="147"/>
      <c r="D6" s="148">
        <v>39925</v>
      </c>
      <c r="E6" s="149"/>
      <c r="F6" s="150">
        <v>45545</v>
      </c>
      <c r="G6" s="151"/>
      <c r="H6" s="152"/>
    </row>
    <row r="7" spans="1:8" x14ac:dyDescent="0.15">
      <c r="A7" s="133" t="s">
        <v>538</v>
      </c>
      <c r="B7" s="138"/>
      <c r="C7" s="139"/>
      <c r="D7" s="140">
        <v>62179</v>
      </c>
      <c r="E7" s="141"/>
      <c r="F7" s="142">
        <v>63727</v>
      </c>
      <c r="G7" s="143"/>
      <c r="H7" s="144"/>
    </row>
    <row r="8" spans="1:8" x14ac:dyDescent="0.15">
      <c r="A8" s="145"/>
      <c r="B8" s="146"/>
      <c r="C8" s="147"/>
      <c r="D8" s="148">
        <v>48268</v>
      </c>
      <c r="E8" s="149"/>
      <c r="F8" s="150">
        <v>34577</v>
      </c>
      <c r="G8" s="151"/>
      <c r="H8" s="152"/>
    </row>
    <row r="9" spans="1:8" x14ac:dyDescent="0.15">
      <c r="A9" s="133" t="s">
        <v>539</v>
      </c>
      <c r="B9" s="138"/>
      <c r="C9" s="139"/>
      <c r="D9" s="140">
        <v>49790</v>
      </c>
      <c r="E9" s="141"/>
      <c r="F9" s="142">
        <v>66954</v>
      </c>
      <c r="G9" s="143"/>
      <c r="H9" s="144"/>
    </row>
    <row r="10" spans="1:8" x14ac:dyDescent="0.15">
      <c r="A10" s="145"/>
      <c r="B10" s="146"/>
      <c r="C10" s="147"/>
      <c r="D10" s="148">
        <v>38873</v>
      </c>
      <c r="E10" s="149"/>
      <c r="F10" s="150">
        <v>37305</v>
      </c>
      <c r="G10" s="151"/>
      <c r="H10" s="152"/>
    </row>
    <row r="11" spans="1:8" x14ac:dyDescent="0.15">
      <c r="A11" s="133" t="s">
        <v>540</v>
      </c>
      <c r="B11" s="138"/>
      <c r="C11" s="139"/>
      <c r="D11" s="140">
        <v>42396</v>
      </c>
      <c r="E11" s="141"/>
      <c r="F11" s="142">
        <v>72656</v>
      </c>
      <c r="G11" s="143"/>
      <c r="H11" s="144"/>
    </row>
    <row r="12" spans="1:8" x14ac:dyDescent="0.15">
      <c r="A12" s="145"/>
      <c r="B12" s="146"/>
      <c r="C12" s="153"/>
      <c r="D12" s="148">
        <v>33226</v>
      </c>
      <c r="E12" s="149"/>
      <c r="F12" s="150">
        <v>36448</v>
      </c>
      <c r="G12" s="151"/>
      <c r="H12" s="152"/>
    </row>
    <row r="13" spans="1:8" x14ac:dyDescent="0.15">
      <c r="A13" s="133"/>
      <c r="B13" s="138"/>
      <c r="C13" s="154"/>
      <c r="D13" s="155">
        <v>62202</v>
      </c>
      <c r="E13" s="156"/>
      <c r="F13" s="157">
        <v>80182</v>
      </c>
      <c r="G13" s="158"/>
      <c r="H13" s="144"/>
    </row>
    <row r="14" spans="1:8" x14ac:dyDescent="0.15">
      <c r="A14" s="145"/>
      <c r="B14" s="146"/>
      <c r="C14" s="147"/>
      <c r="D14" s="148">
        <v>39603</v>
      </c>
      <c r="E14" s="149"/>
      <c r="F14" s="150">
        <v>38319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7.15</v>
      </c>
      <c r="C19" s="159">
        <f>ROUND(VALUE(SUBSTITUTE(実質収支比率等に係る経年分析!G$48,"▲","-")),2)</f>
        <v>3.7</v>
      </c>
      <c r="D19" s="159">
        <f>ROUND(VALUE(SUBSTITUTE(実質収支比率等に係る経年分析!H$48,"▲","-")),2)</f>
        <v>4.2</v>
      </c>
      <c r="E19" s="159">
        <f>ROUND(VALUE(SUBSTITUTE(実質収支比率等に係る経年分析!I$48,"▲","-")),2)</f>
        <v>4.55</v>
      </c>
      <c r="F19" s="159">
        <f>ROUND(VALUE(SUBSTITUTE(実質収支比率等に係る経年分析!J$48,"▲","-")),2)</f>
        <v>3.99</v>
      </c>
    </row>
    <row r="20" spans="1:11" x14ac:dyDescent="0.15">
      <c r="A20" s="159" t="s">
        <v>48</v>
      </c>
      <c r="B20" s="159">
        <f>ROUND(VALUE(SUBSTITUTE(実質収支比率等に係る経年分析!F$47,"▲","-")),2)</f>
        <v>23.16</v>
      </c>
      <c r="C20" s="159">
        <f>ROUND(VALUE(SUBSTITUTE(実質収支比率等に係る経年分析!G$47,"▲","-")),2)</f>
        <v>23.87</v>
      </c>
      <c r="D20" s="159">
        <f>ROUND(VALUE(SUBSTITUTE(実質収支比率等に係る経年分析!H$47,"▲","-")),2)</f>
        <v>22.5</v>
      </c>
      <c r="E20" s="159">
        <f>ROUND(VALUE(SUBSTITUTE(実質収支比率等に係る経年分析!I$47,"▲","-")),2)</f>
        <v>21.89</v>
      </c>
      <c r="F20" s="159">
        <f>ROUND(VALUE(SUBSTITUTE(実質収支比率等に係る経年分析!J$47,"▲","-")),2)</f>
        <v>19.55</v>
      </c>
    </row>
    <row r="21" spans="1:11" x14ac:dyDescent="0.15">
      <c r="A21" s="159" t="s">
        <v>49</v>
      </c>
      <c r="B21" s="159">
        <f>IF(ISNUMBER(VALUE(SUBSTITUTE(実質収支比率等に係る経年分析!F$49,"▲","-"))),ROUND(VALUE(SUBSTITUTE(実質収支比率等に係る経年分析!F$49,"▲","-")),2),NA())</f>
        <v>1.79</v>
      </c>
      <c r="C21" s="159">
        <f>IF(ISNUMBER(VALUE(SUBSTITUTE(実質収支比率等に係る経年分析!G$49,"▲","-"))),ROUND(VALUE(SUBSTITUTE(実質収支比率等に係る経年分析!G$49,"▲","-")),2),NA())</f>
        <v>-2.85</v>
      </c>
      <c r="D21" s="159">
        <f>IF(ISNUMBER(VALUE(SUBSTITUTE(実質収支比率等に係る経年分析!H$49,"▲","-"))),ROUND(VALUE(SUBSTITUTE(実質収支比率等に係る経年分析!H$49,"▲","-")),2),NA())</f>
        <v>-0.15</v>
      </c>
      <c r="E21" s="159">
        <f>IF(ISNUMBER(VALUE(SUBSTITUTE(実質収支比率等に係る経年分析!I$49,"▲","-"))),ROUND(VALUE(SUBSTITUTE(実質収支比率等に係る経年分析!I$49,"▲","-")),2),NA())</f>
        <v>-0.59</v>
      </c>
      <c r="F21" s="159">
        <f>IF(ISNUMBER(VALUE(SUBSTITUTE(実質収支比率等に係る経年分析!J$49,"▲","-"))),ROUND(VALUE(SUBSTITUTE(実質収支比率等に係る経年分析!J$49,"▲","-")),2),NA())</f>
        <v>-3.03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公共下水道事業会計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0.28999999999999998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x14ac:dyDescent="0.15">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5.97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4.5199999999999996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2.68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4.2300000000000004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0.72</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3.51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7.15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3.69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4.54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12.61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12.49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13.18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12.48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786</v>
      </c>
      <c r="E42" s="161"/>
      <c r="F42" s="161"/>
      <c r="G42" s="161">
        <f>'実質公債費比率（分子）の構造'!L$52</f>
        <v>826</v>
      </c>
      <c r="H42" s="161"/>
      <c r="I42" s="161"/>
      <c r="J42" s="161">
        <f>'実質公債費比率（分子）の構造'!M$52</f>
        <v>825</v>
      </c>
      <c r="K42" s="161"/>
      <c r="L42" s="161"/>
      <c r="M42" s="161">
        <f>'実質公債費比率（分子）の構造'!N$52</f>
        <v>831</v>
      </c>
      <c r="N42" s="161"/>
      <c r="O42" s="161"/>
      <c r="P42" s="161">
        <f>'実質公債費比率（分子）の構造'!O$52</f>
        <v>844</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57</v>
      </c>
      <c r="B44" s="161">
        <f>'実質公債費比率（分子）の構造'!K$50</f>
        <v>40</v>
      </c>
      <c r="C44" s="161"/>
      <c r="D44" s="161"/>
      <c r="E44" s="161">
        <f>'実質公債費比率（分子）の構造'!L$50</f>
        <v>34</v>
      </c>
      <c r="F44" s="161"/>
      <c r="G44" s="161"/>
      <c r="H44" s="161">
        <f>'実質公債費比率（分子）の構造'!M$50</f>
        <v>25</v>
      </c>
      <c r="I44" s="161"/>
      <c r="J44" s="161"/>
      <c r="K44" s="161">
        <f>'実質公債費比率（分子）の構造'!N$50</f>
        <v>18</v>
      </c>
      <c r="L44" s="161"/>
      <c r="M44" s="161"/>
      <c r="N44" s="161">
        <f>'実質公債費比率（分子）の構造'!O$50</f>
        <v>14</v>
      </c>
      <c r="O44" s="161"/>
      <c r="P44" s="161"/>
    </row>
    <row r="45" spans="1:16" x14ac:dyDescent="0.15">
      <c r="A45" s="161" t="s">
        <v>58</v>
      </c>
      <c r="B45" s="161">
        <f>'実質公債費比率（分子）の構造'!K$49</f>
        <v>3</v>
      </c>
      <c r="C45" s="161"/>
      <c r="D45" s="161"/>
      <c r="E45" s="161">
        <f>'実質公債費比率（分子）の構造'!L$49</f>
        <v>3</v>
      </c>
      <c r="F45" s="161"/>
      <c r="G45" s="161"/>
      <c r="H45" s="161">
        <f>'実質公債費比率（分子）の構造'!M$49</f>
        <v>5</v>
      </c>
      <c r="I45" s="161"/>
      <c r="J45" s="161"/>
      <c r="K45" s="161">
        <f>'実質公債費比率（分子）の構造'!N$49</f>
        <v>8</v>
      </c>
      <c r="L45" s="161"/>
      <c r="M45" s="161"/>
      <c r="N45" s="161">
        <f>'実質公債費比率（分子）の構造'!O$49</f>
        <v>8</v>
      </c>
      <c r="O45" s="161"/>
      <c r="P45" s="161"/>
    </row>
    <row r="46" spans="1:16" x14ac:dyDescent="0.15">
      <c r="A46" s="161" t="s">
        <v>59</v>
      </c>
      <c r="B46" s="161">
        <f>'実質公債費比率（分子）の構造'!K$48</f>
        <v>276</v>
      </c>
      <c r="C46" s="161"/>
      <c r="D46" s="161"/>
      <c r="E46" s="161">
        <f>'実質公債費比率（分子）の構造'!L$48</f>
        <v>296</v>
      </c>
      <c r="F46" s="161"/>
      <c r="G46" s="161"/>
      <c r="H46" s="161">
        <f>'実質公債費比率（分子）の構造'!M$48</f>
        <v>284</v>
      </c>
      <c r="I46" s="161"/>
      <c r="J46" s="161"/>
      <c r="K46" s="161">
        <f>'実質公債費比率（分子）の構造'!N$48</f>
        <v>293</v>
      </c>
      <c r="L46" s="161"/>
      <c r="M46" s="161"/>
      <c r="N46" s="161">
        <f>'実質公債費比率（分子）の構造'!O$48</f>
        <v>266</v>
      </c>
      <c r="O46" s="161"/>
      <c r="P46" s="161"/>
    </row>
    <row r="47" spans="1:16" x14ac:dyDescent="0.15">
      <c r="A47" s="161" t="s">
        <v>60</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1147</v>
      </c>
      <c r="C49" s="161"/>
      <c r="D49" s="161"/>
      <c r="E49" s="161">
        <f>'実質公債費比率（分子）の構造'!L$45</f>
        <v>1153</v>
      </c>
      <c r="F49" s="161"/>
      <c r="G49" s="161"/>
      <c r="H49" s="161">
        <f>'実質公債費比率（分子）の構造'!M$45</f>
        <v>1110</v>
      </c>
      <c r="I49" s="161"/>
      <c r="J49" s="161"/>
      <c r="K49" s="161">
        <f>'実質公債費比率（分子）の構造'!N$45</f>
        <v>1078</v>
      </c>
      <c r="L49" s="161"/>
      <c r="M49" s="161"/>
      <c r="N49" s="161">
        <f>'実質公債費比率（分子）の構造'!O$45</f>
        <v>1120</v>
      </c>
      <c r="O49" s="161"/>
      <c r="P49" s="161"/>
    </row>
    <row r="50" spans="1:16" x14ac:dyDescent="0.15">
      <c r="A50" s="161" t="s">
        <v>63</v>
      </c>
      <c r="B50" s="161" t="e">
        <f>NA()</f>
        <v>#N/A</v>
      </c>
      <c r="C50" s="161">
        <f>IF(ISNUMBER('実質公債費比率（分子）の構造'!K$53),'実質公債費比率（分子）の構造'!K$53,NA())</f>
        <v>680</v>
      </c>
      <c r="D50" s="161" t="e">
        <f>NA()</f>
        <v>#N/A</v>
      </c>
      <c r="E50" s="161" t="e">
        <f>NA()</f>
        <v>#N/A</v>
      </c>
      <c r="F50" s="161">
        <f>IF(ISNUMBER('実質公債費比率（分子）の構造'!L$53),'実質公債費比率（分子）の構造'!L$53,NA())</f>
        <v>660</v>
      </c>
      <c r="G50" s="161" t="e">
        <f>NA()</f>
        <v>#N/A</v>
      </c>
      <c r="H50" s="161" t="e">
        <f>NA()</f>
        <v>#N/A</v>
      </c>
      <c r="I50" s="161">
        <f>IF(ISNUMBER('実質公債費比率（分子）の構造'!M$53),'実質公債費比率（分子）の構造'!M$53,NA())</f>
        <v>599</v>
      </c>
      <c r="J50" s="161" t="e">
        <f>NA()</f>
        <v>#N/A</v>
      </c>
      <c r="K50" s="161" t="e">
        <f>NA()</f>
        <v>#N/A</v>
      </c>
      <c r="L50" s="161">
        <f>IF(ISNUMBER('実質公債費比率（分子）の構造'!N$53),'実質公債費比率（分子）の構造'!N$53,NA())</f>
        <v>566</v>
      </c>
      <c r="M50" s="161" t="e">
        <f>NA()</f>
        <v>#N/A</v>
      </c>
      <c r="N50" s="161" t="e">
        <f>NA()</f>
        <v>#N/A</v>
      </c>
      <c r="O50" s="161">
        <f>IF(ISNUMBER('実質公債費比率（分子）の構造'!O$53),'実質公債費比率（分子）の構造'!O$53,NA())</f>
        <v>564</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37</v>
      </c>
      <c r="B56" s="160"/>
      <c r="C56" s="160"/>
      <c r="D56" s="160">
        <f>'将来負担比率（分子）の構造'!I$52</f>
        <v>7840</v>
      </c>
      <c r="E56" s="160"/>
      <c r="F56" s="160"/>
      <c r="G56" s="160">
        <f>'将来負担比率（分子）の構造'!J$52</f>
        <v>8292</v>
      </c>
      <c r="H56" s="160"/>
      <c r="I56" s="160"/>
      <c r="J56" s="160">
        <f>'将来負担比率（分子）の構造'!K$52</f>
        <v>8555</v>
      </c>
      <c r="K56" s="160"/>
      <c r="L56" s="160"/>
      <c r="M56" s="160">
        <f>'将来負担比率（分子）の構造'!L$52</f>
        <v>8618</v>
      </c>
      <c r="N56" s="160"/>
      <c r="O56" s="160"/>
      <c r="P56" s="160">
        <f>'将来負担比率（分子）の構造'!M$52</f>
        <v>8582</v>
      </c>
    </row>
    <row r="57" spans="1:16" x14ac:dyDescent="0.15">
      <c r="A57" s="160" t="s">
        <v>36</v>
      </c>
      <c r="B57" s="160"/>
      <c r="C57" s="160"/>
      <c r="D57" s="160">
        <f>'将来負担比率（分子）の構造'!I$51</f>
        <v>214</v>
      </c>
      <c r="E57" s="160"/>
      <c r="F57" s="160"/>
      <c r="G57" s="160">
        <f>'将来負担比率（分子）の構造'!J$51</f>
        <v>206</v>
      </c>
      <c r="H57" s="160"/>
      <c r="I57" s="160"/>
      <c r="J57" s="160">
        <f>'将来負担比率（分子）の構造'!K$51</f>
        <v>168</v>
      </c>
      <c r="K57" s="160"/>
      <c r="L57" s="160"/>
      <c r="M57" s="160">
        <f>'将来負担比率（分子）の構造'!L$51</f>
        <v>142</v>
      </c>
      <c r="N57" s="160"/>
      <c r="O57" s="160"/>
      <c r="P57" s="160">
        <f>'将来負担比率（分子）の構造'!M$51</f>
        <v>154</v>
      </c>
    </row>
    <row r="58" spans="1:16" x14ac:dyDescent="0.15">
      <c r="A58" s="160" t="s">
        <v>35</v>
      </c>
      <c r="B58" s="160"/>
      <c r="C58" s="160"/>
      <c r="D58" s="160">
        <f>'将来負担比率（分子）の構造'!I$50</f>
        <v>2356</v>
      </c>
      <c r="E58" s="160"/>
      <c r="F58" s="160"/>
      <c r="G58" s="160">
        <f>'将来負担比率（分子）の構造'!J$50</f>
        <v>2479</v>
      </c>
      <c r="H58" s="160"/>
      <c r="I58" s="160"/>
      <c r="J58" s="160">
        <f>'将来負担比率（分子）の構造'!K$50</f>
        <v>2505</v>
      </c>
      <c r="K58" s="160"/>
      <c r="L58" s="160"/>
      <c r="M58" s="160">
        <f>'将来負担比率（分子）の構造'!L$50</f>
        <v>2430</v>
      </c>
      <c r="N58" s="160"/>
      <c r="O58" s="160"/>
      <c r="P58" s="160">
        <f>'将来負担比率（分子）の構造'!M$50</f>
        <v>2250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1312</v>
      </c>
      <c r="C62" s="160"/>
      <c r="D62" s="160"/>
      <c r="E62" s="160">
        <f>'将来負担比率（分子）の構造'!J$45</f>
        <v>1302</v>
      </c>
      <c r="F62" s="160"/>
      <c r="G62" s="160"/>
      <c r="H62" s="160">
        <f>'将来負担比率（分子）の構造'!K$45</f>
        <v>1283</v>
      </c>
      <c r="I62" s="160"/>
      <c r="J62" s="160"/>
      <c r="K62" s="160">
        <f>'将来負担比率（分子）の構造'!L$45</f>
        <v>1246</v>
      </c>
      <c r="L62" s="160"/>
      <c r="M62" s="160"/>
      <c r="N62" s="160">
        <f>'将来負担比率（分子）の構造'!M$45</f>
        <v>1302</v>
      </c>
      <c r="O62" s="160"/>
      <c r="P62" s="160"/>
    </row>
    <row r="63" spans="1:16" x14ac:dyDescent="0.15">
      <c r="A63" s="160" t="s">
        <v>28</v>
      </c>
      <c r="B63" s="160">
        <f>'将来負担比率（分子）の構造'!I$44</f>
        <v>55</v>
      </c>
      <c r="C63" s="160"/>
      <c r="D63" s="160"/>
      <c r="E63" s="160">
        <f>'将来負担比率（分子）の構造'!J$44</f>
        <v>82</v>
      </c>
      <c r="F63" s="160"/>
      <c r="G63" s="160"/>
      <c r="H63" s="160">
        <f>'将来負担比率（分子）の構造'!K$44</f>
        <v>76</v>
      </c>
      <c r="I63" s="160"/>
      <c r="J63" s="160"/>
      <c r="K63" s="160">
        <f>'将来負担比率（分子）の構造'!L$44</f>
        <v>67</v>
      </c>
      <c r="L63" s="160"/>
      <c r="M63" s="160"/>
      <c r="N63" s="160">
        <f>'将来負担比率（分子）の構造'!M$44</f>
        <v>57</v>
      </c>
      <c r="O63" s="160"/>
      <c r="P63" s="160"/>
    </row>
    <row r="64" spans="1:16" x14ac:dyDescent="0.15">
      <c r="A64" s="160" t="s">
        <v>27</v>
      </c>
      <c r="B64" s="160">
        <f>'将来負担比率（分子）の構造'!I$43</f>
        <v>2561</v>
      </c>
      <c r="C64" s="160"/>
      <c r="D64" s="160"/>
      <c r="E64" s="160">
        <f>'将来負担比率（分子）の構造'!J$43</f>
        <v>2270</v>
      </c>
      <c r="F64" s="160"/>
      <c r="G64" s="160"/>
      <c r="H64" s="160">
        <f>'将来負担比率（分子）の構造'!K$43</f>
        <v>2101</v>
      </c>
      <c r="I64" s="160"/>
      <c r="J64" s="160"/>
      <c r="K64" s="160">
        <f>'将来負担比率（分子）の構造'!L$43</f>
        <v>1812</v>
      </c>
      <c r="L64" s="160"/>
      <c r="M64" s="160"/>
      <c r="N64" s="160">
        <f>'将来負担比率（分子）の構造'!M$43</f>
        <v>1733</v>
      </c>
      <c r="O64" s="160"/>
      <c r="P64" s="160"/>
    </row>
    <row r="65" spans="1:16" x14ac:dyDescent="0.15">
      <c r="A65" s="160" t="s">
        <v>26</v>
      </c>
      <c r="B65" s="160">
        <f>'将来負担比率（分子）の構造'!I$42</f>
        <v>126</v>
      </c>
      <c r="C65" s="160"/>
      <c r="D65" s="160"/>
      <c r="E65" s="160">
        <f>'将来負担比率（分子）の構造'!J$42</f>
        <v>90</v>
      </c>
      <c r="F65" s="160"/>
      <c r="G65" s="160"/>
      <c r="H65" s="160">
        <f>'将来負担比率（分子）の構造'!K$42</f>
        <v>64</v>
      </c>
      <c r="I65" s="160"/>
      <c r="J65" s="160"/>
      <c r="K65" s="160">
        <f>'将来負担比率（分子）の構造'!L$42</f>
        <v>45</v>
      </c>
      <c r="L65" s="160"/>
      <c r="M65" s="160"/>
      <c r="N65" s="160">
        <f>'将来負担比率（分子）の構造'!M$42</f>
        <v>30</v>
      </c>
      <c r="O65" s="160"/>
      <c r="P65" s="160"/>
    </row>
    <row r="66" spans="1:16" x14ac:dyDescent="0.15">
      <c r="A66" s="160" t="s">
        <v>25</v>
      </c>
      <c r="B66" s="160">
        <f>'将来負担比率（分子）の構造'!I$41</f>
        <v>10600</v>
      </c>
      <c r="C66" s="160"/>
      <c r="D66" s="160"/>
      <c r="E66" s="160">
        <f>'将来負担比率（分子）の構造'!J$41</f>
        <v>10872</v>
      </c>
      <c r="F66" s="160"/>
      <c r="G66" s="160"/>
      <c r="H66" s="160">
        <f>'将来負担比率（分子）の構造'!K$41</f>
        <v>11072</v>
      </c>
      <c r="I66" s="160"/>
      <c r="J66" s="160"/>
      <c r="K66" s="160">
        <f>'将来負担比率（分子）の構造'!L$41</f>
        <v>10974</v>
      </c>
      <c r="L66" s="160"/>
      <c r="M66" s="160"/>
      <c r="N66" s="160">
        <f>'将来負担比率（分子）の構造'!M$41</f>
        <v>10708</v>
      </c>
      <c r="O66" s="160"/>
      <c r="P66" s="160"/>
    </row>
    <row r="67" spans="1:16" x14ac:dyDescent="0.15">
      <c r="A67" s="160" t="s">
        <v>67</v>
      </c>
      <c r="B67" s="160" t="e">
        <f>NA()</f>
        <v>#N/A</v>
      </c>
      <c r="C67" s="160">
        <f>IF(ISNUMBER('将来負担比率（分子）の構造'!I$53), IF('将来負担比率（分子）の構造'!I$53 &lt; 0, 0, '将来負担比率（分子）の構造'!I$53), NA())</f>
        <v>4244</v>
      </c>
      <c r="D67" s="160" t="e">
        <f>NA()</f>
        <v>#N/A</v>
      </c>
      <c r="E67" s="160" t="e">
        <f>NA()</f>
        <v>#N/A</v>
      </c>
      <c r="F67" s="160">
        <f>IF(ISNUMBER('将来負担比率（分子）の構造'!J$53), IF('将来負担比率（分子）の構造'!J$53 &lt; 0, 0, '将来負担比率（分子）の構造'!J$53), NA())</f>
        <v>3640</v>
      </c>
      <c r="G67" s="160" t="e">
        <f>NA()</f>
        <v>#N/A</v>
      </c>
      <c r="H67" s="160" t="e">
        <f>NA()</f>
        <v>#N/A</v>
      </c>
      <c r="I67" s="160">
        <f>IF(ISNUMBER('将来負担比率（分子）の構造'!K$53), IF('将来負担比率（分子）の構造'!K$53 &lt; 0, 0, '将来負担比率（分子）の構造'!K$53), NA())</f>
        <v>3367</v>
      </c>
      <c r="J67" s="160" t="e">
        <f>NA()</f>
        <v>#N/A</v>
      </c>
      <c r="K67" s="160" t="e">
        <f>NA()</f>
        <v>#N/A</v>
      </c>
      <c r="L67" s="160">
        <f>IF(ISNUMBER('将来負担比率（分子）の構造'!L$53), IF('将来負担比率（分子）の構造'!L$53 &lt; 0, 0, '将来負担比率（分子）の構造'!L$53), NA())</f>
        <v>2954</v>
      </c>
      <c r="M67" s="160" t="e">
        <f>NA()</f>
        <v>#N/A</v>
      </c>
      <c r="N67" s="160" t="e">
        <f>NA()</f>
        <v>#N/A</v>
      </c>
      <c r="O67" s="160">
        <f>IF(ISNUMBER('将来負担比率（分子）の構造'!M$53), IF('将来負担比率（分子）の構造'!M$53 &lt; 0, 0, '将来負担比率（分子）の構造'!M$53), NA())</f>
        <v>2845</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1338</v>
      </c>
      <c r="C72" s="164">
        <f>基金残高に係る経年分析!G55</f>
        <v>1286</v>
      </c>
      <c r="D72" s="164">
        <f>基金残高に係る経年分析!H55</f>
        <v>1143</v>
      </c>
    </row>
    <row r="73" spans="1:16" x14ac:dyDescent="0.15">
      <c r="A73" s="163" t="s">
        <v>70</v>
      </c>
      <c r="B73" s="164">
        <f>基金残高に係る経年分析!F56</f>
        <v>450</v>
      </c>
      <c r="C73" s="164">
        <f>基金残高に係る経年分析!G56</f>
        <v>465</v>
      </c>
      <c r="D73" s="164">
        <f>基金残高に係る経年分析!H56</f>
        <v>481</v>
      </c>
    </row>
    <row r="74" spans="1:16" x14ac:dyDescent="0.15">
      <c r="A74" s="163" t="s">
        <v>71</v>
      </c>
      <c r="B74" s="164">
        <f>基金残高に係る経年分析!F57</f>
        <v>571</v>
      </c>
      <c r="C74" s="164">
        <f>基金残高に係る経年分析!G57</f>
        <v>563</v>
      </c>
      <c r="D74" s="164">
        <f>基金残高に係る経年分析!H57</f>
        <v>571</v>
      </c>
    </row>
  </sheetData>
  <sheetProtection algorithmName="SHA-512" hashValue="NqBRqhL0aoW3/rZsi6YRB+Fdi4KaLr3PJRQyJxeq7jXiYOvMdHF2dgKnoy2DvdSZM5hu7V+M6wRWqEQlDsngHA==" saltValue="RdF/yMoBo1XSW+xlRnUc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2227237</v>
      </c>
      <c r="S5" s="649"/>
      <c r="T5" s="649"/>
      <c r="U5" s="649"/>
      <c r="V5" s="649"/>
      <c r="W5" s="649"/>
      <c r="X5" s="649"/>
      <c r="Y5" s="650"/>
      <c r="Z5" s="651">
        <v>21.9</v>
      </c>
      <c r="AA5" s="651"/>
      <c r="AB5" s="651"/>
      <c r="AC5" s="651"/>
      <c r="AD5" s="652">
        <v>2091183</v>
      </c>
      <c r="AE5" s="652"/>
      <c r="AF5" s="652"/>
      <c r="AG5" s="652"/>
      <c r="AH5" s="652"/>
      <c r="AI5" s="652"/>
      <c r="AJ5" s="652"/>
      <c r="AK5" s="652"/>
      <c r="AL5" s="653">
        <v>37.299999999999997</v>
      </c>
      <c r="AM5" s="654"/>
      <c r="AN5" s="654"/>
      <c r="AO5" s="655"/>
      <c r="AP5" s="645" t="s">
        <v>222</v>
      </c>
      <c r="AQ5" s="646"/>
      <c r="AR5" s="646"/>
      <c r="AS5" s="646"/>
      <c r="AT5" s="646"/>
      <c r="AU5" s="646"/>
      <c r="AV5" s="646"/>
      <c r="AW5" s="646"/>
      <c r="AX5" s="646"/>
      <c r="AY5" s="646"/>
      <c r="AZ5" s="646"/>
      <c r="BA5" s="646"/>
      <c r="BB5" s="646"/>
      <c r="BC5" s="646"/>
      <c r="BD5" s="646"/>
      <c r="BE5" s="646"/>
      <c r="BF5" s="647"/>
      <c r="BG5" s="659">
        <v>2091183</v>
      </c>
      <c r="BH5" s="660"/>
      <c r="BI5" s="660"/>
      <c r="BJ5" s="660"/>
      <c r="BK5" s="660"/>
      <c r="BL5" s="660"/>
      <c r="BM5" s="660"/>
      <c r="BN5" s="661"/>
      <c r="BO5" s="662">
        <v>93.9</v>
      </c>
      <c r="BP5" s="662"/>
      <c r="BQ5" s="662"/>
      <c r="BR5" s="662"/>
      <c r="BS5" s="663">
        <v>13480</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50899</v>
      </c>
      <c r="S6" s="660"/>
      <c r="T6" s="660"/>
      <c r="U6" s="660"/>
      <c r="V6" s="660"/>
      <c r="W6" s="660"/>
      <c r="X6" s="660"/>
      <c r="Y6" s="661"/>
      <c r="Z6" s="662">
        <v>0.5</v>
      </c>
      <c r="AA6" s="662"/>
      <c r="AB6" s="662"/>
      <c r="AC6" s="662"/>
      <c r="AD6" s="663">
        <v>50899</v>
      </c>
      <c r="AE6" s="663"/>
      <c r="AF6" s="663"/>
      <c r="AG6" s="663"/>
      <c r="AH6" s="663"/>
      <c r="AI6" s="663"/>
      <c r="AJ6" s="663"/>
      <c r="AK6" s="663"/>
      <c r="AL6" s="664">
        <v>0.9</v>
      </c>
      <c r="AM6" s="665"/>
      <c r="AN6" s="665"/>
      <c r="AO6" s="666"/>
      <c r="AP6" s="656" t="s">
        <v>227</v>
      </c>
      <c r="AQ6" s="657"/>
      <c r="AR6" s="657"/>
      <c r="AS6" s="657"/>
      <c r="AT6" s="657"/>
      <c r="AU6" s="657"/>
      <c r="AV6" s="657"/>
      <c r="AW6" s="657"/>
      <c r="AX6" s="657"/>
      <c r="AY6" s="657"/>
      <c r="AZ6" s="657"/>
      <c r="BA6" s="657"/>
      <c r="BB6" s="657"/>
      <c r="BC6" s="657"/>
      <c r="BD6" s="657"/>
      <c r="BE6" s="657"/>
      <c r="BF6" s="658"/>
      <c r="BG6" s="659">
        <v>2091183</v>
      </c>
      <c r="BH6" s="660"/>
      <c r="BI6" s="660"/>
      <c r="BJ6" s="660"/>
      <c r="BK6" s="660"/>
      <c r="BL6" s="660"/>
      <c r="BM6" s="660"/>
      <c r="BN6" s="661"/>
      <c r="BO6" s="662">
        <v>93.9</v>
      </c>
      <c r="BP6" s="662"/>
      <c r="BQ6" s="662"/>
      <c r="BR6" s="662"/>
      <c r="BS6" s="663">
        <v>13480</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115937</v>
      </c>
      <c r="CS6" s="660"/>
      <c r="CT6" s="660"/>
      <c r="CU6" s="660"/>
      <c r="CV6" s="660"/>
      <c r="CW6" s="660"/>
      <c r="CX6" s="660"/>
      <c r="CY6" s="661"/>
      <c r="CZ6" s="653">
        <v>1.2</v>
      </c>
      <c r="DA6" s="654"/>
      <c r="DB6" s="654"/>
      <c r="DC6" s="673"/>
      <c r="DD6" s="668" t="s">
        <v>129</v>
      </c>
      <c r="DE6" s="660"/>
      <c r="DF6" s="660"/>
      <c r="DG6" s="660"/>
      <c r="DH6" s="660"/>
      <c r="DI6" s="660"/>
      <c r="DJ6" s="660"/>
      <c r="DK6" s="660"/>
      <c r="DL6" s="660"/>
      <c r="DM6" s="660"/>
      <c r="DN6" s="660"/>
      <c r="DO6" s="660"/>
      <c r="DP6" s="661"/>
      <c r="DQ6" s="668">
        <v>115937</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4853</v>
      </c>
      <c r="S7" s="660"/>
      <c r="T7" s="660"/>
      <c r="U7" s="660"/>
      <c r="V7" s="660"/>
      <c r="W7" s="660"/>
      <c r="X7" s="660"/>
      <c r="Y7" s="661"/>
      <c r="Z7" s="662">
        <v>0</v>
      </c>
      <c r="AA7" s="662"/>
      <c r="AB7" s="662"/>
      <c r="AC7" s="662"/>
      <c r="AD7" s="663">
        <v>4853</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899090</v>
      </c>
      <c r="BH7" s="660"/>
      <c r="BI7" s="660"/>
      <c r="BJ7" s="660"/>
      <c r="BK7" s="660"/>
      <c r="BL7" s="660"/>
      <c r="BM7" s="660"/>
      <c r="BN7" s="661"/>
      <c r="BO7" s="662">
        <v>40.4</v>
      </c>
      <c r="BP7" s="662"/>
      <c r="BQ7" s="662"/>
      <c r="BR7" s="662"/>
      <c r="BS7" s="663">
        <v>13480</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1815558</v>
      </c>
      <c r="CS7" s="660"/>
      <c r="CT7" s="660"/>
      <c r="CU7" s="660"/>
      <c r="CV7" s="660"/>
      <c r="CW7" s="660"/>
      <c r="CX7" s="660"/>
      <c r="CY7" s="661"/>
      <c r="CZ7" s="662">
        <v>18.3</v>
      </c>
      <c r="DA7" s="662"/>
      <c r="DB7" s="662"/>
      <c r="DC7" s="662"/>
      <c r="DD7" s="668">
        <v>23234</v>
      </c>
      <c r="DE7" s="660"/>
      <c r="DF7" s="660"/>
      <c r="DG7" s="660"/>
      <c r="DH7" s="660"/>
      <c r="DI7" s="660"/>
      <c r="DJ7" s="660"/>
      <c r="DK7" s="660"/>
      <c r="DL7" s="660"/>
      <c r="DM7" s="660"/>
      <c r="DN7" s="660"/>
      <c r="DO7" s="660"/>
      <c r="DP7" s="661"/>
      <c r="DQ7" s="668">
        <v>1731007</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12101</v>
      </c>
      <c r="S8" s="660"/>
      <c r="T8" s="660"/>
      <c r="U8" s="660"/>
      <c r="V8" s="660"/>
      <c r="W8" s="660"/>
      <c r="X8" s="660"/>
      <c r="Y8" s="661"/>
      <c r="Z8" s="662">
        <v>0.1</v>
      </c>
      <c r="AA8" s="662"/>
      <c r="AB8" s="662"/>
      <c r="AC8" s="662"/>
      <c r="AD8" s="663">
        <v>12101</v>
      </c>
      <c r="AE8" s="663"/>
      <c r="AF8" s="663"/>
      <c r="AG8" s="663"/>
      <c r="AH8" s="663"/>
      <c r="AI8" s="663"/>
      <c r="AJ8" s="663"/>
      <c r="AK8" s="663"/>
      <c r="AL8" s="664">
        <v>0.2</v>
      </c>
      <c r="AM8" s="665"/>
      <c r="AN8" s="665"/>
      <c r="AO8" s="666"/>
      <c r="AP8" s="656" t="s">
        <v>233</v>
      </c>
      <c r="AQ8" s="657"/>
      <c r="AR8" s="657"/>
      <c r="AS8" s="657"/>
      <c r="AT8" s="657"/>
      <c r="AU8" s="657"/>
      <c r="AV8" s="657"/>
      <c r="AW8" s="657"/>
      <c r="AX8" s="657"/>
      <c r="AY8" s="657"/>
      <c r="AZ8" s="657"/>
      <c r="BA8" s="657"/>
      <c r="BB8" s="657"/>
      <c r="BC8" s="657"/>
      <c r="BD8" s="657"/>
      <c r="BE8" s="657"/>
      <c r="BF8" s="658"/>
      <c r="BG8" s="659">
        <v>29356</v>
      </c>
      <c r="BH8" s="660"/>
      <c r="BI8" s="660"/>
      <c r="BJ8" s="660"/>
      <c r="BK8" s="660"/>
      <c r="BL8" s="660"/>
      <c r="BM8" s="660"/>
      <c r="BN8" s="661"/>
      <c r="BO8" s="662">
        <v>1.3</v>
      </c>
      <c r="BP8" s="662"/>
      <c r="BQ8" s="662"/>
      <c r="BR8" s="662"/>
      <c r="BS8" s="668" t="s">
        <v>119</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3477210</v>
      </c>
      <c r="CS8" s="660"/>
      <c r="CT8" s="660"/>
      <c r="CU8" s="660"/>
      <c r="CV8" s="660"/>
      <c r="CW8" s="660"/>
      <c r="CX8" s="660"/>
      <c r="CY8" s="661"/>
      <c r="CZ8" s="662">
        <v>35</v>
      </c>
      <c r="DA8" s="662"/>
      <c r="DB8" s="662"/>
      <c r="DC8" s="662"/>
      <c r="DD8" s="668">
        <v>284824</v>
      </c>
      <c r="DE8" s="660"/>
      <c r="DF8" s="660"/>
      <c r="DG8" s="660"/>
      <c r="DH8" s="660"/>
      <c r="DI8" s="660"/>
      <c r="DJ8" s="660"/>
      <c r="DK8" s="660"/>
      <c r="DL8" s="660"/>
      <c r="DM8" s="660"/>
      <c r="DN8" s="660"/>
      <c r="DO8" s="660"/>
      <c r="DP8" s="661"/>
      <c r="DQ8" s="668">
        <v>1715043</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11919</v>
      </c>
      <c r="S9" s="660"/>
      <c r="T9" s="660"/>
      <c r="U9" s="660"/>
      <c r="V9" s="660"/>
      <c r="W9" s="660"/>
      <c r="X9" s="660"/>
      <c r="Y9" s="661"/>
      <c r="Z9" s="662">
        <v>0.1</v>
      </c>
      <c r="AA9" s="662"/>
      <c r="AB9" s="662"/>
      <c r="AC9" s="662"/>
      <c r="AD9" s="663">
        <v>11919</v>
      </c>
      <c r="AE9" s="663"/>
      <c r="AF9" s="663"/>
      <c r="AG9" s="663"/>
      <c r="AH9" s="663"/>
      <c r="AI9" s="663"/>
      <c r="AJ9" s="663"/>
      <c r="AK9" s="663"/>
      <c r="AL9" s="664">
        <v>0.2</v>
      </c>
      <c r="AM9" s="665"/>
      <c r="AN9" s="665"/>
      <c r="AO9" s="666"/>
      <c r="AP9" s="656" t="s">
        <v>236</v>
      </c>
      <c r="AQ9" s="657"/>
      <c r="AR9" s="657"/>
      <c r="AS9" s="657"/>
      <c r="AT9" s="657"/>
      <c r="AU9" s="657"/>
      <c r="AV9" s="657"/>
      <c r="AW9" s="657"/>
      <c r="AX9" s="657"/>
      <c r="AY9" s="657"/>
      <c r="AZ9" s="657"/>
      <c r="BA9" s="657"/>
      <c r="BB9" s="657"/>
      <c r="BC9" s="657"/>
      <c r="BD9" s="657"/>
      <c r="BE9" s="657"/>
      <c r="BF9" s="658"/>
      <c r="BG9" s="659">
        <v>719021</v>
      </c>
      <c r="BH9" s="660"/>
      <c r="BI9" s="660"/>
      <c r="BJ9" s="660"/>
      <c r="BK9" s="660"/>
      <c r="BL9" s="660"/>
      <c r="BM9" s="660"/>
      <c r="BN9" s="661"/>
      <c r="BO9" s="662">
        <v>32.299999999999997</v>
      </c>
      <c r="BP9" s="662"/>
      <c r="BQ9" s="662"/>
      <c r="BR9" s="662"/>
      <c r="BS9" s="668" t="s">
        <v>119</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1473942</v>
      </c>
      <c r="CS9" s="660"/>
      <c r="CT9" s="660"/>
      <c r="CU9" s="660"/>
      <c r="CV9" s="660"/>
      <c r="CW9" s="660"/>
      <c r="CX9" s="660"/>
      <c r="CY9" s="661"/>
      <c r="CZ9" s="662">
        <v>14.9</v>
      </c>
      <c r="DA9" s="662"/>
      <c r="DB9" s="662"/>
      <c r="DC9" s="662"/>
      <c r="DD9" s="668">
        <v>140830</v>
      </c>
      <c r="DE9" s="660"/>
      <c r="DF9" s="660"/>
      <c r="DG9" s="660"/>
      <c r="DH9" s="660"/>
      <c r="DI9" s="660"/>
      <c r="DJ9" s="660"/>
      <c r="DK9" s="660"/>
      <c r="DL9" s="660"/>
      <c r="DM9" s="660"/>
      <c r="DN9" s="660"/>
      <c r="DO9" s="660"/>
      <c r="DP9" s="661"/>
      <c r="DQ9" s="668">
        <v>1287231</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119</v>
      </c>
      <c r="S10" s="660"/>
      <c r="T10" s="660"/>
      <c r="U10" s="660"/>
      <c r="V10" s="660"/>
      <c r="W10" s="660"/>
      <c r="X10" s="660"/>
      <c r="Y10" s="661"/>
      <c r="Z10" s="662" t="s">
        <v>129</v>
      </c>
      <c r="AA10" s="662"/>
      <c r="AB10" s="662"/>
      <c r="AC10" s="662"/>
      <c r="AD10" s="663" t="s">
        <v>119</v>
      </c>
      <c r="AE10" s="663"/>
      <c r="AF10" s="663"/>
      <c r="AG10" s="663"/>
      <c r="AH10" s="663"/>
      <c r="AI10" s="663"/>
      <c r="AJ10" s="663"/>
      <c r="AK10" s="663"/>
      <c r="AL10" s="664" t="s">
        <v>119</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58932</v>
      </c>
      <c r="BH10" s="660"/>
      <c r="BI10" s="660"/>
      <c r="BJ10" s="660"/>
      <c r="BK10" s="660"/>
      <c r="BL10" s="660"/>
      <c r="BM10" s="660"/>
      <c r="BN10" s="661"/>
      <c r="BO10" s="662">
        <v>2.6</v>
      </c>
      <c r="BP10" s="662"/>
      <c r="BQ10" s="662"/>
      <c r="BR10" s="662"/>
      <c r="BS10" s="668" t="s">
        <v>119</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119</v>
      </c>
      <c r="CS10" s="660"/>
      <c r="CT10" s="660"/>
      <c r="CU10" s="660"/>
      <c r="CV10" s="660"/>
      <c r="CW10" s="660"/>
      <c r="CX10" s="660"/>
      <c r="CY10" s="661"/>
      <c r="CZ10" s="662" t="s">
        <v>119</v>
      </c>
      <c r="DA10" s="662"/>
      <c r="DB10" s="662"/>
      <c r="DC10" s="662"/>
      <c r="DD10" s="668" t="s">
        <v>119</v>
      </c>
      <c r="DE10" s="660"/>
      <c r="DF10" s="660"/>
      <c r="DG10" s="660"/>
      <c r="DH10" s="660"/>
      <c r="DI10" s="660"/>
      <c r="DJ10" s="660"/>
      <c r="DK10" s="660"/>
      <c r="DL10" s="660"/>
      <c r="DM10" s="660"/>
      <c r="DN10" s="660"/>
      <c r="DO10" s="660"/>
      <c r="DP10" s="661"/>
      <c r="DQ10" s="668" t="s">
        <v>119</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242</v>
      </c>
      <c r="S11" s="660"/>
      <c r="T11" s="660"/>
      <c r="U11" s="660"/>
      <c r="V11" s="660"/>
      <c r="W11" s="660"/>
      <c r="X11" s="660"/>
      <c r="Y11" s="661"/>
      <c r="Z11" s="662" t="s">
        <v>119</v>
      </c>
      <c r="AA11" s="662"/>
      <c r="AB11" s="662"/>
      <c r="AC11" s="662"/>
      <c r="AD11" s="663" t="s">
        <v>119</v>
      </c>
      <c r="AE11" s="663"/>
      <c r="AF11" s="663"/>
      <c r="AG11" s="663"/>
      <c r="AH11" s="663"/>
      <c r="AI11" s="663"/>
      <c r="AJ11" s="663"/>
      <c r="AK11" s="663"/>
      <c r="AL11" s="664" t="s">
        <v>129</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91781</v>
      </c>
      <c r="BH11" s="660"/>
      <c r="BI11" s="660"/>
      <c r="BJ11" s="660"/>
      <c r="BK11" s="660"/>
      <c r="BL11" s="660"/>
      <c r="BM11" s="660"/>
      <c r="BN11" s="661"/>
      <c r="BO11" s="662">
        <v>4.0999999999999996</v>
      </c>
      <c r="BP11" s="662"/>
      <c r="BQ11" s="662"/>
      <c r="BR11" s="662"/>
      <c r="BS11" s="668">
        <v>13480</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412721</v>
      </c>
      <c r="CS11" s="660"/>
      <c r="CT11" s="660"/>
      <c r="CU11" s="660"/>
      <c r="CV11" s="660"/>
      <c r="CW11" s="660"/>
      <c r="CX11" s="660"/>
      <c r="CY11" s="661"/>
      <c r="CZ11" s="662">
        <v>4.2</v>
      </c>
      <c r="DA11" s="662"/>
      <c r="DB11" s="662"/>
      <c r="DC11" s="662"/>
      <c r="DD11" s="668">
        <v>160698</v>
      </c>
      <c r="DE11" s="660"/>
      <c r="DF11" s="660"/>
      <c r="DG11" s="660"/>
      <c r="DH11" s="660"/>
      <c r="DI11" s="660"/>
      <c r="DJ11" s="660"/>
      <c r="DK11" s="660"/>
      <c r="DL11" s="660"/>
      <c r="DM11" s="660"/>
      <c r="DN11" s="660"/>
      <c r="DO11" s="660"/>
      <c r="DP11" s="661"/>
      <c r="DQ11" s="668">
        <v>209207</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316145</v>
      </c>
      <c r="S12" s="660"/>
      <c r="T12" s="660"/>
      <c r="U12" s="660"/>
      <c r="V12" s="660"/>
      <c r="W12" s="660"/>
      <c r="X12" s="660"/>
      <c r="Y12" s="661"/>
      <c r="Z12" s="662">
        <v>3.1</v>
      </c>
      <c r="AA12" s="662"/>
      <c r="AB12" s="662"/>
      <c r="AC12" s="662"/>
      <c r="AD12" s="663">
        <v>316145</v>
      </c>
      <c r="AE12" s="663"/>
      <c r="AF12" s="663"/>
      <c r="AG12" s="663"/>
      <c r="AH12" s="663"/>
      <c r="AI12" s="663"/>
      <c r="AJ12" s="663"/>
      <c r="AK12" s="663"/>
      <c r="AL12" s="664">
        <v>5.6</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980219</v>
      </c>
      <c r="BH12" s="660"/>
      <c r="BI12" s="660"/>
      <c r="BJ12" s="660"/>
      <c r="BK12" s="660"/>
      <c r="BL12" s="660"/>
      <c r="BM12" s="660"/>
      <c r="BN12" s="661"/>
      <c r="BO12" s="662">
        <v>44</v>
      </c>
      <c r="BP12" s="662"/>
      <c r="BQ12" s="662"/>
      <c r="BR12" s="662"/>
      <c r="BS12" s="668" t="s">
        <v>242</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120498</v>
      </c>
      <c r="CS12" s="660"/>
      <c r="CT12" s="660"/>
      <c r="CU12" s="660"/>
      <c r="CV12" s="660"/>
      <c r="CW12" s="660"/>
      <c r="CX12" s="660"/>
      <c r="CY12" s="661"/>
      <c r="CZ12" s="662">
        <v>1.2</v>
      </c>
      <c r="DA12" s="662"/>
      <c r="DB12" s="662"/>
      <c r="DC12" s="662"/>
      <c r="DD12" s="668">
        <v>1460</v>
      </c>
      <c r="DE12" s="660"/>
      <c r="DF12" s="660"/>
      <c r="DG12" s="660"/>
      <c r="DH12" s="660"/>
      <c r="DI12" s="660"/>
      <c r="DJ12" s="660"/>
      <c r="DK12" s="660"/>
      <c r="DL12" s="660"/>
      <c r="DM12" s="660"/>
      <c r="DN12" s="660"/>
      <c r="DO12" s="660"/>
      <c r="DP12" s="661"/>
      <c r="DQ12" s="668">
        <v>115605</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t="s">
        <v>119</v>
      </c>
      <c r="S13" s="660"/>
      <c r="T13" s="660"/>
      <c r="U13" s="660"/>
      <c r="V13" s="660"/>
      <c r="W13" s="660"/>
      <c r="X13" s="660"/>
      <c r="Y13" s="661"/>
      <c r="Z13" s="662" t="s">
        <v>129</v>
      </c>
      <c r="AA13" s="662"/>
      <c r="AB13" s="662"/>
      <c r="AC13" s="662"/>
      <c r="AD13" s="663" t="s">
        <v>119</v>
      </c>
      <c r="AE13" s="663"/>
      <c r="AF13" s="663"/>
      <c r="AG13" s="663"/>
      <c r="AH13" s="663"/>
      <c r="AI13" s="663"/>
      <c r="AJ13" s="663"/>
      <c r="AK13" s="663"/>
      <c r="AL13" s="664" t="s">
        <v>129</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971287</v>
      </c>
      <c r="BH13" s="660"/>
      <c r="BI13" s="660"/>
      <c r="BJ13" s="660"/>
      <c r="BK13" s="660"/>
      <c r="BL13" s="660"/>
      <c r="BM13" s="660"/>
      <c r="BN13" s="661"/>
      <c r="BO13" s="662">
        <v>43.6</v>
      </c>
      <c r="BP13" s="662"/>
      <c r="BQ13" s="662"/>
      <c r="BR13" s="662"/>
      <c r="BS13" s="668" t="s">
        <v>119</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304838</v>
      </c>
      <c r="CS13" s="660"/>
      <c r="CT13" s="660"/>
      <c r="CU13" s="660"/>
      <c r="CV13" s="660"/>
      <c r="CW13" s="660"/>
      <c r="CX13" s="660"/>
      <c r="CY13" s="661"/>
      <c r="CZ13" s="662">
        <v>3.1</v>
      </c>
      <c r="DA13" s="662"/>
      <c r="DB13" s="662"/>
      <c r="DC13" s="662"/>
      <c r="DD13" s="668">
        <v>114714</v>
      </c>
      <c r="DE13" s="660"/>
      <c r="DF13" s="660"/>
      <c r="DG13" s="660"/>
      <c r="DH13" s="660"/>
      <c r="DI13" s="660"/>
      <c r="DJ13" s="660"/>
      <c r="DK13" s="660"/>
      <c r="DL13" s="660"/>
      <c r="DM13" s="660"/>
      <c r="DN13" s="660"/>
      <c r="DO13" s="660"/>
      <c r="DP13" s="661"/>
      <c r="DQ13" s="668">
        <v>201891</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119</v>
      </c>
      <c r="S14" s="660"/>
      <c r="T14" s="660"/>
      <c r="U14" s="660"/>
      <c r="V14" s="660"/>
      <c r="W14" s="660"/>
      <c r="X14" s="660"/>
      <c r="Y14" s="661"/>
      <c r="Z14" s="662" t="s">
        <v>242</v>
      </c>
      <c r="AA14" s="662"/>
      <c r="AB14" s="662"/>
      <c r="AC14" s="662"/>
      <c r="AD14" s="663" t="s">
        <v>242</v>
      </c>
      <c r="AE14" s="663"/>
      <c r="AF14" s="663"/>
      <c r="AG14" s="663"/>
      <c r="AH14" s="663"/>
      <c r="AI14" s="663"/>
      <c r="AJ14" s="663"/>
      <c r="AK14" s="663"/>
      <c r="AL14" s="664" t="s">
        <v>119</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55143</v>
      </c>
      <c r="BH14" s="660"/>
      <c r="BI14" s="660"/>
      <c r="BJ14" s="660"/>
      <c r="BK14" s="660"/>
      <c r="BL14" s="660"/>
      <c r="BM14" s="660"/>
      <c r="BN14" s="661"/>
      <c r="BO14" s="662">
        <v>2.5</v>
      </c>
      <c r="BP14" s="662"/>
      <c r="BQ14" s="662"/>
      <c r="BR14" s="662"/>
      <c r="BS14" s="668" t="s">
        <v>129</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469694</v>
      </c>
      <c r="CS14" s="660"/>
      <c r="CT14" s="660"/>
      <c r="CU14" s="660"/>
      <c r="CV14" s="660"/>
      <c r="CW14" s="660"/>
      <c r="CX14" s="660"/>
      <c r="CY14" s="661"/>
      <c r="CZ14" s="662">
        <v>4.7</v>
      </c>
      <c r="DA14" s="662"/>
      <c r="DB14" s="662"/>
      <c r="DC14" s="662"/>
      <c r="DD14" s="668">
        <v>9029</v>
      </c>
      <c r="DE14" s="660"/>
      <c r="DF14" s="660"/>
      <c r="DG14" s="660"/>
      <c r="DH14" s="660"/>
      <c r="DI14" s="660"/>
      <c r="DJ14" s="660"/>
      <c r="DK14" s="660"/>
      <c r="DL14" s="660"/>
      <c r="DM14" s="660"/>
      <c r="DN14" s="660"/>
      <c r="DO14" s="660"/>
      <c r="DP14" s="661"/>
      <c r="DQ14" s="668">
        <v>434210</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18539</v>
      </c>
      <c r="S15" s="660"/>
      <c r="T15" s="660"/>
      <c r="U15" s="660"/>
      <c r="V15" s="660"/>
      <c r="W15" s="660"/>
      <c r="X15" s="660"/>
      <c r="Y15" s="661"/>
      <c r="Z15" s="662">
        <v>0.2</v>
      </c>
      <c r="AA15" s="662"/>
      <c r="AB15" s="662"/>
      <c r="AC15" s="662"/>
      <c r="AD15" s="663">
        <v>18539</v>
      </c>
      <c r="AE15" s="663"/>
      <c r="AF15" s="663"/>
      <c r="AG15" s="663"/>
      <c r="AH15" s="663"/>
      <c r="AI15" s="663"/>
      <c r="AJ15" s="663"/>
      <c r="AK15" s="663"/>
      <c r="AL15" s="664">
        <v>0.3</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156731</v>
      </c>
      <c r="BH15" s="660"/>
      <c r="BI15" s="660"/>
      <c r="BJ15" s="660"/>
      <c r="BK15" s="660"/>
      <c r="BL15" s="660"/>
      <c r="BM15" s="660"/>
      <c r="BN15" s="661"/>
      <c r="BO15" s="662">
        <v>7</v>
      </c>
      <c r="BP15" s="662"/>
      <c r="BQ15" s="662"/>
      <c r="BR15" s="662"/>
      <c r="BS15" s="668" t="s">
        <v>129</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610950</v>
      </c>
      <c r="CS15" s="660"/>
      <c r="CT15" s="660"/>
      <c r="CU15" s="660"/>
      <c r="CV15" s="660"/>
      <c r="CW15" s="660"/>
      <c r="CX15" s="660"/>
      <c r="CY15" s="661"/>
      <c r="CZ15" s="662">
        <v>6.2</v>
      </c>
      <c r="DA15" s="662"/>
      <c r="DB15" s="662"/>
      <c r="DC15" s="662"/>
      <c r="DD15" s="668">
        <v>43226</v>
      </c>
      <c r="DE15" s="660"/>
      <c r="DF15" s="660"/>
      <c r="DG15" s="660"/>
      <c r="DH15" s="660"/>
      <c r="DI15" s="660"/>
      <c r="DJ15" s="660"/>
      <c r="DK15" s="660"/>
      <c r="DL15" s="660"/>
      <c r="DM15" s="660"/>
      <c r="DN15" s="660"/>
      <c r="DO15" s="660"/>
      <c r="DP15" s="661"/>
      <c r="DQ15" s="668">
        <v>586627</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119</v>
      </c>
      <c r="S16" s="660"/>
      <c r="T16" s="660"/>
      <c r="U16" s="660"/>
      <c r="V16" s="660"/>
      <c r="W16" s="660"/>
      <c r="X16" s="660"/>
      <c r="Y16" s="661"/>
      <c r="Z16" s="662" t="s">
        <v>119</v>
      </c>
      <c r="AA16" s="662"/>
      <c r="AB16" s="662"/>
      <c r="AC16" s="662"/>
      <c r="AD16" s="663" t="s">
        <v>129</v>
      </c>
      <c r="AE16" s="663"/>
      <c r="AF16" s="663"/>
      <c r="AG16" s="663"/>
      <c r="AH16" s="663"/>
      <c r="AI16" s="663"/>
      <c r="AJ16" s="663"/>
      <c r="AK16" s="663"/>
      <c r="AL16" s="664" t="s">
        <v>129</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119</v>
      </c>
      <c r="BH16" s="660"/>
      <c r="BI16" s="660"/>
      <c r="BJ16" s="660"/>
      <c r="BK16" s="660"/>
      <c r="BL16" s="660"/>
      <c r="BM16" s="660"/>
      <c r="BN16" s="661"/>
      <c r="BO16" s="662" t="s">
        <v>119</v>
      </c>
      <c r="BP16" s="662"/>
      <c r="BQ16" s="662"/>
      <c r="BR16" s="662"/>
      <c r="BS16" s="668" t="s">
        <v>119</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3198</v>
      </c>
      <c r="CS16" s="660"/>
      <c r="CT16" s="660"/>
      <c r="CU16" s="660"/>
      <c r="CV16" s="660"/>
      <c r="CW16" s="660"/>
      <c r="CX16" s="660"/>
      <c r="CY16" s="661"/>
      <c r="CZ16" s="662">
        <v>0</v>
      </c>
      <c r="DA16" s="662"/>
      <c r="DB16" s="662"/>
      <c r="DC16" s="662"/>
      <c r="DD16" s="668" t="s">
        <v>119</v>
      </c>
      <c r="DE16" s="660"/>
      <c r="DF16" s="660"/>
      <c r="DG16" s="660"/>
      <c r="DH16" s="660"/>
      <c r="DI16" s="660"/>
      <c r="DJ16" s="660"/>
      <c r="DK16" s="660"/>
      <c r="DL16" s="660"/>
      <c r="DM16" s="660"/>
      <c r="DN16" s="660"/>
      <c r="DO16" s="660"/>
      <c r="DP16" s="661"/>
      <c r="DQ16" s="668">
        <v>3198</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6039</v>
      </c>
      <c r="S17" s="660"/>
      <c r="T17" s="660"/>
      <c r="U17" s="660"/>
      <c r="V17" s="660"/>
      <c r="W17" s="660"/>
      <c r="X17" s="660"/>
      <c r="Y17" s="661"/>
      <c r="Z17" s="662">
        <v>0.1</v>
      </c>
      <c r="AA17" s="662"/>
      <c r="AB17" s="662"/>
      <c r="AC17" s="662"/>
      <c r="AD17" s="663">
        <v>6039</v>
      </c>
      <c r="AE17" s="663"/>
      <c r="AF17" s="663"/>
      <c r="AG17" s="663"/>
      <c r="AH17" s="663"/>
      <c r="AI17" s="663"/>
      <c r="AJ17" s="663"/>
      <c r="AK17" s="663"/>
      <c r="AL17" s="664">
        <v>0.1</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129</v>
      </c>
      <c r="BH17" s="660"/>
      <c r="BI17" s="660"/>
      <c r="BJ17" s="660"/>
      <c r="BK17" s="660"/>
      <c r="BL17" s="660"/>
      <c r="BM17" s="660"/>
      <c r="BN17" s="661"/>
      <c r="BO17" s="662" t="s">
        <v>119</v>
      </c>
      <c r="BP17" s="662"/>
      <c r="BQ17" s="662"/>
      <c r="BR17" s="662"/>
      <c r="BS17" s="668" t="s">
        <v>119</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1119753</v>
      </c>
      <c r="CS17" s="660"/>
      <c r="CT17" s="660"/>
      <c r="CU17" s="660"/>
      <c r="CV17" s="660"/>
      <c r="CW17" s="660"/>
      <c r="CX17" s="660"/>
      <c r="CY17" s="661"/>
      <c r="CZ17" s="662">
        <v>11.3</v>
      </c>
      <c r="DA17" s="662"/>
      <c r="DB17" s="662"/>
      <c r="DC17" s="662"/>
      <c r="DD17" s="668" t="s">
        <v>129</v>
      </c>
      <c r="DE17" s="660"/>
      <c r="DF17" s="660"/>
      <c r="DG17" s="660"/>
      <c r="DH17" s="660"/>
      <c r="DI17" s="660"/>
      <c r="DJ17" s="660"/>
      <c r="DK17" s="660"/>
      <c r="DL17" s="660"/>
      <c r="DM17" s="660"/>
      <c r="DN17" s="660"/>
      <c r="DO17" s="660"/>
      <c r="DP17" s="661"/>
      <c r="DQ17" s="668">
        <v>1119753</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3572584</v>
      </c>
      <c r="S18" s="660"/>
      <c r="T18" s="660"/>
      <c r="U18" s="660"/>
      <c r="V18" s="660"/>
      <c r="W18" s="660"/>
      <c r="X18" s="660"/>
      <c r="Y18" s="661"/>
      <c r="Z18" s="662">
        <v>35.1</v>
      </c>
      <c r="AA18" s="662"/>
      <c r="AB18" s="662"/>
      <c r="AC18" s="662"/>
      <c r="AD18" s="663">
        <v>3058924</v>
      </c>
      <c r="AE18" s="663"/>
      <c r="AF18" s="663"/>
      <c r="AG18" s="663"/>
      <c r="AH18" s="663"/>
      <c r="AI18" s="663"/>
      <c r="AJ18" s="663"/>
      <c r="AK18" s="663"/>
      <c r="AL18" s="664">
        <v>54.5</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129</v>
      </c>
      <c r="BH18" s="660"/>
      <c r="BI18" s="660"/>
      <c r="BJ18" s="660"/>
      <c r="BK18" s="660"/>
      <c r="BL18" s="660"/>
      <c r="BM18" s="660"/>
      <c r="BN18" s="661"/>
      <c r="BO18" s="662" t="s">
        <v>119</v>
      </c>
      <c r="BP18" s="662"/>
      <c r="BQ18" s="662"/>
      <c r="BR18" s="662"/>
      <c r="BS18" s="668" t="s">
        <v>119</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119</v>
      </c>
      <c r="CS18" s="660"/>
      <c r="CT18" s="660"/>
      <c r="CU18" s="660"/>
      <c r="CV18" s="660"/>
      <c r="CW18" s="660"/>
      <c r="CX18" s="660"/>
      <c r="CY18" s="661"/>
      <c r="CZ18" s="662" t="s">
        <v>119</v>
      </c>
      <c r="DA18" s="662"/>
      <c r="DB18" s="662"/>
      <c r="DC18" s="662"/>
      <c r="DD18" s="668" t="s">
        <v>242</v>
      </c>
      <c r="DE18" s="660"/>
      <c r="DF18" s="660"/>
      <c r="DG18" s="660"/>
      <c r="DH18" s="660"/>
      <c r="DI18" s="660"/>
      <c r="DJ18" s="660"/>
      <c r="DK18" s="660"/>
      <c r="DL18" s="660"/>
      <c r="DM18" s="660"/>
      <c r="DN18" s="660"/>
      <c r="DO18" s="660"/>
      <c r="DP18" s="661"/>
      <c r="DQ18" s="668" t="s">
        <v>129</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3058924</v>
      </c>
      <c r="S19" s="660"/>
      <c r="T19" s="660"/>
      <c r="U19" s="660"/>
      <c r="V19" s="660"/>
      <c r="W19" s="660"/>
      <c r="X19" s="660"/>
      <c r="Y19" s="661"/>
      <c r="Z19" s="662">
        <v>30.1</v>
      </c>
      <c r="AA19" s="662"/>
      <c r="AB19" s="662"/>
      <c r="AC19" s="662"/>
      <c r="AD19" s="663">
        <v>3058924</v>
      </c>
      <c r="AE19" s="663"/>
      <c r="AF19" s="663"/>
      <c r="AG19" s="663"/>
      <c r="AH19" s="663"/>
      <c r="AI19" s="663"/>
      <c r="AJ19" s="663"/>
      <c r="AK19" s="663"/>
      <c r="AL19" s="664">
        <v>54.5</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136054</v>
      </c>
      <c r="BH19" s="660"/>
      <c r="BI19" s="660"/>
      <c r="BJ19" s="660"/>
      <c r="BK19" s="660"/>
      <c r="BL19" s="660"/>
      <c r="BM19" s="660"/>
      <c r="BN19" s="661"/>
      <c r="BO19" s="662">
        <v>6.1</v>
      </c>
      <c r="BP19" s="662"/>
      <c r="BQ19" s="662"/>
      <c r="BR19" s="662"/>
      <c r="BS19" s="668" t="s">
        <v>129</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242</v>
      </c>
      <c r="CS19" s="660"/>
      <c r="CT19" s="660"/>
      <c r="CU19" s="660"/>
      <c r="CV19" s="660"/>
      <c r="CW19" s="660"/>
      <c r="CX19" s="660"/>
      <c r="CY19" s="661"/>
      <c r="CZ19" s="662" t="s">
        <v>119</v>
      </c>
      <c r="DA19" s="662"/>
      <c r="DB19" s="662"/>
      <c r="DC19" s="662"/>
      <c r="DD19" s="668" t="s">
        <v>119</v>
      </c>
      <c r="DE19" s="660"/>
      <c r="DF19" s="660"/>
      <c r="DG19" s="660"/>
      <c r="DH19" s="660"/>
      <c r="DI19" s="660"/>
      <c r="DJ19" s="660"/>
      <c r="DK19" s="660"/>
      <c r="DL19" s="660"/>
      <c r="DM19" s="660"/>
      <c r="DN19" s="660"/>
      <c r="DO19" s="660"/>
      <c r="DP19" s="661"/>
      <c r="DQ19" s="668" t="s">
        <v>129</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513660</v>
      </c>
      <c r="S20" s="660"/>
      <c r="T20" s="660"/>
      <c r="U20" s="660"/>
      <c r="V20" s="660"/>
      <c r="W20" s="660"/>
      <c r="X20" s="660"/>
      <c r="Y20" s="661"/>
      <c r="Z20" s="662">
        <v>5.0999999999999996</v>
      </c>
      <c r="AA20" s="662"/>
      <c r="AB20" s="662"/>
      <c r="AC20" s="662"/>
      <c r="AD20" s="663" t="s">
        <v>242</v>
      </c>
      <c r="AE20" s="663"/>
      <c r="AF20" s="663"/>
      <c r="AG20" s="663"/>
      <c r="AH20" s="663"/>
      <c r="AI20" s="663"/>
      <c r="AJ20" s="663"/>
      <c r="AK20" s="663"/>
      <c r="AL20" s="664" t="s">
        <v>119</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136054</v>
      </c>
      <c r="BH20" s="660"/>
      <c r="BI20" s="660"/>
      <c r="BJ20" s="660"/>
      <c r="BK20" s="660"/>
      <c r="BL20" s="660"/>
      <c r="BM20" s="660"/>
      <c r="BN20" s="661"/>
      <c r="BO20" s="662">
        <v>6.1</v>
      </c>
      <c r="BP20" s="662"/>
      <c r="BQ20" s="662"/>
      <c r="BR20" s="662"/>
      <c r="BS20" s="668" t="s">
        <v>119</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9924299</v>
      </c>
      <c r="CS20" s="660"/>
      <c r="CT20" s="660"/>
      <c r="CU20" s="660"/>
      <c r="CV20" s="660"/>
      <c r="CW20" s="660"/>
      <c r="CX20" s="660"/>
      <c r="CY20" s="661"/>
      <c r="CZ20" s="662">
        <v>100</v>
      </c>
      <c r="DA20" s="662"/>
      <c r="DB20" s="662"/>
      <c r="DC20" s="662"/>
      <c r="DD20" s="668">
        <v>778015</v>
      </c>
      <c r="DE20" s="660"/>
      <c r="DF20" s="660"/>
      <c r="DG20" s="660"/>
      <c r="DH20" s="660"/>
      <c r="DI20" s="660"/>
      <c r="DJ20" s="660"/>
      <c r="DK20" s="660"/>
      <c r="DL20" s="660"/>
      <c r="DM20" s="660"/>
      <c r="DN20" s="660"/>
      <c r="DO20" s="660"/>
      <c r="DP20" s="661"/>
      <c r="DQ20" s="668">
        <v>7519709</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119</v>
      </c>
      <c r="S21" s="660"/>
      <c r="T21" s="660"/>
      <c r="U21" s="660"/>
      <c r="V21" s="660"/>
      <c r="W21" s="660"/>
      <c r="X21" s="660"/>
      <c r="Y21" s="661"/>
      <c r="Z21" s="662" t="s">
        <v>119</v>
      </c>
      <c r="AA21" s="662"/>
      <c r="AB21" s="662"/>
      <c r="AC21" s="662"/>
      <c r="AD21" s="663" t="s">
        <v>119</v>
      </c>
      <c r="AE21" s="663"/>
      <c r="AF21" s="663"/>
      <c r="AG21" s="663"/>
      <c r="AH21" s="663"/>
      <c r="AI21" s="663"/>
      <c r="AJ21" s="663"/>
      <c r="AK21" s="663"/>
      <c r="AL21" s="664" t="s">
        <v>119</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129</v>
      </c>
      <c r="BH21" s="660"/>
      <c r="BI21" s="660"/>
      <c r="BJ21" s="660"/>
      <c r="BK21" s="660"/>
      <c r="BL21" s="660"/>
      <c r="BM21" s="660"/>
      <c r="BN21" s="661"/>
      <c r="BO21" s="662" t="s">
        <v>119</v>
      </c>
      <c r="BP21" s="662"/>
      <c r="BQ21" s="662"/>
      <c r="BR21" s="662"/>
      <c r="BS21" s="668" t="s">
        <v>119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6220316</v>
      </c>
      <c r="S22" s="660"/>
      <c r="T22" s="660"/>
      <c r="U22" s="660"/>
      <c r="V22" s="660"/>
      <c r="W22" s="660"/>
      <c r="X22" s="660"/>
      <c r="Y22" s="661"/>
      <c r="Z22" s="662">
        <v>61.2</v>
      </c>
      <c r="AA22" s="662"/>
      <c r="AB22" s="662"/>
      <c r="AC22" s="662"/>
      <c r="AD22" s="663">
        <v>5570602</v>
      </c>
      <c r="AE22" s="663"/>
      <c r="AF22" s="663"/>
      <c r="AG22" s="663"/>
      <c r="AH22" s="663"/>
      <c r="AI22" s="663"/>
      <c r="AJ22" s="663"/>
      <c r="AK22" s="663"/>
      <c r="AL22" s="664">
        <v>99.3</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129</v>
      </c>
      <c r="BH22" s="660"/>
      <c r="BI22" s="660"/>
      <c r="BJ22" s="660"/>
      <c r="BK22" s="660"/>
      <c r="BL22" s="660"/>
      <c r="BM22" s="660"/>
      <c r="BN22" s="661"/>
      <c r="BO22" s="662" t="s">
        <v>129</v>
      </c>
      <c r="BP22" s="662"/>
      <c r="BQ22" s="662"/>
      <c r="BR22" s="662"/>
      <c r="BS22" s="668" t="s">
        <v>119</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2471</v>
      </c>
      <c r="S23" s="660"/>
      <c r="T23" s="660"/>
      <c r="U23" s="660"/>
      <c r="V23" s="660"/>
      <c r="W23" s="660"/>
      <c r="X23" s="660"/>
      <c r="Y23" s="661"/>
      <c r="Z23" s="662">
        <v>0</v>
      </c>
      <c r="AA23" s="662"/>
      <c r="AB23" s="662"/>
      <c r="AC23" s="662"/>
      <c r="AD23" s="663">
        <v>2471</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136054</v>
      </c>
      <c r="BH23" s="660"/>
      <c r="BI23" s="660"/>
      <c r="BJ23" s="660"/>
      <c r="BK23" s="660"/>
      <c r="BL23" s="660"/>
      <c r="BM23" s="660"/>
      <c r="BN23" s="661"/>
      <c r="BO23" s="662">
        <v>6.1</v>
      </c>
      <c r="BP23" s="662"/>
      <c r="BQ23" s="662"/>
      <c r="BR23" s="662"/>
      <c r="BS23" s="668" t="s">
        <v>119</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133753</v>
      </c>
      <c r="S24" s="660"/>
      <c r="T24" s="660"/>
      <c r="U24" s="660"/>
      <c r="V24" s="660"/>
      <c r="W24" s="660"/>
      <c r="X24" s="660"/>
      <c r="Y24" s="661"/>
      <c r="Z24" s="662">
        <v>1.3</v>
      </c>
      <c r="AA24" s="662"/>
      <c r="AB24" s="662"/>
      <c r="AC24" s="662"/>
      <c r="AD24" s="663" t="s">
        <v>119</v>
      </c>
      <c r="AE24" s="663"/>
      <c r="AF24" s="663"/>
      <c r="AG24" s="663"/>
      <c r="AH24" s="663"/>
      <c r="AI24" s="663"/>
      <c r="AJ24" s="663"/>
      <c r="AK24" s="663"/>
      <c r="AL24" s="664" t="s">
        <v>119</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129</v>
      </c>
      <c r="BH24" s="660"/>
      <c r="BI24" s="660"/>
      <c r="BJ24" s="660"/>
      <c r="BK24" s="660"/>
      <c r="BL24" s="660"/>
      <c r="BM24" s="660"/>
      <c r="BN24" s="661"/>
      <c r="BO24" s="662" t="s">
        <v>242</v>
      </c>
      <c r="BP24" s="662"/>
      <c r="BQ24" s="662"/>
      <c r="BR24" s="662"/>
      <c r="BS24" s="668" t="s">
        <v>119</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4316562</v>
      </c>
      <c r="CS24" s="649"/>
      <c r="CT24" s="649"/>
      <c r="CU24" s="649"/>
      <c r="CV24" s="649"/>
      <c r="CW24" s="649"/>
      <c r="CX24" s="649"/>
      <c r="CY24" s="650"/>
      <c r="CZ24" s="653">
        <v>43.5</v>
      </c>
      <c r="DA24" s="654"/>
      <c r="DB24" s="654"/>
      <c r="DC24" s="673"/>
      <c r="DD24" s="692">
        <v>3001095</v>
      </c>
      <c r="DE24" s="649"/>
      <c r="DF24" s="649"/>
      <c r="DG24" s="649"/>
      <c r="DH24" s="649"/>
      <c r="DI24" s="649"/>
      <c r="DJ24" s="649"/>
      <c r="DK24" s="650"/>
      <c r="DL24" s="692">
        <v>2938814</v>
      </c>
      <c r="DM24" s="649"/>
      <c r="DN24" s="649"/>
      <c r="DO24" s="649"/>
      <c r="DP24" s="649"/>
      <c r="DQ24" s="649"/>
      <c r="DR24" s="649"/>
      <c r="DS24" s="649"/>
      <c r="DT24" s="649"/>
      <c r="DU24" s="649"/>
      <c r="DV24" s="650"/>
      <c r="DW24" s="653">
        <v>49.7</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33442</v>
      </c>
      <c r="S25" s="660"/>
      <c r="T25" s="660"/>
      <c r="U25" s="660"/>
      <c r="V25" s="660"/>
      <c r="W25" s="660"/>
      <c r="X25" s="660"/>
      <c r="Y25" s="661"/>
      <c r="Z25" s="662">
        <v>0.3</v>
      </c>
      <c r="AA25" s="662"/>
      <c r="AB25" s="662"/>
      <c r="AC25" s="662"/>
      <c r="AD25" s="663" t="s">
        <v>119</v>
      </c>
      <c r="AE25" s="663"/>
      <c r="AF25" s="663"/>
      <c r="AG25" s="663"/>
      <c r="AH25" s="663"/>
      <c r="AI25" s="663"/>
      <c r="AJ25" s="663"/>
      <c r="AK25" s="663"/>
      <c r="AL25" s="664" t="s">
        <v>129</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119</v>
      </c>
      <c r="BH25" s="660"/>
      <c r="BI25" s="660"/>
      <c r="BJ25" s="660"/>
      <c r="BK25" s="660"/>
      <c r="BL25" s="660"/>
      <c r="BM25" s="660"/>
      <c r="BN25" s="661"/>
      <c r="BO25" s="662" t="s">
        <v>129</v>
      </c>
      <c r="BP25" s="662"/>
      <c r="BQ25" s="662"/>
      <c r="BR25" s="662"/>
      <c r="BS25" s="668" t="s">
        <v>119</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1436806</v>
      </c>
      <c r="CS25" s="695"/>
      <c r="CT25" s="695"/>
      <c r="CU25" s="695"/>
      <c r="CV25" s="695"/>
      <c r="CW25" s="695"/>
      <c r="CX25" s="695"/>
      <c r="CY25" s="696"/>
      <c r="CZ25" s="664">
        <v>14.5</v>
      </c>
      <c r="DA25" s="693"/>
      <c r="DB25" s="693"/>
      <c r="DC25" s="697"/>
      <c r="DD25" s="668">
        <v>1378520</v>
      </c>
      <c r="DE25" s="695"/>
      <c r="DF25" s="695"/>
      <c r="DG25" s="695"/>
      <c r="DH25" s="695"/>
      <c r="DI25" s="695"/>
      <c r="DJ25" s="695"/>
      <c r="DK25" s="696"/>
      <c r="DL25" s="668">
        <v>1316239</v>
      </c>
      <c r="DM25" s="695"/>
      <c r="DN25" s="695"/>
      <c r="DO25" s="695"/>
      <c r="DP25" s="695"/>
      <c r="DQ25" s="695"/>
      <c r="DR25" s="695"/>
      <c r="DS25" s="695"/>
      <c r="DT25" s="695"/>
      <c r="DU25" s="695"/>
      <c r="DV25" s="696"/>
      <c r="DW25" s="664">
        <v>22.3</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90835</v>
      </c>
      <c r="S26" s="660"/>
      <c r="T26" s="660"/>
      <c r="U26" s="660"/>
      <c r="V26" s="660"/>
      <c r="W26" s="660"/>
      <c r="X26" s="660"/>
      <c r="Y26" s="661"/>
      <c r="Z26" s="662">
        <v>0.9</v>
      </c>
      <c r="AA26" s="662"/>
      <c r="AB26" s="662"/>
      <c r="AC26" s="662"/>
      <c r="AD26" s="663" t="s">
        <v>119</v>
      </c>
      <c r="AE26" s="663"/>
      <c r="AF26" s="663"/>
      <c r="AG26" s="663"/>
      <c r="AH26" s="663"/>
      <c r="AI26" s="663"/>
      <c r="AJ26" s="663"/>
      <c r="AK26" s="663"/>
      <c r="AL26" s="664" t="s">
        <v>242</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129</v>
      </c>
      <c r="BH26" s="660"/>
      <c r="BI26" s="660"/>
      <c r="BJ26" s="660"/>
      <c r="BK26" s="660"/>
      <c r="BL26" s="660"/>
      <c r="BM26" s="660"/>
      <c r="BN26" s="661"/>
      <c r="BO26" s="662" t="s">
        <v>119</v>
      </c>
      <c r="BP26" s="662"/>
      <c r="BQ26" s="662"/>
      <c r="BR26" s="662"/>
      <c r="BS26" s="668" t="s">
        <v>119</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987390</v>
      </c>
      <c r="CS26" s="660"/>
      <c r="CT26" s="660"/>
      <c r="CU26" s="660"/>
      <c r="CV26" s="660"/>
      <c r="CW26" s="660"/>
      <c r="CX26" s="660"/>
      <c r="CY26" s="661"/>
      <c r="CZ26" s="664">
        <v>9.9</v>
      </c>
      <c r="DA26" s="693"/>
      <c r="DB26" s="693"/>
      <c r="DC26" s="697"/>
      <c r="DD26" s="668">
        <v>935449</v>
      </c>
      <c r="DE26" s="660"/>
      <c r="DF26" s="660"/>
      <c r="DG26" s="660"/>
      <c r="DH26" s="660"/>
      <c r="DI26" s="660"/>
      <c r="DJ26" s="660"/>
      <c r="DK26" s="661"/>
      <c r="DL26" s="668" t="s">
        <v>119</v>
      </c>
      <c r="DM26" s="660"/>
      <c r="DN26" s="660"/>
      <c r="DO26" s="660"/>
      <c r="DP26" s="660"/>
      <c r="DQ26" s="660"/>
      <c r="DR26" s="660"/>
      <c r="DS26" s="660"/>
      <c r="DT26" s="660"/>
      <c r="DU26" s="660"/>
      <c r="DV26" s="661"/>
      <c r="DW26" s="664" t="s">
        <v>242</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944417</v>
      </c>
      <c r="S27" s="660"/>
      <c r="T27" s="660"/>
      <c r="U27" s="660"/>
      <c r="V27" s="660"/>
      <c r="W27" s="660"/>
      <c r="X27" s="660"/>
      <c r="Y27" s="661"/>
      <c r="Z27" s="662">
        <v>9.3000000000000007</v>
      </c>
      <c r="AA27" s="662"/>
      <c r="AB27" s="662"/>
      <c r="AC27" s="662"/>
      <c r="AD27" s="663" t="s">
        <v>119</v>
      </c>
      <c r="AE27" s="663"/>
      <c r="AF27" s="663"/>
      <c r="AG27" s="663"/>
      <c r="AH27" s="663"/>
      <c r="AI27" s="663"/>
      <c r="AJ27" s="663"/>
      <c r="AK27" s="663"/>
      <c r="AL27" s="664" t="s">
        <v>129</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2227237</v>
      </c>
      <c r="BH27" s="660"/>
      <c r="BI27" s="660"/>
      <c r="BJ27" s="660"/>
      <c r="BK27" s="660"/>
      <c r="BL27" s="660"/>
      <c r="BM27" s="660"/>
      <c r="BN27" s="661"/>
      <c r="BO27" s="662">
        <v>100</v>
      </c>
      <c r="BP27" s="662"/>
      <c r="BQ27" s="662"/>
      <c r="BR27" s="662"/>
      <c r="BS27" s="668">
        <v>13480</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1760003</v>
      </c>
      <c r="CS27" s="695"/>
      <c r="CT27" s="695"/>
      <c r="CU27" s="695"/>
      <c r="CV27" s="695"/>
      <c r="CW27" s="695"/>
      <c r="CX27" s="695"/>
      <c r="CY27" s="696"/>
      <c r="CZ27" s="664">
        <v>17.7</v>
      </c>
      <c r="DA27" s="693"/>
      <c r="DB27" s="693"/>
      <c r="DC27" s="697"/>
      <c r="DD27" s="668">
        <v>502822</v>
      </c>
      <c r="DE27" s="695"/>
      <c r="DF27" s="695"/>
      <c r="DG27" s="695"/>
      <c r="DH27" s="695"/>
      <c r="DI27" s="695"/>
      <c r="DJ27" s="695"/>
      <c r="DK27" s="696"/>
      <c r="DL27" s="668">
        <v>502822</v>
      </c>
      <c r="DM27" s="695"/>
      <c r="DN27" s="695"/>
      <c r="DO27" s="695"/>
      <c r="DP27" s="695"/>
      <c r="DQ27" s="695"/>
      <c r="DR27" s="695"/>
      <c r="DS27" s="695"/>
      <c r="DT27" s="695"/>
      <c r="DU27" s="695"/>
      <c r="DV27" s="696"/>
      <c r="DW27" s="664">
        <v>8.5</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129</v>
      </c>
      <c r="S28" s="660"/>
      <c r="T28" s="660"/>
      <c r="U28" s="660"/>
      <c r="V28" s="660"/>
      <c r="W28" s="660"/>
      <c r="X28" s="660"/>
      <c r="Y28" s="661"/>
      <c r="Z28" s="662" t="s">
        <v>242</v>
      </c>
      <c r="AA28" s="662"/>
      <c r="AB28" s="662"/>
      <c r="AC28" s="662"/>
      <c r="AD28" s="663" t="s">
        <v>119</v>
      </c>
      <c r="AE28" s="663"/>
      <c r="AF28" s="663"/>
      <c r="AG28" s="663"/>
      <c r="AH28" s="663"/>
      <c r="AI28" s="663"/>
      <c r="AJ28" s="663"/>
      <c r="AK28" s="663"/>
      <c r="AL28" s="664" t="s">
        <v>119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1119753</v>
      </c>
      <c r="CS28" s="660"/>
      <c r="CT28" s="660"/>
      <c r="CU28" s="660"/>
      <c r="CV28" s="660"/>
      <c r="CW28" s="660"/>
      <c r="CX28" s="660"/>
      <c r="CY28" s="661"/>
      <c r="CZ28" s="664">
        <v>11.3</v>
      </c>
      <c r="DA28" s="693"/>
      <c r="DB28" s="693"/>
      <c r="DC28" s="697"/>
      <c r="DD28" s="668">
        <v>1119753</v>
      </c>
      <c r="DE28" s="660"/>
      <c r="DF28" s="660"/>
      <c r="DG28" s="660"/>
      <c r="DH28" s="660"/>
      <c r="DI28" s="660"/>
      <c r="DJ28" s="660"/>
      <c r="DK28" s="661"/>
      <c r="DL28" s="668">
        <v>1119753</v>
      </c>
      <c r="DM28" s="660"/>
      <c r="DN28" s="660"/>
      <c r="DO28" s="660"/>
      <c r="DP28" s="660"/>
      <c r="DQ28" s="660"/>
      <c r="DR28" s="660"/>
      <c r="DS28" s="660"/>
      <c r="DT28" s="660"/>
      <c r="DU28" s="660"/>
      <c r="DV28" s="661"/>
      <c r="DW28" s="664">
        <v>18.899999999999999</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575386</v>
      </c>
      <c r="S29" s="660"/>
      <c r="T29" s="660"/>
      <c r="U29" s="660"/>
      <c r="V29" s="660"/>
      <c r="W29" s="660"/>
      <c r="X29" s="660"/>
      <c r="Y29" s="661"/>
      <c r="Z29" s="662">
        <v>5.7</v>
      </c>
      <c r="AA29" s="662"/>
      <c r="AB29" s="662"/>
      <c r="AC29" s="662"/>
      <c r="AD29" s="663" t="s">
        <v>119</v>
      </c>
      <c r="AE29" s="663"/>
      <c r="AF29" s="663"/>
      <c r="AG29" s="663"/>
      <c r="AH29" s="663"/>
      <c r="AI29" s="663"/>
      <c r="AJ29" s="663"/>
      <c r="AK29" s="663"/>
      <c r="AL29" s="664" t="s">
        <v>129</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1119753</v>
      </c>
      <c r="CS29" s="695"/>
      <c r="CT29" s="695"/>
      <c r="CU29" s="695"/>
      <c r="CV29" s="695"/>
      <c r="CW29" s="695"/>
      <c r="CX29" s="695"/>
      <c r="CY29" s="696"/>
      <c r="CZ29" s="664">
        <v>11.3</v>
      </c>
      <c r="DA29" s="693"/>
      <c r="DB29" s="693"/>
      <c r="DC29" s="697"/>
      <c r="DD29" s="668">
        <v>1119753</v>
      </c>
      <c r="DE29" s="695"/>
      <c r="DF29" s="695"/>
      <c r="DG29" s="695"/>
      <c r="DH29" s="695"/>
      <c r="DI29" s="695"/>
      <c r="DJ29" s="695"/>
      <c r="DK29" s="696"/>
      <c r="DL29" s="668">
        <v>1119753</v>
      </c>
      <c r="DM29" s="695"/>
      <c r="DN29" s="695"/>
      <c r="DO29" s="695"/>
      <c r="DP29" s="695"/>
      <c r="DQ29" s="695"/>
      <c r="DR29" s="695"/>
      <c r="DS29" s="695"/>
      <c r="DT29" s="695"/>
      <c r="DU29" s="695"/>
      <c r="DV29" s="696"/>
      <c r="DW29" s="664">
        <v>18.899999999999999</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37404</v>
      </c>
      <c r="S30" s="660"/>
      <c r="T30" s="660"/>
      <c r="U30" s="660"/>
      <c r="V30" s="660"/>
      <c r="W30" s="660"/>
      <c r="X30" s="660"/>
      <c r="Y30" s="661"/>
      <c r="Z30" s="662">
        <v>0.4</v>
      </c>
      <c r="AA30" s="662"/>
      <c r="AB30" s="662"/>
      <c r="AC30" s="662"/>
      <c r="AD30" s="663">
        <v>28427</v>
      </c>
      <c r="AE30" s="663"/>
      <c r="AF30" s="663"/>
      <c r="AG30" s="663"/>
      <c r="AH30" s="663"/>
      <c r="AI30" s="663"/>
      <c r="AJ30" s="663"/>
      <c r="AK30" s="663"/>
      <c r="AL30" s="664">
        <v>0.5</v>
      </c>
      <c r="AM30" s="665"/>
      <c r="AN30" s="665"/>
      <c r="AO30" s="666"/>
      <c r="AP30" s="707" t="s">
        <v>304</v>
      </c>
      <c r="AQ30" s="708"/>
      <c r="AR30" s="708"/>
      <c r="AS30" s="708"/>
      <c r="AT30" s="713" t="s">
        <v>305</v>
      </c>
      <c r="AU30" s="210"/>
      <c r="AV30" s="210"/>
      <c r="AW30" s="210"/>
      <c r="AX30" s="645" t="s">
        <v>180</v>
      </c>
      <c r="AY30" s="646"/>
      <c r="AZ30" s="646"/>
      <c r="BA30" s="646"/>
      <c r="BB30" s="646"/>
      <c r="BC30" s="646"/>
      <c r="BD30" s="646"/>
      <c r="BE30" s="646"/>
      <c r="BF30" s="647"/>
      <c r="BG30" s="719">
        <v>98.8</v>
      </c>
      <c r="BH30" s="720"/>
      <c r="BI30" s="720"/>
      <c r="BJ30" s="720"/>
      <c r="BK30" s="720"/>
      <c r="BL30" s="720"/>
      <c r="BM30" s="654">
        <v>96.4</v>
      </c>
      <c r="BN30" s="720"/>
      <c r="BO30" s="720"/>
      <c r="BP30" s="720"/>
      <c r="BQ30" s="721"/>
      <c r="BR30" s="719">
        <v>98.8</v>
      </c>
      <c r="BS30" s="720"/>
      <c r="BT30" s="720"/>
      <c r="BU30" s="720"/>
      <c r="BV30" s="720"/>
      <c r="BW30" s="720"/>
      <c r="BX30" s="654">
        <v>95.9</v>
      </c>
      <c r="BY30" s="720"/>
      <c r="BZ30" s="720"/>
      <c r="CA30" s="720"/>
      <c r="CB30" s="721"/>
      <c r="CD30" s="724"/>
      <c r="CE30" s="725"/>
      <c r="CF30" s="674" t="s">
        <v>306</v>
      </c>
      <c r="CG30" s="675"/>
      <c r="CH30" s="675"/>
      <c r="CI30" s="675"/>
      <c r="CJ30" s="675"/>
      <c r="CK30" s="675"/>
      <c r="CL30" s="675"/>
      <c r="CM30" s="675"/>
      <c r="CN30" s="675"/>
      <c r="CO30" s="675"/>
      <c r="CP30" s="675"/>
      <c r="CQ30" s="676"/>
      <c r="CR30" s="659">
        <v>1038818</v>
      </c>
      <c r="CS30" s="660"/>
      <c r="CT30" s="660"/>
      <c r="CU30" s="660"/>
      <c r="CV30" s="660"/>
      <c r="CW30" s="660"/>
      <c r="CX30" s="660"/>
      <c r="CY30" s="661"/>
      <c r="CZ30" s="664">
        <v>10.5</v>
      </c>
      <c r="DA30" s="693"/>
      <c r="DB30" s="693"/>
      <c r="DC30" s="697"/>
      <c r="DD30" s="668">
        <v>1038818</v>
      </c>
      <c r="DE30" s="660"/>
      <c r="DF30" s="660"/>
      <c r="DG30" s="660"/>
      <c r="DH30" s="660"/>
      <c r="DI30" s="660"/>
      <c r="DJ30" s="660"/>
      <c r="DK30" s="661"/>
      <c r="DL30" s="668">
        <v>1038818</v>
      </c>
      <c r="DM30" s="660"/>
      <c r="DN30" s="660"/>
      <c r="DO30" s="660"/>
      <c r="DP30" s="660"/>
      <c r="DQ30" s="660"/>
      <c r="DR30" s="660"/>
      <c r="DS30" s="660"/>
      <c r="DT30" s="660"/>
      <c r="DU30" s="660"/>
      <c r="DV30" s="661"/>
      <c r="DW30" s="664">
        <v>17.600000000000001</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121769</v>
      </c>
      <c r="S31" s="660"/>
      <c r="T31" s="660"/>
      <c r="U31" s="660"/>
      <c r="V31" s="660"/>
      <c r="W31" s="660"/>
      <c r="X31" s="660"/>
      <c r="Y31" s="661"/>
      <c r="Z31" s="662">
        <v>1.2</v>
      </c>
      <c r="AA31" s="662"/>
      <c r="AB31" s="662"/>
      <c r="AC31" s="662"/>
      <c r="AD31" s="663" t="s">
        <v>242</v>
      </c>
      <c r="AE31" s="663"/>
      <c r="AF31" s="663"/>
      <c r="AG31" s="663"/>
      <c r="AH31" s="663"/>
      <c r="AI31" s="663"/>
      <c r="AJ31" s="663"/>
      <c r="AK31" s="663"/>
      <c r="AL31" s="664" t="s">
        <v>119</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98.7</v>
      </c>
      <c r="BH31" s="695"/>
      <c r="BI31" s="695"/>
      <c r="BJ31" s="695"/>
      <c r="BK31" s="695"/>
      <c r="BL31" s="695"/>
      <c r="BM31" s="665">
        <v>96.7</v>
      </c>
      <c r="BN31" s="717"/>
      <c r="BO31" s="717"/>
      <c r="BP31" s="717"/>
      <c r="BQ31" s="718"/>
      <c r="BR31" s="716">
        <v>98.6</v>
      </c>
      <c r="BS31" s="695"/>
      <c r="BT31" s="695"/>
      <c r="BU31" s="695"/>
      <c r="BV31" s="695"/>
      <c r="BW31" s="695"/>
      <c r="BX31" s="665">
        <v>96.5</v>
      </c>
      <c r="BY31" s="717"/>
      <c r="BZ31" s="717"/>
      <c r="CA31" s="717"/>
      <c r="CB31" s="718"/>
      <c r="CD31" s="724"/>
      <c r="CE31" s="725"/>
      <c r="CF31" s="674" t="s">
        <v>310</v>
      </c>
      <c r="CG31" s="675"/>
      <c r="CH31" s="675"/>
      <c r="CI31" s="675"/>
      <c r="CJ31" s="675"/>
      <c r="CK31" s="675"/>
      <c r="CL31" s="675"/>
      <c r="CM31" s="675"/>
      <c r="CN31" s="675"/>
      <c r="CO31" s="675"/>
      <c r="CP31" s="675"/>
      <c r="CQ31" s="676"/>
      <c r="CR31" s="659">
        <v>80935</v>
      </c>
      <c r="CS31" s="695"/>
      <c r="CT31" s="695"/>
      <c r="CU31" s="695"/>
      <c r="CV31" s="695"/>
      <c r="CW31" s="695"/>
      <c r="CX31" s="695"/>
      <c r="CY31" s="696"/>
      <c r="CZ31" s="664">
        <v>0.8</v>
      </c>
      <c r="DA31" s="693"/>
      <c r="DB31" s="693"/>
      <c r="DC31" s="697"/>
      <c r="DD31" s="668">
        <v>80935</v>
      </c>
      <c r="DE31" s="695"/>
      <c r="DF31" s="695"/>
      <c r="DG31" s="695"/>
      <c r="DH31" s="695"/>
      <c r="DI31" s="695"/>
      <c r="DJ31" s="695"/>
      <c r="DK31" s="696"/>
      <c r="DL31" s="668">
        <v>80935</v>
      </c>
      <c r="DM31" s="695"/>
      <c r="DN31" s="695"/>
      <c r="DO31" s="695"/>
      <c r="DP31" s="695"/>
      <c r="DQ31" s="695"/>
      <c r="DR31" s="695"/>
      <c r="DS31" s="695"/>
      <c r="DT31" s="695"/>
      <c r="DU31" s="695"/>
      <c r="DV31" s="696"/>
      <c r="DW31" s="664">
        <v>1.4</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837439</v>
      </c>
      <c r="S32" s="660"/>
      <c r="T32" s="660"/>
      <c r="U32" s="660"/>
      <c r="V32" s="660"/>
      <c r="W32" s="660"/>
      <c r="X32" s="660"/>
      <c r="Y32" s="661"/>
      <c r="Z32" s="662">
        <v>8.1999999999999993</v>
      </c>
      <c r="AA32" s="662"/>
      <c r="AB32" s="662"/>
      <c r="AC32" s="662"/>
      <c r="AD32" s="663" t="s">
        <v>119</v>
      </c>
      <c r="AE32" s="663"/>
      <c r="AF32" s="663"/>
      <c r="AG32" s="663"/>
      <c r="AH32" s="663"/>
      <c r="AI32" s="663"/>
      <c r="AJ32" s="663"/>
      <c r="AK32" s="663"/>
      <c r="AL32" s="664" t="s">
        <v>119</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98.8</v>
      </c>
      <c r="BH32" s="729"/>
      <c r="BI32" s="729"/>
      <c r="BJ32" s="729"/>
      <c r="BK32" s="729"/>
      <c r="BL32" s="729"/>
      <c r="BM32" s="730">
        <v>95.7</v>
      </c>
      <c r="BN32" s="729"/>
      <c r="BO32" s="729"/>
      <c r="BP32" s="729"/>
      <c r="BQ32" s="731"/>
      <c r="BR32" s="728">
        <v>98.8</v>
      </c>
      <c r="BS32" s="729"/>
      <c r="BT32" s="729"/>
      <c r="BU32" s="729"/>
      <c r="BV32" s="729"/>
      <c r="BW32" s="729"/>
      <c r="BX32" s="730">
        <v>94.9</v>
      </c>
      <c r="BY32" s="729"/>
      <c r="BZ32" s="729"/>
      <c r="CA32" s="729"/>
      <c r="CB32" s="731"/>
      <c r="CD32" s="726"/>
      <c r="CE32" s="727"/>
      <c r="CF32" s="674" t="s">
        <v>313</v>
      </c>
      <c r="CG32" s="675"/>
      <c r="CH32" s="675"/>
      <c r="CI32" s="675"/>
      <c r="CJ32" s="675"/>
      <c r="CK32" s="675"/>
      <c r="CL32" s="675"/>
      <c r="CM32" s="675"/>
      <c r="CN32" s="675"/>
      <c r="CO32" s="675"/>
      <c r="CP32" s="675"/>
      <c r="CQ32" s="676"/>
      <c r="CR32" s="659" t="s">
        <v>129</v>
      </c>
      <c r="CS32" s="660"/>
      <c r="CT32" s="660"/>
      <c r="CU32" s="660"/>
      <c r="CV32" s="660"/>
      <c r="CW32" s="660"/>
      <c r="CX32" s="660"/>
      <c r="CY32" s="661"/>
      <c r="CZ32" s="664" t="s">
        <v>242</v>
      </c>
      <c r="DA32" s="693"/>
      <c r="DB32" s="693"/>
      <c r="DC32" s="697"/>
      <c r="DD32" s="668" t="s">
        <v>119</v>
      </c>
      <c r="DE32" s="660"/>
      <c r="DF32" s="660"/>
      <c r="DG32" s="660"/>
      <c r="DH32" s="660"/>
      <c r="DI32" s="660"/>
      <c r="DJ32" s="660"/>
      <c r="DK32" s="661"/>
      <c r="DL32" s="668" t="s">
        <v>129</v>
      </c>
      <c r="DM32" s="660"/>
      <c r="DN32" s="660"/>
      <c r="DO32" s="660"/>
      <c r="DP32" s="660"/>
      <c r="DQ32" s="660"/>
      <c r="DR32" s="660"/>
      <c r="DS32" s="660"/>
      <c r="DT32" s="660"/>
      <c r="DU32" s="660"/>
      <c r="DV32" s="661"/>
      <c r="DW32" s="664" t="s">
        <v>119</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272259</v>
      </c>
      <c r="S33" s="660"/>
      <c r="T33" s="660"/>
      <c r="U33" s="660"/>
      <c r="V33" s="660"/>
      <c r="W33" s="660"/>
      <c r="X33" s="660"/>
      <c r="Y33" s="661"/>
      <c r="Z33" s="662">
        <v>2.7</v>
      </c>
      <c r="AA33" s="662"/>
      <c r="AB33" s="662"/>
      <c r="AC33" s="662"/>
      <c r="AD33" s="663" t="s">
        <v>119</v>
      </c>
      <c r="AE33" s="663"/>
      <c r="AF33" s="663"/>
      <c r="AG33" s="663"/>
      <c r="AH33" s="663"/>
      <c r="AI33" s="663"/>
      <c r="AJ33" s="663"/>
      <c r="AK33" s="663"/>
      <c r="AL33" s="664" t="s">
        <v>119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4826524</v>
      </c>
      <c r="CS33" s="695"/>
      <c r="CT33" s="695"/>
      <c r="CU33" s="695"/>
      <c r="CV33" s="695"/>
      <c r="CW33" s="695"/>
      <c r="CX33" s="695"/>
      <c r="CY33" s="696"/>
      <c r="CZ33" s="664">
        <v>48.6</v>
      </c>
      <c r="DA33" s="693"/>
      <c r="DB33" s="693"/>
      <c r="DC33" s="697"/>
      <c r="DD33" s="668">
        <v>4226847</v>
      </c>
      <c r="DE33" s="695"/>
      <c r="DF33" s="695"/>
      <c r="DG33" s="695"/>
      <c r="DH33" s="695"/>
      <c r="DI33" s="695"/>
      <c r="DJ33" s="695"/>
      <c r="DK33" s="696"/>
      <c r="DL33" s="668">
        <v>2794970</v>
      </c>
      <c r="DM33" s="695"/>
      <c r="DN33" s="695"/>
      <c r="DO33" s="695"/>
      <c r="DP33" s="695"/>
      <c r="DQ33" s="695"/>
      <c r="DR33" s="695"/>
      <c r="DS33" s="695"/>
      <c r="DT33" s="695"/>
      <c r="DU33" s="695"/>
      <c r="DV33" s="696"/>
      <c r="DW33" s="664">
        <v>47.3</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128125</v>
      </c>
      <c r="S34" s="660"/>
      <c r="T34" s="660"/>
      <c r="U34" s="660"/>
      <c r="V34" s="660"/>
      <c r="W34" s="660"/>
      <c r="X34" s="660"/>
      <c r="Y34" s="661"/>
      <c r="Z34" s="662">
        <v>1.3</v>
      </c>
      <c r="AA34" s="662"/>
      <c r="AB34" s="662"/>
      <c r="AC34" s="662"/>
      <c r="AD34" s="663">
        <v>9686</v>
      </c>
      <c r="AE34" s="663"/>
      <c r="AF34" s="663"/>
      <c r="AG34" s="663"/>
      <c r="AH34" s="663"/>
      <c r="AI34" s="663"/>
      <c r="AJ34" s="663"/>
      <c r="AK34" s="663"/>
      <c r="AL34" s="664">
        <v>0.2</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1604286</v>
      </c>
      <c r="CS34" s="660"/>
      <c r="CT34" s="660"/>
      <c r="CU34" s="660"/>
      <c r="CV34" s="660"/>
      <c r="CW34" s="660"/>
      <c r="CX34" s="660"/>
      <c r="CY34" s="661"/>
      <c r="CZ34" s="664">
        <v>16.2</v>
      </c>
      <c r="DA34" s="693"/>
      <c r="DB34" s="693"/>
      <c r="DC34" s="697"/>
      <c r="DD34" s="668">
        <v>1315591</v>
      </c>
      <c r="DE34" s="660"/>
      <c r="DF34" s="660"/>
      <c r="DG34" s="660"/>
      <c r="DH34" s="660"/>
      <c r="DI34" s="660"/>
      <c r="DJ34" s="660"/>
      <c r="DK34" s="661"/>
      <c r="DL34" s="668">
        <v>935932</v>
      </c>
      <c r="DM34" s="660"/>
      <c r="DN34" s="660"/>
      <c r="DO34" s="660"/>
      <c r="DP34" s="660"/>
      <c r="DQ34" s="660"/>
      <c r="DR34" s="660"/>
      <c r="DS34" s="660"/>
      <c r="DT34" s="660"/>
      <c r="DU34" s="660"/>
      <c r="DV34" s="661"/>
      <c r="DW34" s="664">
        <v>15.8</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772200</v>
      </c>
      <c r="S35" s="660"/>
      <c r="T35" s="660"/>
      <c r="U35" s="660"/>
      <c r="V35" s="660"/>
      <c r="W35" s="660"/>
      <c r="X35" s="660"/>
      <c r="Y35" s="661"/>
      <c r="Z35" s="662">
        <v>7.6</v>
      </c>
      <c r="AA35" s="662"/>
      <c r="AB35" s="662"/>
      <c r="AC35" s="662"/>
      <c r="AD35" s="663" t="s">
        <v>119</v>
      </c>
      <c r="AE35" s="663"/>
      <c r="AF35" s="663"/>
      <c r="AG35" s="663"/>
      <c r="AH35" s="663"/>
      <c r="AI35" s="663"/>
      <c r="AJ35" s="663"/>
      <c r="AK35" s="663"/>
      <c r="AL35" s="664" t="s">
        <v>119</v>
      </c>
      <c r="AM35" s="665"/>
      <c r="AN35" s="665"/>
      <c r="AO35" s="666"/>
      <c r="AP35" s="214"/>
      <c r="AQ35" s="732" t="s">
        <v>321</v>
      </c>
      <c r="AR35" s="733"/>
      <c r="AS35" s="733"/>
      <c r="AT35" s="733"/>
      <c r="AU35" s="733"/>
      <c r="AV35" s="733"/>
      <c r="AW35" s="733"/>
      <c r="AX35" s="733"/>
      <c r="AY35" s="734"/>
      <c r="AZ35" s="648">
        <v>1557917</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157934</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55322</v>
      </c>
      <c r="CS35" s="695"/>
      <c r="CT35" s="695"/>
      <c r="CU35" s="695"/>
      <c r="CV35" s="695"/>
      <c r="CW35" s="695"/>
      <c r="CX35" s="695"/>
      <c r="CY35" s="696"/>
      <c r="CZ35" s="664">
        <v>0.6</v>
      </c>
      <c r="DA35" s="693"/>
      <c r="DB35" s="693"/>
      <c r="DC35" s="697"/>
      <c r="DD35" s="668">
        <v>51320</v>
      </c>
      <c r="DE35" s="695"/>
      <c r="DF35" s="695"/>
      <c r="DG35" s="695"/>
      <c r="DH35" s="695"/>
      <c r="DI35" s="695"/>
      <c r="DJ35" s="695"/>
      <c r="DK35" s="696"/>
      <c r="DL35" s="668">
        <v>46306</v>
      </c>
      <c r="DM35" s="695"/>
      <c r="DN35" s="695"/>
      <c r="DO35" s="695"/>
      <c r="DP35" s="695"/>
      <c r="DQ35" s="695"/>
      <c r="DR35" s="695"/>
      <c r="DS35" s="695"/>
      <c r="DT35" s="695"/>
      <c r="DU35" s="695"/>
      <c r="DV35" s="696"/>
      <c r="DW35" s="664">
        <v>0.8</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242</v>
      </c>
      <c r="S36" s="660"/>
      <c r="T36" s="660"/>
      <c r="U36" s="660"/>
      <c r="V36" s="660"/>
      <c r="W36" s="660"/>
      <c r="X36" s="660"/>
      <c r="Y36" s="661"/>
      <c r="Z36" s="662" t="s">
        <v>119</v>
      </c>
      <c r="AA36" s="662"/>
      <c r="AB36" s="662"/>
      <c r="AC36" s="662"/>
      <c r="AD36" s="663" t="s">
        <v>242</v>
      </c>
      <c r="AE36" s="663"/>
      <c r="AF36" s="663"/>
      <c r="AG36" s="663"/>
      <c r="AH36" s="663"/>
      <c r="AI36" s="663"/>
      <c r="AJ36" s="663"/>
      <c r="AK36" s="663"/>
      <c r="AL36" s="664" t="s">
        <v>119</v>
      </c>
      <c r="AM36" s="665"/>
      <c r="AN36" s="665"/>
      <c r="AO36" s="666"/>
      <c r="AQ36" s="736" t="s">
        <v>325</v>
      </c>
      <c r="AR36" s="737"/>
      <c r="AS36" s="737"/>
      <c r="AT36" s="737"/>
      <c r="AU36" s="737"/>
      <c r="AV36" s="737"/>
      <c r="AW36" s="737"/>
      <c r="AX36" s="737"/>
      <c r="AY36" s="738"/>
      <c r="AZ36" s="659">
        <v>500000</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-1284</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1446843</v>
      </c>
      <c r="CS36" s="660"/>
      <c r="CT36" s="660"/>
      <c r="CU36" s="660"/>
      <c r="CV36" s="660"/>
      <c r="CW36" s="660"/>
      <c r="CX36" s="660"/>
      <c r="CY36" s="661"/>
      <c r="CZ36" s="664">
        <v>14.6</v>
      </c>
      <c r="DA36" s="693"/>
      <c r="DB36" s="693"/>
      <c r="DC36" s="697"/>
      <c r="DD36" s="668">
        <v>1304624</v>
      </c>
      <c r="DE36" s="660"/>
      <c r="DF36" s="660"/>
      <c r="DG36" s="660"/>
      <c r="DH36" s="660"/>
      <c r="DI36" s="660"/>
      <c r="DJ36" s="660"/>
      <c r="DK36" s="661"/>
      <c r="DL36" s="668">
        <v>978090</v>
      </c>
      <c r="DM36" s="660"/>
      <c r="DN36" s="660"/>
      <c r="DO36" s="660"/>
      <c r="DP36" s="660"/>
      <c r="DQ36" s="660"/>
      <c r="DR36" s="660"/>
      <c r="DS36" s="660"/>
      <c r="DT36" s="660"/>
      <c r="DU36" s="660"/>
      <c r="DV36" s="661"/>
      <c r="DW36" s="664">
        <v>16.5</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303000</v>
      </c>
      <c r="S37" s="660"/>
      <c r="T37" s="660"/>
      <c r="U37" s="660"/>
      <c r="V37" s="660"/>
      <c r="W37" s="660"/>
      <c r="X37" s="660"/>
      <c r="Y37" s="661"/>
      <c r="Z37" s="662">
        <v>3</v>
      </c>
      <c r="AA37" s="662"/>
      <c r="AB37" s="662"/>
      <c r="AC37" s="662"/>
      <c r="AD37" s="663" t="s">
        <v>242</v>
      </c>
      <c r="AE37" s="663"/>
      <c r="AF37" s="663"/>
      <c r="AG37" s="663"/>
      <c r="AH37" s="663"/>
      <c r="AI37" s="663"/>
      <c r="AJ37" s="663"/>
      <c r="AK37" s="663"/>
      <c r="AL37" s="664" t="s">
        <v>119</v>
      </c>
      <c r="AM37" s="665"/>
      <c r="AN37" s="665"/>
      <c r="AO37" s="666"/>
      <c r="AQ37" s="736" t="s">
        <v>329</v>
      </c>
      <c r="AR37" s="737"/>
      <c r="AS37" s="737"/>
      <c r="AT37" s="737"/>
      <c r="AU37" s="737"/>
      <c r="AV37" s="737"/>
      <c r="AW37" s="737"/>
      <c r="AX37" s="737"/>
      <c r="AY37" s="738"/>
      <c r="AZ37" s="659">
        <v>23443</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3168</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501320</v>
      </c>
      <c r="CS37" s="695"/>
      <c r="CT37" s="695"/>
      <c r="CU37" s="695"/>
      <c r="CV37" s="695"/>
      <c r="CW37" s="695"/>
      <c r="CX37" s="695"/>
      <c r="CY37" s="696"/>
      <c r="CZ37" s="664">
        <v>5.0999999999999996</v>
      </c>
      <c r="DA37" s="693"/>
      <c r="DB37" s="693"/>
      <c r="DC37" s="697"/>
      <c r="DD37" s="668">
        <v>476470</v>
      </c>
      <c r="DE37" s="695"/>
      <c r="DF37" s="695"/>
      <c r="DG37" s="695"/>
      <c r="DH37" s="695"/>
      <c r="DI37" s="695"/>
      <c r="DJ37" s="695"/>
      <c r="DK37" s="696"/>
      <c r="DL37" s="668">
        <v>464302</v>
      </c>
      <c r="DM37" s="695"/>
      <c r="DN37" s="695"/>
      <c r="DO37" s="695"/>
      <c r="DP37" s="695"/>
      <c r="DQ37" s="695"/>
      <c r="DR37" s="695"/>
      <c r="DS37" s="695"/>
      <c r="DT37" s="695"/>
      <c r="DU37" s="695"/>
      <c r="DV37" s="696"/>
      <c r="DW37" s="664">
        <v>7.9</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10169816</v>
      </c>
      <c r="S38" s="740"/>
      <c r="T38" s="740"/>
      <c r="U38" s="740"/>
      <c r="V38" s="740"/>
      <c r="W38" s="740"/>
      <c r="X38" s="740"/>
      <c r="Y38" s="741"/>
      <c r="Z38" s="742">
        <v>100</v>
      </c>
      <c r="AA38" s="742"/>
      <c r="AB38" s="742"/>
      <c r="AC38" s="742"/>
      <c r="AD38" s="743">
        <v>5611186</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2162</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4734</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1034474</v>
      </c>
      <c r="CS38" s="660"/>
      <c r="CT38" s="660"/>
      <c r="CU38" s="660"/>
      <c r="CV38" s="660"/>
      <c r="CW38" s="660"/>
      <c r="CX38" s="660"/>
      <c r="CY38" s="661"/>
      <c r="CZ38" s="664">
        <v>10.4</v>
      </c>
      <c r="DA38" s="693"/>
      <c r="DB38" s="693"/>
      <c r="DC38" s="697"/>
      <c r="DD38" s="668">
        <v>871933</v>
      </c>
      <c r="DE38" s="660"/>
      <c r="DF38" s="660"/>
      <c r="DG38" s="660"/>
      <c r="DH38" s="660"/>
      <c r="DI38" s="660"/>
      <c r="DJ38" s="660"/>
      <c r="DK38" s="661"/>
      <c r="DL38" s="668">
        <v>834642</v>
      </c>
      <c r="DM38" s="660"/>
      <c r="DN38" s="660"/>
      <c r="DO38" s="660"/>
      <c r="DP38" s="660"/>
      <c r="DQ38" s="660"/>
      <c r="DR38" s="660"/>
      <c r="DS38" s="660"/>
      <c r="DT38" s="660"/>
      <c r="DU38" s="660"/>
      <c r="DV38" s="661"/>
      <c r="DW38" s="664">
        <v>14.1</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242</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82</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682579</v>
      </c>
      <c r="CS39" s="695"/>
      <c r="CT39" s="695"/>
      <c r="CU39" s="695"/>
      <c r="CV39" s="695"/>
      <c r="CW39" s="695"/>
      <c r="CX39" s="695"/>
      <c r="CY39" s="696"/>
      <c r="CZ39" s="664">
        <v>6.9</v>
      </c>
      <c r="DA39" s="693"/>
      <c r="DB39" s="693"/>
      <c r="DC39" s="697"/>
      <c r="DD39" s="668">
        <v>682579</v>
      </c>
      <c r="DE39" s="695"/>
      <c r="DF39" s="695"/>
      <c r="DG39" s="695"/>
      <c r="DH39" s="695"/>
      <c r="DI39" s="695"/>
      <c r="DJ39" s="695"/>
      <c r="DK39" s="696"/>
      <c r="DL39" s="668" t="s">
        <v>129</v>
      </c>
      <c r="DM39" s="695"/>
      <c r="DN39" s="695"/>
      <c r="DO39" s="695"/>
      <c r="DP39" s="695"/>
      <c r="DQ39" s="695"/>
      <c r="DR39" s="695"/>
      <c r="DS39" s="695"/>
      <c r="DT39" s="695"/>
      <c r="DU39" s="695"/>
      <c r="DV39" s="696"/>
      <c r="DW39" s="664" t="s">
        <v>242</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214263</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123</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3020</v>
      </c>
      <c r="CS40" s="660"/>
      <c r="CT40" s="660"/>
      <c r="CU40" s="660"/>
      <c r="CV40" s="660"/>
      <c r="CW40" s="660"/>
      <c r="CX40" s="660"/>
      <c r="CY40" s="661"/>
      <c r="CZ40" s="664">
        <v>0</v>
      </c>
      <c r="DA40" s="693"/>
      <c r="DB40" s="693"/>
      <c r="DC40" s="697"/>
      <c r="DD40" s="668">
        <v>800</v>
      </c>
      <c r="DE40" s="660"/>
      <c r="DF40" s="660"/>
      <c r="DG40" s="660"/>
      <c r="DH40" s="660"/>
      <c r="DI40" s="660"/>
      <c r="DJ40" s="660"/>
      <c r="DK40" s="661"/>
      <c r="DL40" s="668" t="s">
        <v>242</v>
      </c>
      <c r="DM40" s="660"/>
      <c r="DN40" s="660"/>
      <c r="DO40" s="660"/>
      <c r="DP40" s="660"/>
      <c r="DQ40" s="660"/>
      <c r="DR40" s="660"/>
      <c r="DS40" s="660"/>
      <c r="DT40" s="660"/>
      <c r="DU40" s="660"/>
      <c r="DV40" s="661"/>
      <c r="DW40" s="664" t="s">
        <v>119</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818049</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382</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119</v>
      </c>
      <c r="CS41" s="695"/>
      <c r="CT41" s="695"/>
      <c r="CU41" s="695"/>
      <c r="CV41" s="695"/>
      <c r="CW41" s="695"/>
      <c r="CX41" s="695"/>
      <c r="CY41" s="696"/>
      <c r="CZ41" s="664" t="s">
        <v>119</v>
      </c>
      <c r="DA41" s="693"/>
      <c r="DB41" s="693"/>
      <c r="DC41" s="697"/>
      <c r="DD41" s="668" t="s">
        <v>242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781213</v>
      </c>
      <c r="CS42" s="660"/>
      <c r="CT42" s="660"/>
      <c r="CU42" s="660"/>
      <c r="CV42" s="660"/>
      <c r="CW42" s="660"/>
      <c r="CX42" s="660"/>
      <c r="CY42" s="661"/>
      <c r="CZ42" s="664">
        <v>7.9</v>
      </c>
      <c r="DA42" s="665"/>
      <c r="DB42" s="665"/>
      <c r="DC42" s="760"/>
      <c r="DD42" s="668">
        <v>291767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14908</v>
      </c>
      <c r="CS43" s="695"/>
      <c r="CT43" s="695"/>
      <c r="CU43" s="695"/>
      <c r="CV43" s="695"/>
      <c r="CW43" s="695"/>
      <c r="CX43" s="695"/>
      <c r="CY43" s="696"/>
      <c r="CZ43" s="664">
        <v>0.2</v>
      </c>
      <c r="DA43" s="693"/>
      <c r="DB43" s="693"/>
      <c r="DC43" s="697"/>
      <c r="DD43" s="668">
        <v>14908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301</v>
      </c>
      <c r="CE44" s="772"/>
      <c r="CF44" s="656" t="s">
        <v>351</v>
      </c>
      <c r="CG44" s="657"/>
      <c r="CH44" s="657"/>
      <c r="CI44" s="657"/>
      <c r="CJ44" s="657"/>
      <c r="CK44" s="657"/>
      <c r="CL44" s="657"/>
      <c r="CM44" s="657"/>
      <c r="CN44" s="657"/>
      <c r="CO44" s="657"/>
      <c r="CP44" s="657"/>
      <c r="CQ44" s="658"/>
      <c r="CR44" s="659">
        <v>778015</v>
      </c>
      <c r="CS44" s="660"/>
      <c r="CT44" s="660"/>
      <c r="CU44" s="660"/>
      <c r="CV44" s="660"/>
      <c r="CW44" s="660"/>
      <c r="CX44" s="660"/>
      <c r="CY44" s="661"/>
      <c r="CZ44" s="664">
        <v>7.8</v>
      </c>
      <c r="DA44" s="665"/>
      <c r="DB44" s="665"/>
      <c r="DC44" s="760"/>
      <c r="DD44" s="668">
        <v>288569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155019</v>
      </c>
      <c r="CS45" s="695"/>
      <c r="CT45" s="695"/>
      <c r="CU45" s="695"/>
      <c r="CV45" s="695"/>
      <c r="CW45" s="695"/>
      <c r="CX45" s="695"/>
      <c r="CY45" s="696"/>
      <c r="CZ45" s="664">
        <v>1.6</v>
      </c>
      <c r="DA45" s="693"/>
      <c r="DB45" s="693"/>
      <c r="DC45" s="697"/>
      <c r="DD45" s="668">
        <v>15611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609727</v>
      </c>
      <c r="CS46" s="660"/>
      <c r="CT46" s="660"/>
      <c r="CU46" s="660"/>
      <c r="CV46" s="660"/>
      <c r="CW46" s="660"/>
      <c r="CX46" s="660"/>
      <c r="CY46" s="661"/>
      <c r="CZ46" s="664">
        <v>6.1</v>
      </c>
      <c r="DA46" s="665"/>
      <c r="DB46" s="665"/>
      <c r="DC46" s="760"/>
      <c r="DD46" s="668">
        <v>271289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3198</v>
      </c>
      <c r="CS47" s="695"/>
      <c r="CT47" s="695"/>
      <c r="CU47" s="695"/>
      <c r="CV47" s="695"/>
      <c r="CW47" s="695"/>
      <c r="CX47" s="695"/>
      <c r="CY47" s="696"/>
      <c r="CZ47" s="664">
        <v>0</v>
      </c>
      <c r="DA47" s="693"/>
      <c r="DB47" s="693"/>
      <c r="DC47" s="697"/>
      <c r="DD47" s="668">
        <v>3198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119</v>
      </c>
      <c r="CS48" s="660"/>
      <c r="CT48" s="660"/>
      <c r="CU48" s="660"/>
      <c r="CV48" s="660"/>
      <c r="CW48" s="660"/>
      <c r="CX48" s="660"/>
      <c r="CY48" s="661"/>
      <c r="CZ48" s="664" t="s">
        <v>119</v>
      </c>
      <c r="DA48" s="665"/>
      <c r="DB48" s="665"/>
      <c r="DC48" s="760"/>
      <c r="DD48" s="668" t="s">
        <v>119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9924299</v>
      </c>
      <c r="CS49" s="729"/>
      <c r="CT49" s="729"/>
      <c r="CU49" s="729"/>
      <c r="CV49" s="729"/>
      <c r="CW49" s="729"/>
      <c r="CX49" s="729"/>
      <c r="CY49" s="761"/>
      <c r="CZ49" s="744">
        <v>100</v>
      </c>
      <c r="DA49" s="762"/>
      <c r="DB49" s="762"/>
      <c r="DC49" s="763"/>
      <c r="DD49" s="764">
        <v>7519709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0xK+Taks5vgATcwZ5L+rgsKeYRTMV6414hm8QkGZR/RsBjvYZA+EB3uaMTTCg7pCoC31fRNiqYfV8i456sh/Q==" saltValue="e8Wtw14PCT0tl/dXZRQlv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topLeftCell="A46" zoomScale="70" zoomScaleNormal="70" zoomScaleSheetLayoutView="70" workbookViewId="0">
      <selection activeCell="AK69" sqref="AK69:AO69"/>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10170</v>
      </c>
      <c r="R7" s="795"/>
      <c r="S7" s="795"/>
      <c r="T7" s="795"/>
      <c r="U7" s="795"/>
      <c r="V7" s="795">
        <v>9924</v>
      </c>
      <c r="W7" s="795"/>
      <c r="X7" s="795"/>
      <c r="Y7" s="795"/>
      <c r="Z7" s="795"/>
      <c r="AA7" s="795">
        <v>246</v>
      </c>
      <c r="AB7" s="795"/>
      <c r="AC7" s="795"/>
      <c r="AD7" s="795"/>
      <c r="AE7" s="796"/>
      <c r="AF7" s="797">
        <v>233</v>
      </c>
      <c r="AG7" s="798"/>
      <c r="AH7" s="798"/>
      <c r="AI7" s="798"/>
      <c r="AJ7" s="799"/>
      <c r="AK7" s="834">
        <v>837</v>
      </c>
      <c r="AL7" s="835"/>
      <c r="AM7" s="835"/>
      <c r="AN7" s="835"/>
      <c r="AO7" s="835"/>
      <c r="AP7" s="835">
        <v>10708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580</v>
      </c>
      <c r="BT7" s="839"/>
      <c r="BU7" s="839"/>
      <c r="BV7" s="839"/>
      <c r="BW7" s="839"/>
      <c r="BX7" s="839"/>
      <c r="BY7" s="839"/>
      <c r="BZ7" s="839"/>
      <c r="CA7" s="839"/>
      <c r="CB7" s="839"/>
      <c r="CC7" s="839"/>
      <c r="CD7" s="839"/>
      <c r="CE7" s="839"/>
      <c r="CF7" s="839"/>
      <c r="CG7" s="840"/>
      <c r="CH7" s="831">
        <v>1</v>
      </c>
      <c r="CI7" s="832"/>
      <c r="CJ7" s="832"/>
      <c r="CK7" s="832"/>
      <c r="CL7" s="833"/>
      <c r="CM7" s="831">
        <v>40</v>
      </c>
      <c r="CN7" s="832"/>
      <c r="CO7" s="832"/>
      <c r="CP7" s="832"/>
      <c r="CQ7" s="833"/>
      <c r="CR7" s="831">
        <v>30</v>
      </c>
      <c r="CS7" s="832"/>
      <c r="CT7" s="832"/>
      <c r="CU7" s="832"/>
      <c r="CV7" s="833"/>
      <c r="CW7" s="831" t="s">
        <v>562</v>
      </c>
      <c r="CX7" s="832"/>
      <c r="CY7" s="832"/>
      <c r="CZ7" s="832"/>
      <c r="DA7" s="833"/>
      <c r="DB7" s="831" t="s">
        <v>562</v>
      </c>
      <c r="DC7" s="832"/>
      <c r="DD7" s="832"/>
      <c r="DE7" s="832"/>
      <c r="DF7" s="833"/>
      <c r="DG7" s="831" t="s">
        <v>562</v>
      </c>
      <c r="DH7" s="832"/>
      <c r="DI7" s="832"/>
      <c r="DJ7" s="832"/>
      <c r="DK7" s="833"/>
      <c r="DL7" s="831" t="s">
        <v>562</v>
      </c>
      <c r="DM7" s="832"/>
      <c r="DN7" s="832"/>
      <c r="DO7" s="832"/>
      <c r="DP7" s="833"/>
      <c r="DQ7" s="831" t="s">
        <v>562</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581</v>
      </c>
      <c r="BT8" s="829"/>
      <c r="BU8" s="829"/>
      <c r="BV8" s="829"/>
      <c r="BW8" s="829"/>
      <c r="BX8" s="829"/>
      <c r="BY8" s="829"/>
      <c r="BZ8" s="829"/>
      <c r="CA8" s="829"/>
      <c r="CB8" s="829"/>
      <c r="CC8" s="829"/>
      <c r="CD8" s="829"/>
      <c r="CE8" s="829"/>
      <c r="CF8" s="829"/>
      <c r="CG8" s="830"/>
      <c r="CH8" s="841">
        <v>-32</v>
      </c>
      <c r="CI8" s="842"/>
      <c r="CJ8" s="842"/>
      <c r="CK8" s="842"/>
      <c r="CL8" s="843"/>
      <c r="CM8" s="841">
        <v>490</v>
      </c>
      <c r="CN8" s="842"/>
      <c r="CO8" s="842"/>
      <c r="CP8" s="842"/>
      <c r="CQ8" s="843"/>
      <c r="CR8" s="841">
        <v>10</v>
      </c>
      <c r="CS8" s="842"/>
      <c r="CT8" s="842"/>
      <c r="CU8" s="842"/>
      <c r="CV8" s="843"/>
      <c r="CW8" s="841" t="s">
        <v>562</v>
      </c>
      <c r="CX8" s="842"/>
      <c r="CY8" s="842"/>
      <c r="CZ8" s="842"/>
      <c r="DA8" s="843"/>
      <c r="DB8" s="841" t="s">
        <v>562</v>
      </c>
      <c r="DC8" s="842"/>
      <c r="DD8" s="842"/>
      <c r="DE8" s="842"/>
      <c r="DF8" s="843"/>
      <c r="DG8" s="841" t="s">
        <v>562</v>
      </c>
      <c r="DH8" s="842"/>
      <c r="DI8" s="842"/>
      <c r="DJ8" s="842"/>
      <c r="DK8" s="843"/>
      <c r="DL8" s="841" t="s">
        <v>562</v>
      </c>
      <c r="DM8" s="842"/>
      <c r="DN8" s="842"/>
      <c r="DO8" s="842"/>
      <c r="DP8" s="843"/>
      <c r="DQ8" s="841" t="s">
        <v>562</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10170</v>
      </c>
      <c r="R23" s="854"/>
      <c r="S23" s="854"/>
      <c r="T23" s="854"/>
      <c r="U23" s="854"/>
      <c r="V23" s="854">
        <v>9924</v>
      </c>
      <c r="W23" s="854"/>
      <c r="X23" s="854"/>
      <c r="Y23" s="854"/>
      <c r="Z23" s="854"/>
      <c r="AA23" s="854">
        <v>246</v>
      </c>
      <c r="AB23" s="854"/>
      <c r="AC23" s="854"/>
      <c r="AD23" s="854"/>
      <c r="AE23" s="855"/>
      <c r="AF23" s="856">
        <v>233</v>
      </c>
      <c r="AG23" s="854"/>
      <c r="AH23" s="854"/>
      <c r="AI23" s="854"/>
      <c r="AJ23" s="857"/>
      <c r="AK23" s="858"/>
      <c r="AL23" s="859"/>
      <c r="AM23" s="859"/>
      <c r="AN23" s="859"/>
      <c r="AO23" s="859"/>
      <c r="AP23" s="854">
        <v>10708</v>
      </c>
      <c r="AQ23" s="854"/>
      <c r="AR23" s="854"/>
      <c r="AS23" s="854"/>
      <c r="AT23" s="854"/>
      <c r="AU23" s="860"/>
      <c r="AV23" s="860"/>
      <c r="AW23" s="860"/>
      <c r="AX23" s="860"/>
      <c r="AY23" s="861"/>
      <c r="AZ23" s="869" t="s">
        <v>119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v>3065</v>
      </c>
      <c r="R28" s="883"/>
      <c r="S28" s="883"/>
      <c r="T28" s="883"/>
      <c r="U28" s="883"/>
      <c r="V28" s="883">
        <v>2907</v>
      </c>
      <c r="W28" s="883"/>
      <c r="X28" s="883"/>
      <c r="Y28" s="883"/>
      <c r="Z28" s="883"/>
      <c r="AA28" s="883">
        <v>158</v>
      </c>
      <c r="AB28" s="883"/>
      <c r="AC28" s="883"/>
      <c r="AD28" s="883"/>
      <c r="AE28" s="884"/>
      <c r="AF28" s="885">
        <v>158</v>
      </c>
      <c r="AG28" s="883"/>
      <c r="AH28" s="883"/>
      <c r="AI28" s="883"/>
      <c r="AJ28" s="886"/>
      <c r="AK28" s="887">
        <v>372</v>
      </c>
      <c r="AL28" s="878"/>
      <c r="AM28" s="878"/>
      <c r="AN28" s="878"/>
      <c r="AO28" s="878"/>
      <c r="AP28" s="878" t="s">
        <v>562</v>
      </c>
      <c r="AQ28" s="878"/>
      <c r="AR28" s="878"/>
      <c r="AS28" s="878"/>
      <c r="AT28" s="878"/>
      <c r="AU28" s="878" t="s">
        <v>562</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649</v>
      </c>
      <c r="R29" s="819"/>
      <c r="S29" s="819"/>
      <c r="T29" s="819"/>
      <c r="U29" s="819"/>
      <c r="V29" s="819">
        <v>644</v>
      </c>
      <c r="W29" s="819"/>
      <c r="X29" s="819"/>
      <c r="Y29" s="819"/>
      <c r="Z29" s="819"/>
      <c r="AA29" s="819">
        <v>6</v>
      </c>
      <c r="AB29" s="819"/>
      <c r="AC29" s="819"/>
      <c r="AD29" s="819"/>
      <c r="AE29" s="820"/>
      <c r="AF29" s="821">
        <v>6</v>
      </c>
      <c r="AG29" s="822"/>
      <c r="AH29" s="822"/>
      <c r="AI29" s="822"/>
      <c r="AJ29" s="823"/>
      <c r="AK29" s="890">
        <v>416</v>
      </c>
      <c r="AL29" s="891"/>
      <c r="AM29" s="891"/>
      <c r="AN29" s="891"/>
      <c r="AO29" s="891"/>
      <c r="AP29" s="891" t="s">
        <v>562</v>
      </c>
      <c r="AQ29" s="891"/>
      <c r="AR29" s="891"/>
      <c r="AS29" s="891"/>
      <c r="AT29" s="891"/>
      <c r="AU29" s="891" t="s">
        <v>562</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533</v>
      </c>
      <c r="R30" s="819"/>
      <c r="S30" s="819"/>
      <c r="T30" s="819"/>
      <c r="U30" s="819"/>
      <c r="V30" s="819">
        <v>483</v>
      </c>
      <c r="W30" s="819"/>
      <c r="X30" s="819"/>
      <c r="Y30" s="819"/>
      <c r="Z30" s="819"/>
      <c r="AA30" s="819">
        <v>50</v>
      </c>
      <c r="AB30" s="819"/>
      <c r="AC30" s="819"/>
      <c r="AD30" s="819"/>
      <c r="AE30" s="820"/>
      <c r="AF30" s="821">
        <v>730</v>
      </c>
      <c r="AG30" s="822"/>
      <c r="AH30" s="822"/>
      <c r="AI30" s="822"/>
      <c r="AJ30" s="823"/>
      <c r="AK30" s="890">
        <v>23</v>
      </c>
      <c r="AL30" s="891"/>
      <c r="AM30" s="891"/>
      <c r="AN30" s="891"/>
      <c r="AO30" s="891"/>
      <c r="AP30" s="891">
        <v>3071</v>
      </c>
      <c r="AQ30" s="891"/>
      <c r="AR30" s="891"/>
      <c r="AS30" s="891"/>
      <c r="AT30" s="891"/>
      <c r="AU30" s="891">
        <v>233</v>
      </c>
      <c r="AV30" s="891"/>
      <c r="AW30" s="891"/>
      <c r="AX30" s="891"/>
      <c r="AY30" s="891"/>
      <c r="AZ30" s="892" t="s">
        <v>562</v>
      </c>
      <c r="BA30" s="892"/>
      <c r="BB30" s="892"/>
      <c r="BC30" s="892"/>
      <c r="BD30" s="892"/>
      <c r="BE30" s="888" t="s">
        <v>396</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4384</v>
      </c>
      <c r="R31" s="819"/>
      <c r="S31" s="819"/>
      <c r="T31" s="819"/>
      <c r="U31" s="819"/>
      <c r="V31" s="819">
        <v>4490</v>
      </c>
      <c r="W31" s="819"/>
      <c r="X31" s="819"/>
      <c r="Y31" s="819"/>
      <c r="Z31" s="819"/>
      <c r="AA31" s="819">
        <v>-106</v>
      </c>
      <c r="AB31" s="819"/>
      <c r="AC31" s="819"/>
      <c r="AD31" s="819"/>
      <c r="AE31" s="820"/>
      <c r="AF31" s="821">
        <v>42</v>
      </c>
      <c r="AG31" s="822"/>
      <c r="AH31" s="822"/>
      <c r="AI31" s="822"/>
      <c r="AJ31" s="823"/>
      <c r="AK31" s="890">
        <v>500</v>
      </c>
      <c r="AL31" s="891"/>
      <c r="AM31" s="891"/>
      <c r="AN31" s="891"/>
      <c r="AO31" s="891"/>
      <c r="AP31" s="891">
        <v>2372</v>
      </c>
      <c r="AQ31" s="891"/>
      <c r="AR31" s="891"/>
      <c r="AS31" s="891"/>
      <c r="AT31" s="891"/>
      <c r="AU31" s="891">
        <v>1498</v>
      </c>
      <c r="AV31" s="891"/>
      <c r="AW31" s="891"/>
      <c r="AX31" s="891"/>
      <c r="AY31" s="891"/>
      <c r="AZ31" s="892" t="s">
        <v>562</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2</v>
      </c>
      <c r="R32" s="819"/>
      <c r="S32" s="819"/>
      <c r="T32" s="819"/>
      <c r="U32" s="819"/>
      <c r="V32" s="819">
        <v>2</v>
      </c>
      <c r="W32" s="819"/>
      <c r="X32" s="819"/>
      <c r="Y32" s="819"/>
      <c r="Z32" s="819"/>
      <c r="AA32" s="819" t="s">
        <v>562</v>
      </c>
      <c r="AB32" s="819"/>
      <c r="AC32" s="819"/>
      <c r="AD32" s="819"/>
      <c r="AE32" s="820"/>
      <c r="AF32" s="821" t="s">
        <v>119</v>
      </c>
      <c r="AG32" s="822"/>
      <c r="AH32" s="822"/>
      <c r="AI32" s="822"/>
      <c r="AJ32" s="823"/>
      <c r="AK32" s="890">
        <v>2</v>
      </c>
      <c r="AL32" s="891"/>
      <c r="AM32" s="891"/>
      <c r="AN32" s="891"/>
      <c r="AO32" s="891"/>
      <c r="AP32" s="891">
        <v>2</v>
      </c>
      <c r="AQ32" s="891"/>
      <c r="AR32" s="891"/>
      <c r="AS32" s="891"/>
      <c r="AT32" s="891"/>
      <c r="AU32" s="891">
        <v>2</v>
      </c>
      <c r="AV32" s="891"/>
      <c r="AW32" s="891"/>
      <c r="AX32" s="891"/>
      <c r="AY32" s="891"/>
      <c r="AZ32" s="892" t="s">
        <v>562</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936</v>
      </c>
      <c r="AG63" s="902"/>
      <c r="AH63" s="902"/>
      <c r="AI63" s="902"/>
      <c r="AJ63" s="903"/>
      <c r="AK63" s="904"/>
      <c r="AL63" s="899"/>
      <c r="AM63" s="899"/>
      <c r="AN63" s="899"/>
      <c r="AO63" s="899"/>
      <c r="AP63" s="902">
        <v>5445</v>
      </c>
      <c r="AQ63" s="902"/>
      <c r="AR63" s="902"/>
      <c r="AS63" s="902"/>
      <c r="AT63" s="902"/>
      <c r="AU63" s="902">
        <v>1733</v>
      </c>
      <c r="AV63" s="902"/>
      <c r="AW63" s="902"/>
      <c r="AX63" s="902"/>
      <c r="AY63" s="902"/>
      <c r="AZ63" s="906"/>
      <c r="BA63" s="906"/>
      <c r="BB63" s="906"/>
      <c r="BC63" s="906"/>
      <c r="BD63" s="906"/>
      <c r="BE63" s="907"/>
      <c r="BF63" s="907"/>
      <c r="BG63" s="907"/>
      <c r="BH63" s="907"/>
      <c r="BI63" s="908"/>
      <c r="BJ63" s="909" t="s">
        <v>119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407</v>
      </c>
      <c r="AB66" s="778"/>
      <c r="AC66" s="778"/>
      <c r="AD66" s="778"/>
      <c r="AE66" s="779"/>
      <c r="AF66" s="912" t="s">
        <v>408</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582</v>
      </c>
      <c r="C68" s="930"/>
      <c r="D68" s="930"/>
      <c r="E68" s="930"/>
      <c r="F68" s="930"/>
      <c r="G68" s="930"/>
      <c r="H68" s="930"/>
      <c r="I68" s="930"/>
      <c r="J68" s="930"/>
      <c r="K68" s="930"/>
      <c r="L68" s="930"/>
      <c r="M68" s="930"/>
      <c r="N68" s="930"/>
      <c r="O68" s="930"/>
      <c r="P68" s="931"/>
      <c r="Q68" s="932">
        <v>926</v>
      </c>
      <c r="R68" s="926"/>
      <c r="S68" s="926"/>
      <c r="T68" s="926"/>
      <c r="U68" s="926"/>
      <c r="V68" s="926">
        <v>917</v>
      </c>
      <c r="W68" s="926"/>
      <c r="X68" s="926"/>
      <c r="Y68" s="926"/>
      <c r="Z68" s="926"/>
      <c r="AA68" s="926">
        <v>9</v>
      </c>
      <c r="AB68" s="926"/>
      <c r="AC68" s="926"/>
      <c r="AD68" s="926"/>
      <c r="AE68" s="926"/>
      <c r="AF68" s="926">
        <v>9</v>
      </c>
      <c r="AG68" s="926"/>
      <c r="AH68" s="926"/>
      <c r="AI68" s="926"/>
      <c r="AJ68" s="926"/>
      <c r="AK68" s="926" t="s">
        <v>562</v>
      </c>
      <c r="AL68" s="926"/>
      <c r="AM68" s="926"/>
      <c r="AN68" s="926"/>
      <c r="AO68" s="926"/>
      <c r="AP68" s="926">
        <v>338</v>
      </c>
      <c r="AQ68" s="926"/>
      <c r="AR68" s="926"/>
      <c r="AS68" s="926"/>
      <c r="AT68" s="926"/>
      <c r="AU68" s="926" t="s">
        <v>562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5" t="s">
        <v>563</v>
      </c>
      <c r="C69" s="936"/>
      <c r="D69" s="936"/>
      <c r="E69" s="936"/>
      <c r="F69" s="936"/>
      <c r="G69" s="936"/>
      <c r="H69" s="936"/>
      <c r="I69" s="936"/>
      <c r="J69" s="936"/>
      <c r="K69" s="936"/>
      <c r="L69" s="936"/>
      <c r="M69" s="936"/>
      <c r="N69" s="936"/>
      <c r="O69" s="936"/>
      <c r="P69" s="937"/>
      <c r="Q69" s="938">
        <v>291</v>
      </c>
      <c r="R69" s="891"/>
      <c r="S69" s="891"/>
      <c r="T69" s="891"/>
      <c r="U69" s="891"/>
      <c r="V69" s="891">
        <v>274</v>
      </c>
      <c r="W69" s="891"/>
      <c r="X69" s="891"/>
      <c r="Y69" s="891"/>
      <c r="Z69" s="891"/>
      <c r="AA69" s="891">
        <v>17</v>
      </c>
      <c r="AB69" s="891"/>
      <c r="AC69" s="891"/>
      <c r="AD69" s="891"/>
      <c r="AE69" s="891"/>
      <c r="AF69" s="891">
        <v>17</v>
      </c>
      <c r="AG69" s="891"/>
      <c r="AH69" s="891"/>
      <c r="AI69" s="891"/>
      <c r="AJ69" s="891"/>
      <c r="AK69" s="891">
        <v>85</v>
      </c>
      <c r="AL69" s="891"/>
      <c r="AM69" s="891"/>
      <c r="AN69" s="891"/>
      <c r="AO69" s="891"/>
      <c r="AP69" s="891" t="s">
        <v>562</v>
      </c>
      <c r="AQ69" s="891"/>
      <c r="AR69" s="891"/>
      <c r="AS69" s="891"/>
      <c r="AT69" s="891"/>
      <c r="AU69" s="891" t="s">
        <v>562</v>
      </c>
      <c r="AV69" s="891"/>
      <c r="AW69" s="891"/>
      <c r="AX69" s="891"/>
      <c r="AY69" s="891"/>
      <c r="AZ69" s="933"/>
      <c r="BA69" s="933"/>
      <c r="BB69" s="933"/>
      <c r="BC69" s="933"/>
      <c r="BD69" s="934"/>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5" t="s">
        <v>567</v>
      </c>
      <c r="C70" s="936"/>
      <c r="D70" s="936"/>
      <c r="E70" s="936"/>
      <c r="F70" s="936"/>
      <c r="G70" s="936"/>
      <c r="H70" s="936"/>
      <c r="I70" s="936"/>
      <c r="J70" s="936"/>
      <c r="K70" s="936"/>
      <c r="L70" s="936"/>
      <c r="M70" s="936"/>
      <c r="N70" s="936"/>
      <c r="O70" s="936"/>
      <c r="P70" s="937"/>
      <c r="Q70" s="938">
        <v>5811</v>
      </c>
      <c r="R70" s="891"/>
      <c r="S70" s="891"/>
      <c r="T70" s="891"/>
      <c r="U70" s="891"/>
      <c r="V70" s="891">
        <v>4987</v>
      </c>
      <c r="W70" s="891"/>
      <c r="X70" s="891"/>
      <c r="Y70" s="891"/>
      <c r="Z70" s="891"/>
      <c r="AA70" s="891">
        <v>824</v>
      </c>
      <c r="AB70" s="891"/>
      <c r="AC70" s="891"/>
      <c r="AD70" s="891"/>
      <c r="AE70" s="891"/>
      <c r="AF70" s="891">
        <v>824</v>
      </c>
      <c r="AG70" s="891"/>
      <c r="AH70" s="891"/>
      <c r="AI70" s="891"/>
      <c r="AJ70" s="891"/>
      <c r="AK70" s="891">
        <v>18</v>
      </c>
      <c r="AL70" s="891"/>
      <c r="AM70" s="891"/>
      <c r="AN70" s="891"/>
      <c r="AO70" s="891"/>
      <c r="AP70" s="891" t="s">
        <v>562</v>
      </c>
      <c r="AQ70" s="891"/>
      <c r="AR70" s="891"/>
      <c r="AS70" s="891"/>
      <c r="AT70" s="891"/>
      <c r="AU70" s="891" t="s">
        <v>562</v>
      </c>
      <c r="AV70" s="891"/>
      <c r="AW70" s="891"/>
      <c r="AX70" s="891"/>
      <c r="AY70" s="891"/>
      <c r="AZ70" s="933"/>
      <c r="BA70" s="933"/>
      <c r="BB70" s="933"/>
      <c r="BC70" s="933"/>
      <c r="BD70" s="934"/>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5" t="s">
        <v>565</v>
      </c>
      <c r="C71" s="936"/>
      <c r="D71" s="936"/>
      <c r="E71" s="936"/>
      <c r="F71" s="936"/>
      <c r="G71" s="936"/>
      <c r="H71" s="936"/>
      <c r="I71" s="936"/>
      <c r="J71" s="936"/>
      <c r="K71" s="936"/>
      <c r="L71" s="936"/>
      <c r="M71" s="936"/>
      <c r="N71" s="936"/>
      <c r="O71" s="936"/>
      <c r="P71" s="937"/>
      <c r="Q71" s="938">
        <v>163</v>
      </c>
      <c r="R71" s="891"/>
      <c r="S71" s="891"/>
      <c r="T71" s="891"/>
      <c r="U71" s="891"/>
      <c r="V71" s="891">
        <v>159</v>
      </c>
      <c r="W71" s="891"/>
      <c r="X71" s="891"/>
      <c r="Y71" s="891"/>
      <c r="Z71" s="891"/>
      <c r="AA71" s="891">
        <v>5</v>
      </c>
      <c r="AB71" s="891"/>
      <c r="AC71" s="891"/>
      <c r="AD71" s="891"/>
      <c r="AE71" s="891"/>
      <c r="AF71" s="891">
        <v>5</v>
      </c>
      <c r="AG71" s="891"/>
      <c r="AH71" s="891"/>
      <c r="AI71" s="891"/>
      <c r="AJ71" s="891"/>
      <c r="AK71" s="891" t="s">
        <v>562</v>
      </c>
      <c r="AL71" s="891"/>
      <c r="AM71" s="891"/>
      <c r="AN71" s="891"/>
      <c r="AO71" s="891"/>
      <c r="AP71" s="891" t="s">
        <v>562</v>
      </c>
      <c r="AQ71" s="891"/>
      <c r="AR71" s="891"/>
      <c r="AS71" s="891"/>
      <c r="AT71" s="891"/>
      <c r="AU71" s="891" t="s">
        <v>562</v>
      </c>
      <c r="AV71" s="891"/>
      <c r="AW71" s="891"/>
      <c r="AX71" s="891"/>
      <c r="AY71" s="891"/>
      <c r="AZ71" s="933"/>
      <c r="BA71" s="933"/>
      <c r="BB71" s="933"/>
      <c r="BC71" s="933"/>
      <c r="BD71" s="934"/>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5" t="s">
        <v>564</v>
      </c>
      <c r="C72" s="936"/>
      <c r="D72" s="936"/>
      <c r="E72" s="936"/>
      <c r="F72" s="936"/>
      <c r="G72" s="936"/>
      <c r="H72" s="936"/>
      <c r="I72" s="936"/>
      <c r="J72" s="936"/>
      <c r="K72" s="936"/>
      <c r="L72" s="936"/>
      <c r="M72" s="936"/>
      <c r="N72" s="936"/>
      <c r="O72" s="936"/>
      <c r="P72" s="937"/>
      <c r="Q72" s="938">
        <v>64</v>
      </c>
      <c r="R72" s="891"/>
      <c r="S72" s="891"/>
      <c r="T72" s="891"/>
      <c r="U72" s="891"/>
      <c r="V72" s="891">
        <v>63</v>
      </c>
      <c r="W72" s="891"/>
      <c r="X72" s="891"/>
      <c r="Y72" s="891"/>
      <c r="Z72" s="891"/>
      <c r="AA72" s="891">
        <v>1</v>
      </c>
      <c r="AB72" s="891"/>
      <c r="AC72" s="891"/>
      <c r="AD72" s="891"/>
      <c r="AE72" s="891"/>
      <c r="AF72" s="891">
        <v>1</v>
      </c>
      <c r="AG72" s="891"/>
      <c r="AH72" s="891"/>
      <c r="AI72" s="891"/>
      <c r="AJ72" s="891"/>
      <c r="AK72" s="891" t="s">
        <v>562</v>
      </c>
      <c r="AL72" s="891"/>
      <c r="AM72" s="891"/>
      <c r="AN72" s="891"/>
      <c r="AO72" s="891"/>
      <c r="AP72" s="891" t="s">
        <v>562</v>
      </c>
      <c r="AQ72" s="891"/>
      <c r="AR72" s="891"/>
      <c r="AS72" s="891"/>
      <c r="AT72" s="891"/>
      <c r="AU72" s="891" t="s">
        <v>578</v>
      </c>
      <c r="AV72" s="891"/>
      <c r="AW72" s="891"/>
      <c r="AX72" s="891"/>
      <c r="AY72" s="891"/>
      <c r="AZ72" s="933"/>
      <c r="BA72" s="933"/>
      <c r="BB72" s="933"/>
      <c r="BC72" s="933"/>
      <c r="BD72" s="934"/>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5" t="s">
        <v>566</v>
      </c>
      <c r="C73" s="936"/>
      <c r="D73" s="936"/>
      <c r="E73" s="936"/>
      <c r="F73" s="936"/>
      <c r="G73" s="936"/>
      <c r="H73" s="936"/>
      <c r="I73" s="936"/>
      <c r="J73" s="936"/>
      <c r="K73" s="936"/>
      <c r="L73" s="936"/>
      <c r="M73" s="936"/>
      <c r="N73" s="936"/>
      <c r="O73" s="936"/>
      <c r="P73" s="937"/>
      <c r="Q73" s="938">
        <v>20</v>
      </c>
      <c r="R73" s="891"/>
      <c r="S73" s="891"/>
      <c r="T73" s="891"/>
      <c r="U73" s="891"/>
      <c r="V73" s="891">
        <v>19</v>
      </c>
      <c r="W73" s="891"/>
      <c r="X73" s="891"/>
      <c r="Y73" s="891"/>
      <c r="Z73" s="891"/>
      <c r="AA73" s="891">
        <v>2</v>
      </c>
      <c r="AB73" s="891"/>
      <c r="AC73" s="891"/>
      <c r="AD73" s="891"/>
      <c r="AE73" s="891"/>
      <c r="AF73" s="891">
        <v>2</v>
      </c>
      <c r="AG73" s="891"/>
      <c r="AH73" s="891"/>
      <c r="AI73" s="891"/>
      <c r="AJ73" s="891"/>
      <c r="AK73" s="891" t="s">
        <v>579</v>
      </c>
      <c r="AL73" s="891"/>
      <c r="AM73" s="891"/>
      <c r="AN73" s="891"/>
      <c r="AO73" s="891"/>
      <c r="AP73" s="891" t="s">
        <v>562</v>
      </c>
      <c r="AQ73" s="891"/>
      <c r="AR73" s="891"/>
      <c r="AS73" s="891"/>
      <c r="AT73" s="891"/>
      <c r="AU73" s="891" t="s">
        <v>562</v>
      </c>
      <c r="AV73" s="891"/>
      <c r="AW73" s="891"/>
      <c r="AX73" s="891"/>
      <c r="AY73" s="891"/>
      <c r="AZ73" s="933"/>
      <c r="BA73" s="933"/>
      <c r="BB73" s="933"/>
      <c r="BC73" s="933"/>
      <c r="BD73" s="934"/>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5" t="s">
        <v>569</v>
      </c>
      <c r="C74" s="936"/>
      <c r="D74" s="936"/>
      <c r="E74" s="936"/>
      <c r="F74" s="936"/>
      <c r="G74" s="936"/>
      <c r="H74" s="936"/>
      <c r="I74" s="936"/>
      <c r="J74" s="936"/>
      <c r="K74" s="936"/>
      <c r="L74" s="936"/>
      <c r="M74" s="936"/>
      <c r="N74" s="936"/>
      <c r="O74" s="936"/>
      <c r="P74" s="937"/>
      <c r="Q74" s="939">
        <v>3</v>
      </c>
      <c r="R74" s="940"/>
      <c r="S74" s="940"/>
      <c r="T74" s="940"/>
      <c r="U74" s="890"/>
      <c r="V74" s="941">
        <v>2</v>
      </c>
      <c r="W74" s="940"/>
      <c r="X74" s="940"/>
      <c r="Y74" s="940"/>
      <c r="Z74" s="890"/>
      <c r="AA74" s="941">
        <v>2</v>
      </c>
      <c r="AB74" s="940"/>
      <c r="AC74" s="940"/>
      <c r="AD74" s="940"/>
      <c r="AE74" s="890"/>
      <c r="AF74" s="941">
        <v>2</v>
      </c>
      <c r="AG74" s="940"/>
      <c r="AH74" s="940"/>
      <c r="AI74" s="940"/>
      <c r="AJ74" s="890"/>
      <c r="AK74" s="941">
        <v>0</v>
      </c>
      <c r="AL74" s="940"/>
      <c r="AM74" s="940"/>
      <c r="AN74" s="940"/>
      <c r="AO74" s="890"/>
      <c r="AP74" s="941" t="s">
        <v>562</v>
      </c>
      <c r="AQ74" s="940"/>
      <c r="AR74" s="940"/>
      <c r="AS74" s="940"/>
      <c r="AT74" s="890"/>
      <c r="AU74" s="941" t="s">
        <v>562</v>
      </c>
      <c r="AV74" s="940"/>
      <c r="AW74" s="940"/>
      <c r="AX74" s="940"/>
      <c r="AY74" s="890"/>
      <c r="AZ74" s="933"/>
      <c r="BA74" s="933"/>
      <c r="BB74" s="933"/>
      <c r="BC74" s="933"/>
      <c r="BD74" s="934"/>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5" t="s">
        <v>568</v>
      </c>
      <c r="C75" s="936"/>
      <c r="D75" s="936"/>
      <c r="E75" s="936"/>
      <c r="F75" s="936"/>
      <c r="G75" s="936"/>
      <c r="H75" s="936"/>
      <c r="I75" s="936"/>
      <c r="J75" s="936"/>
      <c r="K75" s="936"/>
      <c r="L75" s="936"/>
      <c r="M75" s="936"/>
      <c r="N75" s="936"/>
      <c r="O75" s="936"/>
      <c r="P75" s="937"/>
      <c r="Q75" s="938">
        <v>268</v>
      </c>
      <c r="R75" s="891"/>
      <c r="S75" s="891"/>
      <c r="T75" s="891"/>
      <c r="U75" s="891"/>
      <c r="V75" s="891">
        <v>255</v>
      </c>
      <c r="W75" s="891"/>
      <c r="X75" s="891"/>
      <c r="Y75" s="891"/>
      <c r="Z75" s="891"/>
      <c r="AA75" s="891">
        <v>14</v>
      </c>
      <c r="AB75" s="891"/>
      <c r="AC75" s="891"/>
      <c r="AD75" s="891"/>
      <c r="AE75" s="891"/>
      <c r="AF75" s="891">
        <v>14</v>
      </c>
      <c r="AG75" s="891"/>
      <c r="AH75" s="891"/>
      <c r="AI75" s="891"/>
      <c r="AJ75" s="891"/>
      <c r="AK75" s="891" t="s">
        <v>562</v>
      </c>
      <c r="AL75" s="891"/>
      <c r="AM75" s="891"/>
      <c r="AN75" s="891"/>
      <c r="AO75" s="891"/>
      <c r="AP75" s="891">
        <v>1374</v>
      </c>
      <c r="AQ75" s="891"/>
      <c r="AR75" s="891"/>
      <c r="AS75" s="891"/>
      <c r="AT75" s="891"/>
      <c r="AU75" s="891">
        <v>44</v>
      </c>
      <c r="AV75" s="891"/>
      <c r="AW75" s="891"/>
      <c r="AX75" s="891"/>
      <c r="AY75" s="891"/>
      <c r="AZ75" s="933"/>
      <c r="BA75" s="933"/>
      <c r="BB75" s="933"/>
      <c r="BC75" s="933"/>
      <c r="BD75" s="934"/>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5" t="s">
        <v>570</v>
      </c>
      <c r="C76" s="936"/>
      <c r="D76" s="936"/>
      <c r="E76" s="936"/>
      <c r="F76" s="936"/>
      <c r="G76" s="936"/>
      <c r="H76" s="936"/>
      <c r="I76" s="936"/>
      <c r="J76" s="936"/>
      <c r="K76" s="936"/>
      <c r="L76" s="936"/>
      <c r="M76" s="936"/>
      <c r="N76" s="936"/>
      <c r="O76" s="936"/>
      <c r="P76" s="937"/>
      <c r="Q76" s="939">
        <v>946</v>
      </c>
      <c r="R76" s="940"/>
      <c r="S76" s="940"/>
      <c r="T76" s="940"/>
      <c r="U76" s="890"/>
      <c r="V76" s="941">
        <v>943</v>
      </c>
      <c r="W76" s="940"/>
      <c r="X76" s="940"/>
      <c r="Y76" s="940"/>
      <c r="Z76" s="890"/>
      <c r="AA76" s="941">
        <v>2</v>
      </c>
      <c r="AB76" s="940"/>
      <c r="AC76" s="940"/>
      <c r="AD76" s="940"/>
      <c r="AE76" s="890"/>
      <c r="AF76" s="941">
        <v>2</v>
      </c>
      <c r="AG76" s="940"/>
      <c r="AH76" s="940"/>
      <c r="AI76" s="940"/>
      <c r="AJ76" s="890"/>
      <c r="AK76" s="941" t="s">
        <v>562</v>
      </c>
      <c r="AL76" s="940"/>
      <c r="AM76" s="940"/>
      <c r="AN76" s="940"/>
      <c r="AO76" s="890"/>
      <c r="AP76" s="941" t="s">
        <v>562</v>
      </c>
      <c r="AQ76" s="940"/>
      <c r="AR76" s="940"/>
      <c r="AS76" s="940"/>
      <c r="AT76" s="890"/>
      <c r="AU76" s="941" t="s">
        <v>562</v>
      </c>
      <c r="AV76" s="940"/>
      <c r="AW76" s="940"/>
      <c r="AX76" s="940"/>
      <c r="AY76" s="890"/>
      <c r="AZ76" s="933"/>
      <c r="BA76" s="933"/>
      <c r="BB76" s="933"/>
      <c r="BC76" s="933"/>
      <c r="BD76" s="934"/>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5" t="s">
        <v>571</v>
      </c>
      <c r="C77" s="936"/>
      <c r="D77" s="936"/>
      <c r="E77" s="936"/>
      <c r="F77" s="936"/>
      <c r="G77" s="936"/>
      <c r="H77" s="936"/>
      <c r="I77" s="936"/>
      <c r="J77" s="936"/>
      <c r="K77" s="936"/>
      <c r="L77" s="936"/>
      <c r="M77" s="936"/>
      <c r="N77" s="936"/>
      <c r="O77" s="936"/>
      <c r="P77" s="937"/>
      <c r="Q77" s="939">
        <v>5299</v>
      </c>
      <c r="R77" s="940"/>
      <c r="S77" s="940"/>
      <c r="T77" s="940"/>
      <c r="U77" s="890"/>
      <c r="V77" s="941">
        <v>5129</v>
      </c>
      <c r="W77" s="940"/>
      <c r="X77" s="940"/>
      <c r="Y77" s="940"/>
      <c r="Z77" s="890"/>
      <c r="AA77" s="941">
        <v>170</v>
      </c>
      <c r="AB77" s="940"/>
      <c r="AC77" s="940"/>
      <c r="AD77" s="940"/>
      <c r="AE77" s="890"/>
      <c r="AF77" s="941">
        <v>170</v>
      </c>
      <c r="AG77" s="940"/>
      <c r="AH77" s="940"/>
      <c r="AI77" s="940"/>
      <c r="AJ77" s="890"/>
      <c r="AK77" s="941">
        <v>88</v>
      </c>
      <c r="AL77" s="940"/>
      <c r="AM77" s="940"/>
      <c r="AN77" s="940"/>
      <c r="AO77" s="890"/>
      <c r="AP77" s="941" t="s">
        <v>562</v>
      </c>
      <c r="AQ77" s="940"/>
      <c r="AR77" s="940"/>
      <c r="AS77" s="940"/>
      <c r="AT77" s="890"/>
      <c r="AU77" s="941" t="s">
        <v>562</v>
      </c>
      <c r="AV77" s="940"/>
      <c r="AW77" s="940"/>
      <c r="AX77" s="940"/>
      <c r="AY77" s="890"/>
      <c r="AZ77" s="933"/>
      <c r="BA77" s="933"/>
      <c r="BB77" s="933"/>
      <c r="BC77" s="933"/>
      <c r="BD77" s="934"/>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5" t="s">
        <v>572</v>
      </c>
      <c r="C78" s="936"/>
      <c r="D78" s="936"/>
      <c r="E78" s="936"/>
      <c r="F78" s="936"/>
      <c r="G78" s="936"/>
      <c r="H78" s="936"/>
      <c r="I78" s="936"/>
      <c r="J78" s="936"/>
      <c r="K78" s="936"/>
      <c r="L78" s="936"/>
      <c r="M78" s="936"/>
      <c r="N78" s="936"/>
      <c r="O78" s="936"/>
      <c r="P78" s="937"/>
      <c r="Q78" s="938">
        <v>210</v>
      </c>
      <c r="R78" s="891"/>
      <c r="S78" s="891"/>
      <c r="T78" s="891"/>
      <c r="U78" s="891"/>
      <c r="V78" s="891">
        <v>207</v>
      </c>
      <c r="W78" s="891"/>
      <c r="X78" s="891"/>
      <c r="Y78" s="891"/>
      <c r="Z78" s="891"/>
      <c r="AA78" s="891">
        <v>3</v>
      </c>
      <c r="AB78" s="891"/>
      <c r="AC78" s="891"/>
      <c r="AD78" s="891"/>
      <c r="AE78" s="891"/>
      <c r="AF78" s="891">
        <v>3</v>
      </c>
      <c r="AG78" s="891"/>
      <c r="AH78" s="891"/>
      <c r="AI78" s="891"/>
      <c r="AJ78" s="891"/>
      <c r="AK78" s="891">
        <v>68</v>
      </c>
      <c r="AL78" s="891"/>
      <c r="AM78" s="891"/>
      <c r="AN78" s="891"/>
      <c r="AO78" s="891"/>
      <c r="AP78" s="891">
        <v>24</v>
      </c>
      <c r="AQ78" s="891"/>
      <c r="AR78" s="891"/>
      <c r="AS78" s="891"/>
      <c r="AT78" s="891"/>
      <c r="AU78" s="891">
        <v>13</v>
      </c>
      <c r="AV78" s="891"/>
      <c r="AW78" s="891"/>
      <c r="AX78" s="891"/>
      <c r="AY78" s="891"/>
      <c r="AZ78" s="933"/>
      <c r="BA78" s="933"/>
      <c r="BB78" s="933"/>
      <c r="BC78" s="933"/>
      <c r="BD78" s="934"/>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5" t="s">
        <v>573</v>
      </c>
      <c r="C79" s="936"/>
      <c r="D79" s="936"/>
      <c r="E79" s="936"/>
      <c r="F79" s="936"/>
      <c r="G79" s="936"/>
      <c r="H79" s="936"/>
      <c r="I79" s="936"/>
      <c r="J79" s="936"/>
      <c r="K79" s="936"/>
      <c r="L79" s="936"/>
      <c r="M79" s="936"/>
      <c r="N79" s="936"/>
      <c r="O79" s="936"/>
      <c r="P79" s="937"/>
      <c r="Q79" s="938">
        <v>9</v>
      </c>
      <c r="R79" s="891"/>
      <c r="S79" s="891"/>
      <c r="T79" s="891"/>
      <c r="U79" s="891"/>
      <c r="V79" s="891">
        <v>9</v>
      </c>
      <c r="W79" s="891"/>
      <c r="X79" s="891"/>
      <c r="Y79" s="891"/>
      <c r="Z79" s="891"/>
      <c r="AA79" s="891" t="s">
        <v>579</v>
      </c>
      <c r="AB79" s="891"/>
      <c r="AC79" s="891"/>
      <c r="AD79" s="891"/>
      <c r="AE79" s="891"/>
      <c r="AF79" s="891" t="s">
        <v>579</v>
      </c>
      <c r="AG79" s="891"/>
      <c r="AH79" s="891"/>
      <c r="AI79" s="891"/>
      <c r="AJ79" s="891"/>
      <c r="AK79" s="891" t="s">
        <v>579</v>
      </c>
      <c r="AL79" s="891"/>
      <c r="AM79" s="891"/>
      <c r="AN79" s="891"/>
      <c r="AO79" s="891"/>
      <c r="AP79" s="891" t="s">
        <v>579</v>
      </c>
      <c r="AQ79" s="891"/>
      <c r="AR79" s="891"/>
      <c r="AS79" s="891"/>
      <c r="AT79" s="891"/>
      <c r="AU79" s="891" t="s">
        <v>579</v>
      </c>
      <c r="AV79" s="891"/>
      <c r="AW79" s="891"/>
      <c r="AX79" s="891"/>
      <c r="AY79" s="891"/>
      <c r="AZ79" s="933"/>
      <c r="BA79" s="933"/>
      <c r="BB79" s="933"/>
      <c r="BC79" s="933"/>
      <c r="BD79" s="934"/>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5" t="s">
        <v>574</v>
      </c>
      <c r="C80" s="936"/>
      <c r="D80" s="936"/>
      <c r="E80" s="936"/>
      <c r="F80" s="936"/>
      <c r="G80" s="936"/>
      <c r="H80" s="936"/>
      <c r="I80" s="936"/>
      <c r="J80" s="936"/>
      <c r="K80" s="936"/>
      <c r="L80" s="936"/>
      <c r="M80" s="936"/>
      <c r="N80" s="936"/>
      <c r="O80" s="936"/>
      <c r="P80" s="937"/>
      <c r="Q80" s="938">
        <v>277</v>
      </c>
      <c r="R80" s="891"/>
      <c r="S80" s="891"/>
      <c r="T80" s="891"/>
      <c r="U80" s="891"/>
      <c r="V80" s="891">
        <v>153</v>
      </c>
      <c r="W80" s="891"/>
      <c r="X80" s="891"/>
      <c r="Y80" s="891"/>
      <c r="Z80" s="891"/>
      <c r="AA80" s="891">
        <v>124</v>
      </c>
      <c r="AB80" s="891"/>
      <c r="AC80" s="891"/>
      <c r="AD80" s="891"/>
      <c r="AE80" s="891"/>
      <c r="AF80" s="891">
        <v>124</v>
      </c>
      <c r="AG80" s="891"/>
      <c r="AH80" s="891"/>
      <c r="AI80" s="891"/>
      <c r="AJ80" s="891"/>
      <c r="AK80" s="891" t="s">
        <v>579</v>
      </c>
      <c r="AL80" s="891"/>
      <c r="AM80" s="891"/>
      <c r="AN80" s="891"/>
      <c r="AO80" s="891"/>
      <c r="AP80" s="891" t="s">
        <v>579</v>
      </c>
      <c r="AQ80" s="891"/>
      <c r="AR80" s="891"/>
      <c r="AS80" s="891"/>
      <c r="AT80" s="891"/>
      <c r="AU80" s="891" t="s">
        <v>579</v>
      </c>
      <c r="AV80" s="891"/>
      <c r="AW80" s="891"/>
      <c r="AX80" s="891"/>
      <c r="AY80" s="891"/>
      <c r="AZ80" s="933"/>
      <c r="BA80" s="933"/>
      <c r="BB80" s="933"/>
      <c r="BC80" s="933"/>
      <c r="BD80" s="934"/>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5" t="s">
        <v>575</v>
      </c>
      <c r="C81" s="936"/>
      <c r="D81" s="936"/>
      <c r="E81" s="936"/>
      <c r="F81" s="936"/>
      <c r="G81" s="936"/>
      <c r="H81" s="936"/>
      <c r="I81" s="936"/>
      <c r="J81" s="936"/>
      <c r="K81" s="936"/>
      <c r="L81" s="936"/>
      <c r="M81" s="936"/>
      <c r="N81" s="936"/>
      <c r="O81" s="936"/>
      <c r="P81" s="937"/>
      <c r="Q81" s="938">
        <v>52</v>
      </c>
      <c r="R81" s="891"/>
      <c r="S81" s="891"/>
      <c r="T81" s="891"/>
      <c r="U81" s="891"/>
      <c r="V81" s="891">
        <v>29</v>
      </c>
      <c r="W81" s="891"/>
      <c r="X81" s="891"/>
      <c r="Y81" s="891"/>
      <c r="Z81" s="891"/>
      <c r="AA81" s="891">
        <v>23</v>
      </c>
      <c r="AB81" s="891"/>
      <c r="AC81" s="891"/>
      <c r="AD81" s="891"/>
      <c r="AE81" s="891"/>
      <c r="AF81" s="891">
        <v>23</v>
      </c>
      <c r="AG81" s="891"/>
      <c r="AH81" s="891"/>
      <c r="AI81" s="891"/>
      <c r="AJ81" s="891"/>
      <c r="AK81" s="891" t="s">
        <v>579</v>
      </c>
      <c r="AL81" s="891"/>
      <c r="AM81" s="891"/>
      <c r="AN81" s="891"/>
      <c r="AO81" s="891"/>
      <c r="AP81" s="891" t="s">
        <v>579</v>
      </c>
      <c r="AQ81" s="891"/>
      <c r="AR81" s="891"/>
      <c r="AS81" s="891"/>
      <c r="AT81" s="891"/>
      <c r="AU81" s="891" t="s">
        <v>579</v>
      </c>
      <c r="AV81" s="891"/>
      <c r="AW81" s="891"/>
      <c r="AX81" s="891"/>
      <c r="AY81" s="891"/>
      <c r="AZ81" s="933"/>
      <c r="BA81" s="933"/>
      <c r="BB81" s="933"/>
      <c r="BC81" s="933"/>
      <c r="BD81" s="934"/>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5" t="s">
        <v>576</v>
      </c>
      <c r="C82" s="936"/>
      <c r="D82" s="936"/>
      <c r="E82" s="936"/>
      <c r="F82" s="936"/>
      <c r="G82" s="936"/>
      <c r="H82" s="936"/>
      <c r="I82" s="936"/>
      <c r="J82" s="936"/>
      <c r="K82" s="936"/>
      <c r="L82" s="936"/>
      <c r="M82" s="936"/>
      <c r="N82" s="936"/>
      <c r="O82" s="936"/>
      <c r="P82" s="937"/>
      <c r="Q82" s="938">
        <v>189</v>
      </c>
      <c r="R82" s="891"/>
      <c r="S82" s="891"/>
      <c r="T82" s="891"/>
      <c r="U82" s="891"/>
      <c r="V82" s="891">
        <v>186</v>
      </c>
      <c r="W82" s="891"/>
      <c r="X82" s="891"/>
      <c r="Y82" s="891"/>
      <c r="Z82" s="891"/>
      <c r="AA82" s="891">
        <v>3</v>
      </c>
      <c r="AB82" s="891"/>
      <c r="AC82" s="891"/>
      <c r="AD82" s="891"/>
      <c r="AE82" s="891"/>
      <c r="AF82" s="891">
        <v>3</v>
      </c>
      <c r="AG82" s="891"/>
      <c r="AH82" s="891"/>
      <c r="AI82" s="891"/>
      <c r="AJ82" s="891"/>
      <c r="AK82" s="891" t="s">
        <v>579</v>
      </c>
      <c r="AL82" s="891"/>
      <c r="AM82" s="891"/>
      <c r="AN82" s="891"/>
      <c r="AO82" s="891"/>
      <c r="AP82" s="891" t="s">
        <v>579</v>
      </c>
      <c r="AQ82" s="891"/>
      <c r="AR82" s="891"/>
      <c r="AS82" s="891"/>
      <c r="AT82" s="891"/>
      <c r="AU82" s="891" t="s">
        <v>579</v>
      </c>
      <c r="AV82" s="891"/>
      <c r="AW82" s="891"/>
      <c r="AX82" s="891"/>
      <c r="AY82" s="891"/>
      <c r="AZ82" s="933"/>
      <c r="BA82" s="933"/>
      <c r="BB82" s="933"/>
      <c r="BC82" s="933"/>
      <c r="BD82" s="934"/>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5" t="s">
        <v>577</v>
      </c>
      <c r="C83" s="936"/>
      <c r="D83" s="936"/>
      <c r="E83" s="936"/>
      <c r="F83" s="936"/>
      <c r="G83" s="936"/>
      <c r="H83" s="936"/>
      <c r="I83" s="936"/>
      <c r="J83" s="936"/>
      <c r="K83" s="936"/>
      <c r="L83" s="936"/>
      <c r="M83" s="936"/>
      <c r="N83" s="936"/>
      <c r="O83" s="936"/>
      <c r="P83" s="937"/>
      <c r="Q83" s="938">
        <v>218731</v>
      </c>
      <c r="R83" s="891"/>
      <c r="S83" s="891"/>
      <c r="T83" s="891"/>
      <c r="U83" s="891"/>
      <c r="V83" s="891">
        <v>210330</v>
      </c>
      <c r="W83" s="891"/>
      <c r="X83" s="891"/>
      <c r="Y83" s="891"/>
      <c r="Z83" s="891"/>
      <c r="AA83" s="891">
        <v>8401</v>
      </c>
      <c r="AB83" s="891"/>
      <c r="AC83" s="891"/>
      <c r="AD83" s="891"/>
      <c r="AE83" s="891"/>
      <c r="AF83" s="891">
        <v>8401</v>
      </c>
      <c r="AG83" s="891"/>
      <c r="AH83" s="891"/>
      <c r="AI83" s="891"/>
      <c r="AJ83" s="891"/>
      <c r="AK83" s="891" t="s">
        <v>579</v>
      </c>
      <c r="AL83" s="891"/>
      <c r="AM83" s="891"/>
      <c r="AN83" s="891"/>
      <c r="AO83" s="891"/>
      <c r="AP83" s="891" t="s">
        <v>579</v>
      </c>
      <c r="AQ83" s="891"/>
      <c r="AR83" s="891"/>
      <c r="AS83" s="891"/>
      <c r="AT83" s="891"/>
      <c r="AU83" s="891" t="s">
        <v>579</v>
      </c>
      <c r="AV83" s="891"/>
      <c r="AW83" s="891"/>
      <c r="AX83" s="891"/>
      <c r="AY83" s="891"/>
      <c r="AZ83" s="933"/>
      <c r="BA83" s="933"/>
      <c r="BB83" s="933"/>
      <c r="BC83" s="933"/>
      <c r="BD83" s="934"/>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5"/>
      <c r="C84" s="936"/>
      <c r="D84" s="936"/>
      <c r="E84" s="936"/>
      <c r="F84" s="936"/>
      <c r="G84" s="936"/>
      <c r="H84" s="936"/>
      <c r="I84" s="936"/>
      <c r="J84" s="936"/>
      <c r="K84" s="936"/>
      <c r="L84" s="936"/>
      <c r="M84" s="936"/>
      <c r="N84" s="936"/>
      <c r="O84" s="936"/>
      <c r="P84" s="937"/>
      <c r="Q84" s="938"/>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3"/>
      <c r="BA84" s="933"/>
      <c r="BB84" s="933"/>
      <c r="BC84" s="933"/>
      <c r="BD84" s="934"/>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5"/>
      <c r="C85" s="936"/>
      <c r="D85" s="936"/>
      <c r="E85" s="936"/>
      <c r="F85" s="936"/>
      <c r="G85" s="936"/>
      <c r="H85" s="936"/>
      <c r="I85" s="936"/>
      <c r="J85" s="936"/>
      <c r="K85" s="936"/>
      <c r="L85" s="936"/>
      <c r="M85" s="936"/>
      <c r="N85" s="936"/>
      <c r="O85" s="936"/>
      <c r="P85" s="937"/>
      <c r="Q85" s="938"/>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3"/>
      <c r="BA85" s="933"/>
      <c r="BB85" s="933"/>
      <c r="BC85" s="933"/>
      <c r="BD85" s="934"/>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5"/>
      <c r="C86" s="936"/>
      <c r="D86" s="936"/>
      <c r="E86" s="936"/>
      <c r="F86" s="936"/>
      <c r="G86" s="936"/>
      <c r="H86" s="936"/>
      <c r="I86" s="936"/>
      <c r="J86" s="936"/>
      <c r="K86" s="936"/>
      <c r="L86" s="936"/>
      <c r="M86" s="936"/>
      <c r="N86" s="936"/>
      <c r="O86" s="936"/>
      <c r="P86" s="937"/>
      <c r="Q86" s="938"/>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3"/>
      <c r="BA86" s="933"/>
      <c r="BB86" s="933"/>
      <c r="BC86" s="933"/>
      <c r="BD86" s="934"/>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9600</v>
      </c>
      <c r="AG88" s="902"/>
      <c r="AH88" s="902"/>
      <c r="AI88" s="902"/>
      <c r="AJ88" s="902"/>
      <c r="AK88" s="899"/>
      <c r="AL88" s="899"/>
      <c r="AM88" s="899"/>
      <c r="AN88" s="899"/>
      <c r="AO88" s="899"/>
      <c r="AP88" s="902">
        <v>1736</v>
      </c>
      <c r="AQ88" s="902"/>
      <c r="AR88" s="902"/>
      <c r="AS88" s="902"/>
      <c r="AT88" s="902"/>
      <c r="AU88" s="902">
        <v>57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40</v>
      </c>
      <c r="CS102" s="910"/>
      <c r="CT102" s="910"/>
      <c r="CU102" s="910"/>
      <c r="CV102" s="953"/>
      <c r="CW102" s="952" t="s">
        <v>562</v>
      </c>
      <c r="CX102" s="910"/>
      <c r="CY102" s="910"/>
      <c r="CZ102" s="910"/>
      <c r="DA102" s="953"/>
      <c r="DB102" s="952" t="s">
        <v>562</v>
      </c>
      <c r="DC102" s="910"/>
      <c r="DD102" s="910"/>
      <c r="DE102" s="910"/>
      <c r="DF102" s="953"/>
      <c r="DG102" s="952" t="s">
        <v>562</v>
      </c>
      <c r="DH102" s="910"/>
      <c r="DI102" s="910"/>
      <c r="DJ102" s="910"/>
      <c r="DK102" s="953"/>
      <c r="DL102" s="952" t="s">
        <v>562</v>
      </c>
      <c r="DM102" s="910"/>
      <c r="DN102" s="910"/>
      <c r="DO102" s="910"/>
      <c r="DP102" s="953"/>
      <c r="DQ102" s="952" t="s">
        <v>562</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300</v>
      </c>
      <c r="AG109" s="955"/>
      <c r="AH109" s="955"/>
      <c r="AI109" s="955"/>
      <c r="AJ109" s="956"/>
      <c r="AK109" s="954" t="s">
        <v>299</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300</v>
      </c>
      <c r="BW109" s="955"/>
      <c r="BX109" s="955"/>
      <c r="BY109" s="955"/>
      <c r="BZ109" s="956"/>
      <c r="CA109" s="954" t="s">
        <v>299</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300</v>
      </c>
      <c r="DM109" s="955"/>
      <c r="DN109" s="955"/>
      <c r="DO109" s="955"/>
      <c r="DP109" s="956"/>
      <c r="DQ109" s="954" t="s">
        <v>299</v>
      </c>
      <c r="DR109" s="955"/>
      <c r="DS109" s="955"/>
      <c r="DT109" s="955"/>
      <c r="DU109" s="956"/>
      <c r="DV109" s="954" t="s">
        <v>422</v>
      </c>
      <c r="DW109" s="955"/>
      <c r="DX109" s="955"/>
      <c r="DY109" s="955"/>
      <c r="DZ109" s="957"/>
    </row>
    <row r="110" spans="1:131" s="226" customFormat="1" ht="26.25" customHeight="1" x14ac:dyDescent="0.15">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1109696</v>
      </c>
      <c r="AB110" s="962"/>
      <c r="AC110" s="962"/>
      <c r="AD110" s="962"/>
      <c r="AE110" s="963"/>
      <c r="AF110" s="964">
        <v>1078243</v>
      </c>
      <c r="AG110" s="962"/>
      <c r="AH110" s="962"/>
      <c r="AI110" s="962"/>
      <c r="AJ110" s="963"/>
      <c r="AK110" s="964">
        <v>1119753</v>
      </c>
      <c r="AL110" s="962"/>
      <c r="AM110" s="962"/>
      <c r="AN110" s="962"/>
      <c r="AO110" s="963"/>
      <c r="AP110" s="965">
        <v>22.3</v>
      </c>
      <c r="AQ110" s="966"/>
      <c r="AR110" s="966"/>
      <c r="AS110" s="966"/>
      <c r="AT110" s="967"/>
      <c r="AU110" s="968" t="s">
        <v>65</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11071623</v>
      </c>
      <c r="BR110" s="997"/>
      <c r="BS110" s="997"/>
      <c r="BT110" s="997"/>
      <c r="BU110" s="997"/>
      <c r="BV110" s="997">
        <v>10974475</v>
      </c>
      <c r="BW110" s="997"/>
      <c r="BX110" s="997"/>
      <c r="BY110" s="997"/>
      <c r="BZ110" s="997"/>
      <c r="CA110" s="997">
        <v>10707857</v>
      </c>
      <c r="CB110" s="997"/>
      <c r="CC110" s="997"/>
      <c r="CD110" s="997"/>
      <c r="CE110" s="997"/>
      <c r="CF110" s="1011">
        <v>212.9</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428</v>
      </c>
      <c r="DH110" s="997"/>
      <c r="DI110" s="997"/>
      <c r="DJ110" s="997"/>
      <c r="DK110" s="997"/>
      <c r="DL110" s="997" t="s">
        <v>428</v>
      </c>
      <c r="DM110" s="997"/>
      <c r="DN110" s="997"/>
      <c r="DO110" s="997"/>
      <c r="DP110" s="997"/>
      <c r="DQ110" s="997" t="s">
        <v>428</v>
      </c>
      <c r="DR110" s="997"/>
      <c r="DS110" s="997"/>
      <c r="DT110" s="997"/>
      <c r="DU110" s="997"/>
      <c r="DV110" s="998" t="s">
        <v>428</v>
      </c>
      <c r="DW110" s="998"/>
      <c r="DX110" s="998"/>
      <c r="DY110" s="998"/>
      <c r="DZ110" s="999"/>
    </row>
    <row r="111" spans="1:131" s="226" customFormat="1" ht="26.25" customHeight="1" x14ac:dyDescent="0.15">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430</v>
      </c>
      <c r="AG111" s="1004"/>
      <c r="AH111" s="1004"/>
      <c r="AI111" s="1004"/>
      <c r="AJ111" s="1005"/>
      <c r="AK111" s="1006" t="s">
        <v>428</v>
      </c>
      <c r="AL111" s="1004"/>
      <c r="AM111" s="1004"/>
      <c r="AN111" s="1004"/>
      <c r="AO111" s="1005"/>
      <c r="AP111" s="1007" t="s">
        <v>430</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v>64185</v>
      </c>
      <c r="BR111" s="990"/>
      <c r="BS111" s="990"/>
      <c r="BT111" s="990"/>
      <c r="BU111" s="990"/>
      <c r="BV111" s="990">
        <v>45093</v>
      </c>
      <c r="BW111" s="990"/>
      <c r="BX111" s="990"/>
      <c r="BY111" s="990"/>
      <c r="BZ111" s="990"/>
      <c r="CA111" s="990">
        <v>30224</v>
      </c>
      <c r="CB111" s="990"/>
      <c r="CC111" s="990"/>
      <c r="CD111" s="990"/>
      <c r="CE111" s="990"/>
      <c r="CF111" s="984">
        <v>0.6</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430</v>
      </c>
      <c r="DH111" s="990"/>
      <c r="DI111" s="990"/>
      <c r="DJ111" s="990"/>
      <c r="DK111" s="990"/>
      <c r="DL111" s="990" t="s">
        <v>428</v>
      </c>
      <c r="DM111" s="990"/>
      <c r="DN111" s="990"/>
      <c r="DO111" s="990"/>
      <c r="DP111" s="990"/>
      <c r="DQ111" s="990" t="s">
        <v>430</v>
      </c>
      <c r="DR111" s="990"/>
      <c r="DS111" s="990"/>
      <c r="DT111" s="990"/>
      <c r="DU111" s="990"/>
      <c r="DV111" s="991" t="s">
        <v>428</v>
      </c>
      <c r="DW111" s="991"/>
      <c r="DX111" s="991"/>
      <c r="DY111" s="991"/>
      <c r="DZ111" s="992"/>
    </row>
    <row r="112" spans="1:131" s="226" customFormat="1" ht="26.25" customHeight="1" x14ac:dyDescent="0.15">
      <c r="A112" s="1025" t="s">
        <v>433</v>
      </c>
      <c r="B112" s="1026"/>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31" t="s">
        <v>428</v>
      </c>
      <c r="AB112" s="1032"/>
      <c r="AC112" s="1032"/>
      <c r="AD112" s="1032"/>
      <c r="AE112" s="1033"/>
      <c r="AF112" s="1034" t="s">
        <v>428</v>
      </c>
      <c r="AG112" s="1032"/>
      <c r="AH112" s="1032"/>
      <c r="AI112" s="1032"/>
      <c r="AJ112" s="1033"/>
      <c r="AK112" s="1034" t="s">
        <v>119</v>
      </c>
      <c r="AL112" s="1032"/>
      <c r="AM112" s="1032"/>
      <c r="AN112" s="1032"/>
      <c r="AO112" s="1033"/>
      <c r="AP112" s="1022" t="s">
        <v>428</v>
      </c>
      <c r="AQ112" s="1023"/>
      <c r="AR112" s="1023"/>
      <c r="AS112" s="1023"/>
      <c r="AT112" s="102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2101042</v>
      </c>
      <c r="BR112" s="990"/>
      <c r="BS112" s="990"/>
      <c r="BT112" s="990"/>
      <c r="BU112" s="990"/>
      <c r="BV112" s="990">
        <v>1811971</v>
      </c>
      <c r="BW112" s="990"/>
      <c r="BX112" s="990"/>
      <c r="BY112" s="990"/>
      <c r="BZ112" s="990"/>
      <c r="CA112" s="990">
        <v>1733101</v>
      </c>
      <c r="CB112" s="990"/>
      <c r="CC112" s="990"/>
      <c r="CD112" s="990"/>
      <c r="CE112" s="990"/>
      <c r="CF112" s="984">
        <v>34.5</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428</v>
      </c>
      <c r="DH112" s="990"/>
      <c r="DI112" s="990"/>
      <c r="DJ112" s="990"/>
      <c r="DK112" s="990"/>
      <c r="DL112" s="990" t="s">
        <v>430</v>
      </c>
      <c r="DM112" s="990"/>
      <c r="DN112" s="990"/>
      <c r="DO112" s="990"/>
      <c r="DP112" s="990"/>
      <c r="DQ112" s="990" t="s">
        <v>430</v>
      </c>
      <c r="DR112" s="990"/>
      <c r="DS112" s="990"/>
      <c r="DT112" s="990"/>
      <c r="DU112" s="990"/>
      <c r="DV112" s="991" t="s">
        <v>430</v>
      </c>
      <c r="DW112" s="991"/>
      <c r="DX112" s="991"/>
      <c r="DY112" s="991"/>
      <c r="DZ112" s="992"/>
    </row>
    <row r="113" spans="1:130" s="226" customFormat="1" ht="26.25" customHeight="1" x14ac:dyDescent="0.15">
      <c r="A113" s="1027"/>
      <c r="B113" s="1028"/>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283959</v>
      </c>
      <c r="AB113" s="1004"/>
      <c r="AC113" s="1004"/>
      <c r="AD113" s="1004"/>
      <c r="AE113" s="1005"/>
      <c r="AF113" s="1006">
        <v>293201</v>
      </c>
      <c r="AG113" s="1004"/>
      <c r="AH113" s="1004"/>
      <c r="AI113" s="1004"/>
      <c r="AJ113" s="1005"/>
      <c r="AK113" s="1006">
        <v>265554</v>
      </c>
      <c r="AL113" s="1004"/>
      <c r="AM113" s="1004"/>
      <c r="AN113" s="1004"/>
      <c r="AO113" s="1005"/>
      <c r="AP113" s="1007">
        <v>5.3</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75906</v>
      </c>
      <c r="BR113" s="990"/>
      <c r="BS113" s="990"/>
      <c r="BT113" s="990"/>
      <c r="BU113" s="990"/>
      <c r="BV113" s="990">
        <v>66503</v>
      </c>
      <c r="BW113" s="990"/>
      <c r="BX113" s="990"/>
      <c r="BY113" s="990"/>
      <c r="BZ113" s="990"/>
      <c r="CA113" s="990">
        <v>57192</v>
      </c>
      <c r="CB113" s="990"/>
      <c r="CC113" s="990"/>
      <c r="CD113" s="990"/>
      <c r="CE113" s="990"/>
      <c r="CF113" s="984">
        <v>1.1000000000000001</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31" t="s">
        <v>428</v>
      </c>
      <c r="DH113" s="1032"/>
      <c r="DI113" s="1032"/>
      <c r="DJ113" s="1032"/>
      <c r="DK113" s="1033"/>
      <c r="DL113" s="1034" t="s">
        <v>428</v>
      </c>
      <c r="DM113" s="1032"/>
      <c r="DN113" s="1032"/>
      <c r="DO113" s="1032"/>
      <c r="DP113" s="1033"/>
      <c r="DQ113" s="1034" t="s">
        <v>428</v>
      </c>
      <c r="DR113" s="1032"/>
      <c r="DS113" s="1032"/>
      <c r="DT113" s="1032"/>
      <c r="DU113" s="1033"/>
      <c r="DV113" s="1022" t="s">
        <v>430</v>
      </c>
      <c r="DW113" s="1023"/>
      <c r="DX113" s="1023"/>
      <c r="DY113" s="1023"/>
      <c r="DZ113" s="1024"/>
    </row>
    <row r="114" spans="1:130" s="226" customFormat="1" ht="26.25" customHeight="1" x14ac:dyDescent="0.15">
      <c r="A114" s="1027"/>
      <c r="B114" s="1028"/>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31">
        <v>5391</v>
      </c>
      <c r="AB114" s="1032"/>
      <c r="AC114" s="1032"/>
      <c r="AD114" s="1032"/>
      <c r="AE114" s="1033"/>
      <c r="AF114" s="1034">
        <v>7672</v>
      </c>
      <c r="AG114" s="1032"/>
      <c r="AH114" s="1032"/>
      <c r="AI114" s="1032"/>
      <c r="AJ114" s="1033"/>
      <c r="AK114" s="1034">
        <v>7668</v>
      </c>
      <c r="AL114" s="1032"/>
      <c r="AM114" s="1032"/>
      <c r="AN114" s="1032"/>
      <c r="AO114" s="1033"/>
      <c r="AP114" s="1022">
        <v>0.2</v>
      </c>
      <c r="AQ114" s="1023"/>
      <c r="AR114" s="1023"/>
      <c r="AS114" s="1023"/>
      <c r="AT114" s="102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1282717</v>
      </c>
      <c r="BR114" s="990"/>
      <c r="BS114" s="990"/>
      <c r="BT114" s="990"/>
      <c r="BU114" s="990"/>
      <c r="BV114" s="990">
        <v>1246281</v>
      </c>
      <c r="BW114" s="990"/>
      <c r="BX114" s="990"/>
      <c r="BY114" s="990"/>
      <c r="BZ114" s="990"/>
      <c r="CA114" s="990">
        <v>1302377</v>
      </c>
      <c r="CB114" s="990"/>
      <c r="CC114" s="990"/>
      <c r="CD114" s="990"/>
      <c r="CE114" s="990"/>
      <c r="CF114" s="984">
        <v>25.9</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31" t="s">
        <v>428</v>
      </c>
      <c r="DH114" s="1032"/>
      <c r="DI114" s="1032"/>
      <c r="DJ114" s="1032"/>
      <c r="DK114" s="1033"/>
      <c r="DL114" s="1034" t="s">
        <v>428</v>
      </c>
      <c r="DM114" s="1032"/>
      <c r="DN114" s="1032"/>
      <c r="DO114" s="1032"/>
      <c r="DP114" s="1033"/>
      <c r="DQ114" s="1034" t="s">
        <v>430</v>
      </c>
      <c r="DR114" s="1032"/>
      <c r="DS114" s="1032"/>
      <c r="DT114" s="1032"/>
      <c r="DU114" s="1033"/>
      <c r="DV114" s="1022" t="s">
        <v>428</v>
      </c>
      <c r="DW114" s="1023"/>
      <c r="DX114" s="1023"/>
      <c r="DY114" s="1023"/>
      <c r="DZ114" s="1024"/>
    </row>
    <row r="115" spans="1:130" s="226" customFormat="1" ht="26.25" customHeight="1" x14ac:dyDescent="0.15">
      <c r="A115" s="1027"/>
      <c r="B115" s="1028"/>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24899</v>
      </c>
      <c r="AB115" s="1004"/>
      <c r="AC115" s="1004"/>
      <c r="AD115" s="1004"/>
      <c r="AE115" s="1005"/>
      <c r="AF115" s="1006">
        <v>17952</v>
      </c>
      <c r="AG115" s="1004"/>
      <c r="AH115" s="1004"/>
      <c r="AI115" s="1004"/>
      <c r="AJ115" s="1005"/>
      <c r="AK115" s="1006">
        <v>13646</v>
      </c>
      <c r="AL115" s="1004"/>
      <c r="AM115" s="1004"/>
      <c r="AN115" s="1004"/>
      <c r="AO115" s="1005"/>
      <c r="AP115" s="1007">
        <v>0.3</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430</v>
      </c>
      <c r="BR115" s="990"/>
      <c r="BS115" s="990"/>
      <c r="BT115" s="990"/>
      <c r="BU115" s="990"/>
      <c r="BV115" s="990" t="s">
        <v>428</v>
      </c>
      <c r="BW115" s="990"/>
      <c r="BX115" s="990"/>
      <c r="BY115" s="990"/>
      <c r="BZ115" s="990"/>
      <c r="CA115" s="990" t="s">
        <v>430</v>
      </c>
      <c r="CB115" s="990"/>
      <c r="CC115" s="990"/>
      <c r="CD115" s="990"/>
      <c r="CE115" s="990"/>
      <c r="CF115" s="984" t="s">
        <v>119</v>
      </c>
      <c r="CG115" s="985"/>
      <c r="CH115" s="985"/>
      <c r="CI115" s="985"/>
      <c r="CJ115" s="985"/>
      <c r="CK115" s="1015"/>
      <c r="CL115" s="1016"/>
      <c r="CM115" s="1019" t="s">
        <v>445</v>
      </c>
      <c r="CN115" s="1035"/>
      <c r="CO115" s="1035"/>
      <c r="CP115" s="1035"/>
      <c r="CQ115" s="1035"/>
      <c r="CR115" s="1035"/>
      <c r="CS115" s="1035"/>
      <c r="CT115" s="1035"/>
      <c r="CU115" s="1035"/>
      <c r="CV115" s="1035"/>
      <c r="CW115" s="1035"/>
      <c r="CX115" s="1035"/>
      <c r="CY115" s="1035"/>
      <c r="CZ115" s="1035"/>
      <c r="DA115" s="1035"/>
      <c r="DB115" s="1035"/>
      <c r="DC115" s="1035"/>
      <c r="DD115" s="1035"/>
      <c r="DE115" s="1035"/>
      <c r="DF115" s="1021"/>
      <c r="DG115" s="1031" t="s">
        <v>428</v>
      </c>
      <c r="DH115" s="1032"/>
      <c r="DI115" s="1032"/>
      <c r="DJ115" s="1032"/>
      <c r="DK115" s="1033"/>
      <c r="DL115" s="1034" t="s">
        <v>428</v>
      </c>
      <c r="DM115" s="1032"/>
      <c r="DN115" s="1032"/>
      <c r="DO115" s="1032"/>
      <c r="DP115" s="1033"/>
      <c r="DQ115" s="1034" t="s">
        <v>428</v>
      </c>
      <c r="DR115" s="1032"/>
      <c r="DS115" s="1032"/>
      <c r="DT115" s="1032"/>
      <c r="DU115" s="1033"/>
      <c r="DV115" s="1022" t="s">
        <v>428</v>
      </c>
      <c r="DW115" s="1023"/>
      <c r="DX115" s="1023"/>
      <c r="DY115" s="1023"/>
      <c r="DZ115" s="1024"/>
    </row>
    <row r="116" spans="1:130" s="226" customFormat="1" ht="26.25" customHeight="1" x14ac:dyDescent="0.15">
      <c r="A116" s="1029"/>
      <c r="B116" s="1030"/>
      <c r="C116" s="1040" t="s">
        <v>446</v>
      </c>
      <c r="D116" s="1040"/>
      <c r="E116" s="1040"/>
      <c r="F116" s="1040"/>
      <c r="G116" s="1040"/>
      <c r="H116" s="1040"/>
      <c r="I116" s="1040"/>
      <c r="J116" s="1040"/>
      <c r="K116" s="1040"/>
      <c r="L116" s="1040"/>
      <c r="M116" s="1040"/>
      <c r="N116" s="1040"/>
      <c r="O116" s="1040"/>
      <c r="P116" s="1040"/>
      <c r="Q116" s="1040"/>
      <c r="R116" s="1040"/>
      <c r="S116" s="1040"/>
      <c r="T116" s="1040"/>
      <c r="U116" s="1040"/>
      <c r="V116" s="1040"/>
      <c r="W116" s="1040"/>
      <c r="X116" s="1040"/>
      <c r="Y116" s="1040"/>
      <c r="Z116" s="1041"/>
      <c r="AA116" s="1031" t="s">
        <v>428</v>
      </c>
      <c r="AB116" s="1032"/>
      <c r="AC116" s="1032"/>
      <c r="AD116" s="1032"/>
      <c r="AE116" s="1033"/>
      <c r="AF116" s="1034" t="s">
        <v>428</v>
      </c>
      <c r="AG116" s="1032"/>
      <c r="AH116" s="1032"/>
      <c r="AI116" s="1032"/>
      <c r="AJ116" s="1033"/>
      <c r="AK116" s="1034" t="s">
        <v>428</v>
      </c>
      <c r="AL116" s="1032"/>
      <c r="AM116" s="1032"/>
      <c r="AN116" s="1032"/>
      <c r="AO116" s="1033"/>
      <c r="AP116" s="1022" t="s">
        <v>428</v>
      </c>
      <c r="AQ116" s="1023"/>
      <c r="AR116" s="1023"/>
      <c r="AS116" s="1023"/>
      <c r="AT116" s="1024"/>
      <c r="AU116" s="970"/>
      <c r="AV116" s="971"/>
      <c r="AW116" s="971"/>
      <c r="AX116" s="971"/>
      <c r="AY116" s="971"/>
      <c r="AZ116" s="1042" t="s">
        <v>447</v>
      </c>
      <c r="BA116" s="1043"/>
      <c r="BB116" s="1043"/>
      <c r="BC116" s="1043"/>
      <c r="BD116" s="1043"/>
      <c r="BE116" s="1043"/>
      <c r="BF116" s="1043"/>
      <c r="BG116" s="1043"/>
      <c r="BH116" s="1043"/>
      <c r="BI116" s="1043"/>
      <c r="BJ116" s="1043"/>
      <c r="BK116" s="1043"/>
      <c r="BL116" s="1043"/>
      <c r="BM116" s="1043"/>
      <c r="BN116" s="1043"/>
      <c r="BO116" s="1043"/>
      <c r="BP116" s="1044"/>
      <c r="BQ116" s="989" t="s">
        <v>428</v>
      </c>
      <c r="BR116" s="990"/>
      <c r="BS116" s="990"/>
      <c r="BT116" s="990"/>
      <c r="BU116" s="990"/>
      <c r="BV116" s="990" t="s">
        <v>119</v>
      </c>
      <c r="BW116" s="990"/>
      <c r="BX116" s="990"/>
      <c r="BY116" s="990"/>
      <c r="BZ116" s="990"/>
      <c r="CA116" s="990" t="s">
        <v>428</v>
      </c>
      <c r="CB116" s="990"/>
      <c r="CC116" s="990"/>
      <c r="CD116" s="990"/>
      <c r="CE116" s="990"/>
      <c r="CF116" s="984" t="s">
        <v>428</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31">
        <v>41180</v>
      </c>
      <c r="DH116" s="1032"/>
      <c r="DI116" s="1032"/>
      <c r="DJ116" s="1032"/>
      <c r="DK116" s="1033"/>
      <c r="DL116" s="1034">
        <v>31296</v>
      </c>
      <c r="DM116" s="1032"/>
      <c r="DN116" s="1032"/>
      <c r="DO116" s="1032"/>
      <c r="DP116" s="1033"/>
      <c r="DQ116" s="1034">
        <v>25635</v>
      </c>
      <c r="DR116" s="1032"/>
      <c r="DS116" s="1032"/>
      <c r="DT116" s="1032"/>
      <c r="DU116" s="1033"/>
      <c r="DV116" s="1022">
        <v>0.5</v>
      </c>
      <c r="DW116" s="1023"/>
      <c r="DX116" s="1023"/>
      <c r="DY116" s="1023"/>
      <c r="DZ116" s="102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1423945</v>
      </c>
      <c r="AB117" s="1047"/>
      <c r="AC117" s="1047"/>
      <c r="AD117" s="1047"/>
      <c r="AE117" s="1048"/>
      <c r="AF117" s="1049">
        <v>1397068</v>
      </c>
      <c r="AG117" s="1047"/>
      <c r="AH117" s="1047"/>
      <c r="AI117" s="1047"/>
      <c r="AJ117" s="1048"/>
      <c r="AK117" s="1049">
        <v>1406621</v>
      </c>
      <c r="AL117" s="1047"/>
      <c r="AM117" s="1047"/>
      <c r="AN117" s="1047"/>
      <c r="AO117" s="1048"/>
      <c r="AP117" s="1050"/>
      <c r="AQ117" s="1051"/>
      <c r="AR117" s="1051"/>
      <c r="AS117" s="1051"/>
      <c r="AT117" s="1052"/>
      <c r="AU117" s="970"/>
      <c r="AV117" s="971"/>
      <c r="AW117" s="971"/>
      <c r="AX117" s="971"/>
      <c r="AY117" s="971"/>
      <c r="AZ117" s="1042" t="s">
        <v>450</v>
      </c>
      <c r="BA117" s="1043"/>
      <c r="BB117" s="1043"/>
      <c r="BC117" s="1043"/>
      <c r="BD117" s="1043"/>
      <c r="BE117" s="1043"/>
      <c r="BF117" s="1043"/>
      <c r="BG117" s="1043"/>
      <c r="BH117" s="1043"/>
      <c r="BI117" s="1043"/>
      <c r="BJ117" s="1043"/>
      <c r="BK117" s="1043"/>
      <c r="BL117" s="1043"/>
      <c r="BM117" s="1043"/>
      <c r="BN117" s="1043"/>
      <c r="BO117" s="1043"/>
      <c r="BP117" s="1044"/>
      <c r="BQ117" s="989" t="s">
        <v>119</v>
      </c>
      <c r="BR117" s="990"/>
      <c r="BS117" s="990"/>
      <c r="BT117" s="990"/>
      <c r="BU117" s="990"/>
      <c r="BV117" s="990" t="s">
        <v>119</v>
      </c>
      <c r="BW117" s="990"/>
      <c r="BX117" s="990"/>
      <c r="BY117" s="990"/>
      <c r="BZ117" s="990"/>
      <c r="CA117" s="990" t="s">
        <v>119</v>
      </c>
      <c r="CB117" s="990"/>
      <c r="CC117" s="990"/>
      <c r="CD117" s="990"/>
      <c r="CE117" s="990"/>
      <c r="CF117" s="984" t="s">
        <v>119</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31" t="s">
        <v>119</v>
      </c>
      <c r="DH117" s="1032"/>
      <c r="DI117" s="1032"/>
      <c r="DJ117" s="1032"/>
      <c r="DK117" s="1033"/>
      <c r="DL117" s="1034" t="s">
        <v>119</v>
      </c>
      <c r="DM117" s="1032"/>
      <c r="DN117" s="1032"/>
      <c r="DO117" s="1032"/>
      <c r="DP117" s="1033"/>
      <c r="DQ117" s="1034" t="s">
        <v>119</v>
      </c>
      <c r="DR117" s="1032"/>
      <c r="DS117" s="1032"/>
      <c r="DT117" s="1032"/>
      <c r="DU117" s="1033"/>
      <c r="DV117" s="1022" t="s">
        <v>119</v>
      </c>
      <c r="DW117" s="1023"/>
      <c r="DX117" s="1023"/>
      <c r="DY117" s="1023"/>
      <c r="DZ117" s="1024"/>
    </row>
    <row r="118" spans="1:130" s="226" customFormat="1" ht="26.25" customHeight="1" x14ac:dyDescent="0.15">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300</v>
      </c>
      <c r="AG118" s="955"/>
      <c r="AH118" s="955"/>
      <c r="AI118" s="955"/>
      <c r="AJ118" s="956"/>
      <c r="AK118" s="954" t="s">
        <v>299</v>
      </c>
      <c r="AL118" s="955"/>
      <c r="AM118" s="955"/>
      <c r="AN118" s="955"/>
      <c r="AO118" s="956"/>
      <c r="AP118" s="1036" t="s">
        <v>422</v>
      </c>
      <c r="AQ118" s="1037"/>
      <c r="AR118" s="1037"/>
      <c r="AS118" s="1037"/>
      <c r="AT118" s="1038"/>
      <c r="AU118" s="970"/>
      <c r="AV118" s="971"/>
      <c r="AW118" s="971"/>
      <c r="AX118" s="971"/>
      <c r="AY118" s="971"/>
      <c r="AZ118" s="1039" t="s">
        <v>452</v>
      </c>
      <c r="BA118" s="1040"/>
      <c r="BB118" s="1040"/>
      <c r="BC118" s="1040"/>
      <c r="BD118" s="1040"/>
      <c r="BE118" s="1040"/>
      <c r="BF118" s="1040"/>
      <c r="BG118" s="1040"/>
      <c r="BH118" s="1040"/>
      <c r="BI118" s="1040"/>
      <c r="BJ118" s="1040"/>
      <c r="BK118" s="1040"/>
      <c r="BL118" s="1040"/>
      <c r="BM118" s="1040"/>
      <c r="BN118" s="1040"/>
      <c r="BO118" s="1040"/>
      <c r="BP118" s="1041"/>
      <c r="BQ118" s="1067" t="s">
        <v>430</v>
      </c>
      <c r="BR118" s="1068"/>
      <c r="BS118" s="1068"/>
      <c r="BT118" s="1068"/>
      <c r="BU118" s="1068"/>
      <c r="BV118" s="1068" t="s">
        <v>119</v>
      </c>
      <c r="BW118" s="1068"/>
      <c r="BX118" s="1068"/>
      <c r="BY118" s="1068"/>
      <c r="BZ118" s="1068"/>
      <c r="CA118" s="1068" t="s">
        <v>430</v>
      </c>
      <c r="CB118" s="1068"/>
      <c r="CC118" s="1068"/>
      <c r="CD118" s="1068"/>
      <c r="CE118" s="1068"/>
      <c r="CF118" s="984" t="s">
        <v>430</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31" t="s">
        <v>430</v>
      </c>
      <c r="DH118" s="1032"/>
      <c r="DI118" s="1032"/>
      <c r="DJ118" s="1032"/>
      <c r="DK118" s="1033"/>
      <c r="DL118" s="1034" t="s">
        <v>430</v>
      </c>
      <c r="DM118" s="1032"/>
      <c r="DN118" s="1032"/>
      <c r="DO118" s="1032"/>
      <c r="DP118" s="1033"/>
      <c r="DQ118" s="1034" t="s">
        <v>119</v>
      </c>
      <c r="DR118" s="1032"/>
      <c r="DS118" s="1032"/>
      <c r="DT118" s="1032"/>
      <c r="DU118" s="1033"/>
      <c r="DV118" s="1022" t="s">
        <v>430</v>
      </c>
      <c r="DW118" s="1023"/>
      <c r="DX118" s="1023"/>
      <c r="DY118" s="1023"/>
      <c r="DZ118" s="1024"/>
    </row>
    <row r="119" spans="1:130" s="226" customFormat="1" ht="26.25" customHeight="1" x14ac:dyDescent="0.15">
      <c r="A119" s="1125"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119</v>
      </c>
      <c r="AB119" s="962"/>
      <c r="AC119" s="962"/>
      <c r="AD119" s="962"/>
      <c r="AE119" s="963"/>
      <c r="AF119" s="964" t="s">
        <v>119</v>
      </c>
      <c r="AG119" s="962"/>
      <c r="AH119" s="962"/>
      <c r="AI119" s="962"/>
      <c r="AJ119" s="963"/>
      <c r="AK119" s="964" t="s">
        <v>119</v>
      </c>
      <c r="AL119" s="962"/>
      <c r="AM119" s="962"/>
      <c r="AN119" s="962"/>
      <c r="AO119" s="963"/>
      <c r="AP119" s="965" t="s">
        <v>430</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454</v>
      </c>
      <c r="BP119" s="1076"/>
      <c r="BQ119" s="1067">
        <v>14595473</v>
      </c>
      <c r="BR119" s="1068"/>
      <c r="BS119" s="1068"/>
      <c r="BT119" s="1068"/>
      <c r="BU119" s="1068"/>
      <c r="BV119" s="1068">
        <v>14144323</v>
      </c>
      <c r="BW119" s="1068"/>
      <c r="BX119" s="1068"/>
      <c r="BY119" s="1068"/>
      <c r="BZ119" s="1068"/>
      <c r="CA119" s="1068">
        <v>13830751</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23005</v>
      </c>
      <c r="DH119" s="1054"/>
      <c r="DI119" s="1054"/>
      <c r="DJ119" s="1054"/>
      <c r="DK119" s="1055"/>
      <c r="DL119" s="1053">
        <v>13797</v>
      </c>
      <c r="DM119" s="1054"/>
      <c r="DN119" s="1054"/>
      <c r="DO119" s="1054"/>
      <c r="DP119" s="1055"/>
      <c r="DQ119" s="1053">
        <v>4589</v>
      </c>
      <c r="DR119" s="1054"/>
      <c r="DS119" s="1054"/>
      <c r="DT119" s="1054"/>
      <c r="DU119" s="1055"/>
      <c r="DV119" s="1056">
        <v>0.1</v>
      </c>
      <c r="DW119" s="1057"/>
      <c r="DX119" s="1057"/>
      <c r="DY119" s="1057"/>
      <c r="DZ119" s="1058"/>
    </row>
    <row r="120" spans="1:130" s="226" customFormat="1" ht="26.25" customHeight="1" x14ac:dyDescent="0.15">
      <c r="A120" s="1126"/>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31" t="s">
        <v>119</v>
      </c>
      <c r="AB120" s="1032"/>
      <c r="AC120" s="1032"/>
      <c r="AD120" s="1032"/>
      <c r="AE120" s="1033"/>
      <c r="AF120" s="1034" t="s">
        <v>430</v>
      </c>
      <c r="AG120" s="1032"/>
      <c r="AH120" s="1032"/>
      <c r="AI120" s="1032"/>
      <c r="AJ120" s="1033"/>
      <c r="AK120" s="1034" t="s">
        <v>430</v>
      </c>
      <c r="AL120" s="1032"/>
      <c r="AM120" s="1032"/>
      <c r="AN120" s="1032"/>
      <c r="AO120" s="1033"/>
      <c r="AP120" s="1022" t="s">
        <v>430</v>
      </c>
      <c r="AQ120" s="1023"/>
      <c r="AR120" s="1023"/>
      <c r="AS120" s="1023"/>
      <c r="AT120" s="102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2505163</v>
      </c>
      <c r="BR120" s="997"/>
      <c r="BS120" s="997"/>
      <c r="BT120" s="997"/>
      <c r="BU120" s="997"/>
      <c r="BV120" s="997">
        <v>2430046</v>
      </c>
      <c r="BW120" s="997"/>
      <c r="BX120" s="997"/>
      <c r="BY120" s="997"/>
      <c r="BZ120" s="997"/>
      <c r="CA120" s="997">
        <v>2250165</v>
      </c>
      <c r="CB120" s="997"/>
      <c r="CC120" s="997"/>
      <c r="CD120" s="997"/>
      <c r="CE120" s="997"/>
      <c r="CF120" s="1011">
        <v>44.7</v>
      </c>
      <c r="CG120" s="1012"/>
      <c r="CH120" s="1012"/>
      <c r="CI120" s="1012"/>
      <c r="CJ120" s="1012"/>
      <c r="CK120" s="1077" t="s">
        <v>458</v>
      </c>
      <c r="CL120" s="1078"/>
      <c r="CM120" s="1078"/>
      <c r="CN120" s="1078"/>
      <c r="CO120" s="1079"/>
      <c r="CP120" s="1085" t="s">
        <v>397</v>
      </c>
      <c r="CQ120" s="1086"/>
      <c r="CR120" s="1086"/>
      <c r="CS120" s="1086"/>
      <c r="CT120" s="1086"/>
      <c r="CU120" s="1086"/>
      <c r="CV120" s="1086"/>
      <c r="CW120" s="1086"/>
      <c r="CX120" s="1086"/>
      <c r="CY120" s="1086"/>
      <c r="CZ120" s="1086"/>
      <c r="DA120" s="1086"/>
      <c r="DB120" s="1086"/>
      <c r="DC120" s="1086"/>
      <c r="DD120" s="1086"/>
      <c r="DE120" s="1086"/>
      <c r="DF120" s="1087"/>
      <c r="DG120" s="996">
        <v>1798125</v>
      </c>
      <c r="DH120" s="997"/>
      <c r="DI120" s="997"/>
      <c r="DJ120" s="997"/>
      <c r="DK120" s="997"/>
      <c r="DL120" s="997">
        <v>1570134</v>
      </c>
      <c r="DM120" s="997"/>
      <c r="DN120" s="997"/>
      <c r="DO120" s="997"/>
      <c r="DP120" s="997"/>
      <c r="DQ120" s="997">
        <v>1498109</v>
      </c>
      <c r="DR120" s="997"/>
      <c r="DS120" s="997"/>
      <c r="DT120" s="997"/>
      <c r="DU120" s="997"/>
      <c r="DV120" s="998">
        <v>29.8</v>
      </c>
      <c r="DW120" s="998"/>
      <c r="DX120" s="998"/>
      <c r="DY120" s="998"/>
      <c r="DZ120" s="999"/>
    </row>
    <row r="121" spans="1:130" s="226" customFormat="1" ht="26.25" customHeight="1" x14ac:dyDescent="0.15">
      <c r="A121" s="1126"/>
      <c r="B121" s="1016"/>
      <c r="C121" s="1042" t="s">
        <v>459</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1031" t="s">
        <v>430</v>
      </c>
      <c r="AB121" s="1032"/>
      <c r="AC121" s="1032"/>
      <c r="AD121" s="1032"/>
      <c r="AE121" s="1033"/>
      <c r="AF121" s="1034" t="s">
        <v>430</v>
      </c>
      <c r="AG121" s="1032"/>
      <c r="AH121" s="1032"/>
      <c r="AI121" s="1032"/>
      <c r="AJ121" s="1033"/>
      <c r="AK121" s="1034" t="s">
        <v>430</v>
      </c>
      <c r="AL121" s="1032"/>
      <c r="AM121" s="1032"/>
      <c r="AN121" s="1032"/>
      <c r="AO121" s="1033"/>
      <c r="AP121" s="1022" t="s">
        <v>430</v>
      </c>
      <c r="AQ121" s="1023"/>
      <c r="AR121" s="1023"/>
      <c r="AS121" s="1023"/>
      <c r="AT121" s="102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v>167932</v>
      </c>
      <c r="BR121" s="990"/>
      <c r="BS121" s="990"/>
      <c r="BT121" s="990"/>
      <c r="BU121" s="990"/>
      <c r="BV121" s="990">
        <v>142474</v>
      </c>
      <c r="BW121" s="990"/>
      <c r="BX121" s="990"/>
      <c r="BY121" s="990"/>
      <c r="BZ121" s="990"/>
      <c r="CA121" s="990">
        <v>154167</v>
      </c>
      <c r="CB121" s="990"/>
      <c r="CC121" s="990"/>
      <c r="CD121" s="990"/>
      <c r="CE121" s="990"/>
      <c r="CF121" s="984">
        <v>3.1</v>
      </c>
      <c r="CG121" s="985"/>
      <c r="CH121" s="985"/>
      <c r="CI121" s="985"/>
      <c r="CJ121" s="985"/>
      <c r="CK121" s="1080"/>
      <c r="CL121" s="1081"/>
      <c r="CM121" s="1081"/>
      <c r="CN121" s="1081"/>
      <c r="CO121" s="1082"/>
      <c r="CP121" s="1090" t="s">
        <v>395</v>
      </c>
      <c r="CQ121" s="1091"/>
      <c r="CR121" s="1091"/>
      <c r="CS121" s="1091"/>
      <c r="CT121" s="1091"/>
      <c r="CU121" s="1091"/>
      <c r="CV121" s="1091"/>
      <c r="CW121" s="1091"/>
      <c r="CX121" s="1091"/>
      <c r="CY121" s="1091"/>
      <c r="CZ121" s="1091"/>
      <c r="DA121" s="1091"/>
      <c r="DB121" s="1091"/>
      <c r="DC121" s="1091"/>
      <c r="DD121" s="1091"/>
      <c r="DE121" s="1091"/>
      <c r="DF121" s="1092"/>
      <c r="DG121" s="989">
        <v>296867</v>
      </c>
      <c r="DH121" s="990"/>
      <c r="DI121" s="990"/>
      <c r="DJ121" s="990"/>
      <c r="DK121" s="990"/>
      <c r="DL121" s="990">
        <v>238262</v>
      </c>
      <c r="DM121" s="990"/>
      <c r="DN121" s="990"/>
      <c r="DO121" s="990"/>
      <c r="DP121" s="990"/>
      <c r="DQ121" s="990">
        <v>233410</v>
      </c>
      <c r="DR121" s="990"/>
      <c r="DS121" s="990"/>
      <c r="DT121" s="990"/>
      <c r="DU121" s="990"/>
      <c r="DV121" s="991">
        <v>4.5999999999999996</v>
      </c>
      <c r="DW121" s="991"/>
      <c r="DX121" s="991"/>
      <c r="DY121" s="991"/>
      <c r="DZ121" s="992"/>
    </row>
    <row r="122" spans="1:130" s="226" customFormat="1" ht="26.25" customHeight="1" x14ac:dyDescent="0.15">
      <c r="A122" s="1126"/>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31" t="s">
        <v>119</v>
      </c>
      <c r="AB122" s="1032"/>
      <c r="AC122" s="1032"/>
      <c r="AD122" s="1032"/>
      <c r="AE122" s="1033"/>
      <c r="AF122" s="1034" t="s">
        <v>119</v>
      </c>
      <c r="AG122" s="1032"/>
      <c r="AH122" s="1032"/>
      <c r="AI122" s="1032"/>
      <c r="AJ122" s="1033"/>
      <c r="AK122" s="1034" t="s">
        <v>119</v>
      </c>
      <c r="AL122" s="1032"/>
      <c r="AM122" s="1032"/>
      <c r="AN122" s="1032"/>
      <c r="AO122" s="1033"/>
      <c r="AP122" s="1022" t="s">
        <v>430</v>
      </c>
      <c r="AQ122" s="1023"/>
      <c r="AR122" s="1023"/>
      <c r="AS122" s="1023"/>
      <c r="AT122" s="1024"/>
      <c r="AU122" s="1062"/>
      <c r="AV122" s="1063"/>
      <c r="AW122" s="1063"/>
      <c r="AX122" s="1063"/>
      <c r="AY122" s="1064"/>
      <c r="AZ122" s="1039" t="s">
        <v>461</v>
      </c>
      <c r="BA122" s="1040"/>
      <c r="BB122" s="1040"/>
      <c r="BC122" s="1040"/>
      <c r="BD122" s="1040"/>
      <c r="BE122" s="1040"/>
      <c r="BF122" s="1040"/>
      <c r="BG122" s="1040"/>
      <c r="BH122" s="1040"/>
      <c r="BI122" s="1040"/>
      <c r="BJ122" s="1040"/>
      <c r="BK122" s="1040"/>
      <c r="BL122" s="1040"/>
      <c r="BM122" s="1040"/>
      <c r="BN122" s="1040"/>
      <c r="BO122" s="1040"/>
      <c r="BP122" s="1041"/>
      <c r="BQ122" s="1067">
        <v>8555464</v>
      </c>
      <c r="BR122" s="1068"/>
      <c r="BS122" s="1068"/>
      <c r="BT122" s="1068"/>
      <c r="BU122" s="1068"/>
      <c r="BV122" s="1068">
        <v>8617767</v>
      </c>
      <c r="BW122" s="1068"/>
      <c r="BX122" s="1068"/>
      <c r="BY122" s="1068"/>
      <c r="BZ122" s="1068"/>
      <c r="CA122" s="1068">
        <v>8581622</v>
      </c>
      <c r="CB122" s="1068"/>
      <c r="CC122" s="1068"/>
      <c r="CD122" s="1068"/>
      <c r="CE122" s="1068"/>
      <c r="CF122" s="1088">
        <v>170.6</v>
      </c>
      <c r="CG122" s="1089"/>
      <c r="CH122" s="1089"/>
      <c r="CI122" s="1089"/>
      <c r="CJ122" s="1089"/>
      <c r="CK122" s="1080"/>
      <c r="CL122" s="1081"/>
      <c r="CM122" s="1081"/>
      <c r="CN122" s="1081"/>
      <c r="CO122" s="1082"/>
      <c r="CP122" s="1090" t="s">
        <v>462</v>
      </c>
      <c r="CQ122" s="1091"/>
      <c r="CR122" s="1091"/>
      <c r="CS122" s="1091"/>
      <c r="CT122" s="1091"/>
      <c r="CU122" s="1091"/>
      <c r="CV122" s="1091"/>
      <c r="CW122" s="1091"/>
      <c r="CX122" s="1091"/>
      <c r="CY122" s="1091"/>
      <c r="CZ122" s="1091"/>
      <c r="DA122" s="1091"/>
      <c r="DB122" s="1091"/>
      <c r="DC122" s="1091"/>
      <c r="DD122" s="1091"/>
      <c r="DE122" s="1091"/>
      <c r="DF122" s="1092"/>
      <c r="DG122" s="989">
        <v>6050</v>
      </c>
      <c r="DH122" s="990"/>
      <c r="DI122" s="990"/>
      <c r="DJ122" s="990"/>
      <c r="DK122" s="990"/>
      <c r="DL122" s="990">
        <v>3575</v>
      </c>
      <c r="DM122" s="990"/>
      <c r="DN122" s="990"/>
      <c r="DO122" s="990"/>
      <c r="DP122" s="990"/>
      <c r="DQ122" s="990">
        <v>1582</v>
      </c>
      <c r="DR122" s="990"/>
      <c r="DS122" s="990"/>
      <c r="DT122" s="990"/>
      <c r="DU122" s="990"/>
      <c r="DV122" s="991">
        <v>0</v>
      </c>
      <c r="DW122" s="991"/>
      <c r="DX122" s="991"/>
      <c r="DY122" s="991"/>
      <c r="DZ122" s="992"/>
    </row>
    <row r="123" spans="1:130" s="226" customFormat="1" ht="26.25" customHeight="1" x14ac:dyDescent="0.15">
      <c r="A123" s="1126"/>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31">
        <v>16133</v>
      </c>
      <c r="AB123" s="1032"/>
      <c r="AC123" s="1032"/>
      <c r="AD123" s="1032"/>
      <c r="AE123" s="1033"/>
      <c r="AF123" s="1034">
        <v>9283</v>
      </c>
      <c r="AG123" s="1032"/>
      <c r="AH123" s="1032"/>
      <c r="AI123" s="1032"/>
      <c r="AJ123" s="1033"/>
      <c r="AK123" s="1034">
        <v>5033</v>
      </c>
      <c r="AL123" s="1032"/>
      <c r="AM123" s="1032"/>
      <c r="AN123" s="1032"/>
      <c r="AO123" s="1033"/>
      <c r="AP123" s="1022">
        <v>0.1</v>
      </c>
      <c r="AQ123" s="1023"/>
      <c r="AR123" s="1023"/>
      <c r="AS123" s="1023"/>
      <c r="AT123" s="102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463</v>
      </c>
      <c r="BP123" s="1076"/>
      <c r="BQ123" s="1132">
        <v>11228559</v>
      </c>
      <c r="BR123" s="1133"/>
      <c r="BS123" s="1133"/>
      <c r="BT123" s="1133"/>
      <c r="BU123" s="1133"/>
      <c r="BV123" s="1133">
        <v>11190287</v>
      </c>
      <c r="BW123" s="1133"/>
      <c r="BX123" s="1133"/>
      <c r="BY123" s="1133"/>
      <c r="BZ123" s="1133"/>
      <c r="CA123" s="1133">
        <v>10985954</v>
      </c>
      <c r="CB123" s="1133"/>
      <c r="CC123" s="1133"/>
      <c r="CD123" s="1133"/>
      <c r="CE123" s="1133"/>
      <c r="CF123" s="1069"/>
      <c r="CG123" s="1070"/>
      <c r="CH123" s="1070"/>
      <c r="CI123" s="1070"/>
      <c r="CJ123" s="1071"/>
      <c r="CK123" s="1080"/>
      <c r="CL123" s="1081"/>
      <c r="CM123" s="1081"/>
      <c r="CN123" s="1081"/>
      <c r="CO123" s="1082"/>
      <c r="CP123" s="1090" t="s">
        <v>464</v>
      </c>
      <c r="CQ123" s="1091"/>
      <c r="CR123" s="1091"/>
      <c r="CS123" s="1091"/>
      <c r="CT123" s="1091"/>
      <c r="CU123" s="1091"/>
      <c r="CV123" s="1091"/>
      <c r="CW123" s="1091"/>
      <c r="CX123" s="1091"/>
      <c r="CY123" s="1091"/>
      <c r="CZ123" s="1091"/>
      <c r="DA123" s="1091"/>
      <c r="DB123" s="1091"/>
      <c r="DC123" s="1091"/>
      <c r="DD123" s="1091"/>
      <c r="DE123" s="1091"/>
      <c r="DF123" s="1092"/>
      <c r="DG123" s="1031" t="s">
        <v>119</v>
      </c>
      <c r="DH123" s="1032"/>
      <c r="DI123" s="1032"/>
      <c r="DJ123" s="1032"/>
      <c r="DK123" s="1033"/>
      <c r="DL123" s="1034" t="s">
        <v>430</v>
      </c>
      <c r="DM123" s="1032"/>
      <c r="DN123" s="1032"/>
      <c r="DO123" s="1032"/>
      <c r="DP123" s="1033"/>
      <c r="DQ123" s="1034" t="s">
        <v>119</v>
      </c>
      <c r="DR123" s="1032"/>
      <c r="DS123" s="1032"/>
      <c r="DT123" s="1032"/>
      <c r="DU123" s="1033"/>
      <c r="DV123" s="1022" t="s">
        <v>119</v>
      </c>
      <c r="DW123" s="1023"/>
      <c r="DX123" s="1023"/>
      <c r="DY123" s="1023"/>
      <c r="DZ123" s="1024"/>
    </row>
    <row r="124" spans="1:130" s="226" customFormat="1" ht="26.25" customHeight="1" thickBot="1" x14ac:dyDescent="0.2">
      <c r="A124" s="1126"/>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31" t="s">
        <v>119</v>
      </c>
      <c r="AB124" s="1032"/>
      <c r="AC124" s="1032"/>
      <c r="AD124" s="1032"/>
      <c r="AE124" s="1033"/>
      <c r="AF124" s="1034" t="s">
        <v>430</v>
      </c>
      <c r="AG124" s="1032"/>
      <c r="AH124" s="1032"/>
      <c r="AI124" s="1032"/>
      <c r="AJ124" s="1033"/>
      <c r="AK124" s="1034" t="s">
        <v>430</v>
      </c>
      <c r="AL124" s="1032"/>
      <c r="AM124" s="1032"/>
      <c r="AN124" s="1032"/>
      <c r="AO124" s="1033"/>
      <c r="AP124" s="1022" t="s">
        <v>119</v>
      </c>
      <c r="AQ124" s="1023"/>
      <c r="AR124" s="1023"/>
      <c r="AS124" s="1023"/>
      <c r="AT124" s="1024"/>
      <c r="AU124" s="1128" t="s">
        <v>465</v>
      </c>
      <c r="AV124" s="1129"/>
      <c r="AW124" s="1129"/>
      <c r="AX124" s="1129"/>
      <c r="AY124" s="1129"/>
      <c r="AZ124" s="1129"/>
      <c r="BA124" s="1129"/>
      <c r="BB124" s="1129"/>
      <c r="BC124" s="1129"/>
      <c r="BD124" s="1129"/>
      <c r="BE124" s="1129"/>
      <c r="BF124" s="1129"/>
      <c r="BG124" s="1129"/>
      <c r="BH124" s="1129"/>
      <c r="BI124" s="1129"/>
      <c r="BJ124" s="1129"/>
      <c r="BK124" s="1129"/>
      <c r="BL124" s="1129"/>
      <c r="BM124" s="1129"/>
      <c r="BN124" s="1129"/>
      <c r="BO124" s="1129"/>
      <c r="BP124" s="1130"/>
      <c r="BQ124" s="1131">
        <v>65</v>
      </c>
      <c r="BR124" s="1098"/>
      <c r="BS124" s="1098"/>
      <c r="BT124" s="1098"/>
      <c r="BU124" s="1098"/>
      <c r="BV124" s="1098">
        <v>58</v>
      </c>
      <c r="BW124" s="1098"/>
      <c r="BX124" s="1098"/>
      <c r="BY124" s="1098"/>
      <c r="BZ124" s="1098"/>
      <c r="CA124" s="1098">
        <v>56.5</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t="s">
        <v>430</v>
      </c>
      <c r="DH124" s="1054"/>
      <c r="DI124" s="1054"/>
      <c r="DJ124" s="1054"/>
      <c r="DK124" s="1055"/>
      <c r="DL124" s="1053" t="s">
        <v>119</v>
      </c>
      <c r="DM124" s="1054"/>
      <c r="DN124" s="1054"/>
      <c r="DO124" s="1054"/>
      <c r="DP124" s="1055"/>
      <c r="DQ124" s="1053" t="s">
        <v>430</v>
      </c>
      <c r="DR124" s="1054"/>
      <c r="DS124" s="1054"/>
      <c r="DT124" s="1054"/>
      <c r="DU124" s="1055"/>
      <c r="DV124" s="1056" t="s">
        <v>119</v>
      </c>
      <c r="DW124" s="1057"/>
      <c r="DX124" s="1057"/>
      <c r="DY124" s="1057"/>
      <c r="DZ124" s="1058"/>
    </row>
    <row r="125" spans="1:130" s="226" customFormat="1" ht="26.25" customHeight="1" x14ac:dyDescent="0.15">
      <c r="A125" s="1126"/>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31" t="s">
        <v>119</v>
      </c>
      <c r="AB125" s="1032"/>
      <c r="AC125" s="1032"/>
      <c r="AD125" s="1032"/>
      <c r="AE125" s="1033"/>
      <c r="AF125" s="1034" t="s">
        <v>119</v>
      </c>
      <c r="AG125" s="1032"/>
      <c r="AH125" s="1032"/>
      <c r="AI125" s="1032"/>
      <c r="AJ125" s="1033"/>
      <c r="AK125" s="1034" t="s">
        <v>119</v>
      </c>
      <c r="AL125" s="1032"/>
      <c r="AM125" s="1032"/>
      <c r="AN125" s="1032"/>
      <c r="AO125" s="1033"/>
      <c r="AP125" s="1022" t="s">
        <v>430</v>
      </c>
      <c r="AQ125" s="1023"/>
      <c r="AR125" s="1023"/>
      <c r="AS125" s="1023"/>
      <c r="AT125" s="102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430</v>
      </c>
      <c r="DH125" s="997"/>
      <c r="DI125" s="997"/>
      <c r="DJ125" s="997"/>
      <c r="DK125" s="997"/>
      <c r="DL125" s="997" t="s">
        <v>430</v>
      </c>
      <c r="DM125" s="997"/>
      <c r="DN125" s="997"/>
      <c r="DO125" s="997"/>
      <c r="DP125" s="997"/>
      <c r="DQ125" s="997" t="s">
        <v>430</v>
      </c>
      <c r="DR125" s="997"/>
      <c r="DS125" s="997"/>
      <c r="DT125" s="997"/>
      <c r="DU125" s="997"/>
      <c r="DV125" s="998" t="s">
        <v>119</v>
      </c>
      <c r="DW125" s="998"/>
      <c r="DX125" s="998"/>
      <c r="DY125" s="998"/>
      <c r="DZ125" s="999"/>
    </row>
    <row r="126" spans="1:130" s="226" customFormat="1" ht="26.25" customHeight="1" thickBot="1" x14ac:dyDescent="0.2">
      <c r="A126" s="1126"/>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31">
        <v>7444</v>
      </c>
      <c r="AB126" s="1032"/>
      <c r="AC126" s="1032"/>
      <c r="AD126" s="1032"/>
      <c r="AE126" s="1033"/>
      <c r="AF126" s="1034">
        <v>7647</v>
      </c>
      <c r="AG126" s="1032"/>
      <c r="AH126" s="1032"/>
      <c r="AI126" s="1032"/>
      <c r="AJ126" s="1033"/>
      <c r="AK126" s="1034">
        <v>7855</v>
      </c>
      <c r="AL126" s="1032"/>
      <c r="AM126" s="1032"/>
      <c r="AN126" s="1032"/>
      <c r="AO126" s="1033"/>
      <c r="AP126" s="1022">
        <v>0.2</v>
      </c>
      <c r="AQ126" s="1023"/>
      <c r="AR126" s="1023"/>
      <c r="AS126" s="1023"/>
      <c r="AT126" s="102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469</v>
      </c>
      <c r="CQ126" s="1020"/>
      <c r="CR126" s="1020"/>
      <c r="CS126" s="1020"/>
      <c r="CT126" s="1020"/>
      <c r="CU126" s="1020"/>
      <c r="CV126" s="1020"/>
      <c r="CW126" s="1020"/>
      <c r="CX126" s="1020"/>
      <c r="CY126" s="1020"/>
      <c r="CZ126" s="1020"/>
      <c r="DA126" s="1020"/>
      <c r="DB126" s="1020"/>
      <c r="DC126" s="1020"/>
      <c r="DD126" s="1020"/>
      <c r="DE126" s="1020"/>
      <c r="DF126" s="1021"/>
      <c r="DG126" s="989" t="s">
        <v>430</v>
      </c>
      <c r="DH126" s="990"/>
      <c r="DI126" s="990"/>
      <c r="DJ126" s="990"/>
      <c r="DK126" s="990"/>
      <c r="DL126" s="990" t="s">
        <v>430</v>
      </c>
      <c r="DM126" s="990"/>
      <c r="DN126" s="990"/>
      <c r="DO126" s="990"/>
      <c r="DP126" s="990"/>
      <c r="DQ126" s="990" t="s">
        <v>119</v>
      </c>
      <c r="DR126" s="990"/>
      <c r="DS126" s="990"/>
      <c r="DT126" s="990"/>
      <c r="DU126" s="990"/>
      <c r="DV126" s="991" t="s">
        <v>430</v>
      </c>
      <c r="DW126" s="991"/>
      <c r="DX126" s="991"/>
      <c r="DY126" s="991"/>
      <c r="DZ126" s="992"/>
    </row>
    <row r="127" spans="1:130" s="226" customFormat="1" ht="26.25" customHeight="1" x14ac:dyDescent="0.15">
      <c r="A127" s="1127"/>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31">
        <v>1322</v>
      </c>
      <c r="AB127" s="1032"/>
      <c r="AC127" s="1032"/>
      <c r="AD127" s="1032"/>
      <c r="AE127" s="1033"/>
      <c r="AF127" s="1034">
        <v>1022</v>
      </c>
      <c r="AG127" s="1032"/>
      <c r="AH127" s="1032"/>
      <c r="AI127" s="1032"/>
      <c r="AJ127" s="1033"/>
      <c r="AK127" s="1034">
        <v>758</v>
      </c>
      <c r="AL127" s="1032"/>
      <c r="AM127" s="1032"/>
      <c r="AN127" s="1032"/>
      <c r="AO127" s="1033"/>
      <c r="AP127" s="1022">
        <v>0</v>
      </c>
      <c r="AQ127" s="1023"/>
      <c r="AR127" s="1023"/>
      <c r="AS127" s="1023"/>
      <c r="AT127" s="1024"/>
      <c r="AU127" s="262"/>
      <c r="AV127" s="262"/>
      <c r="AW127" s="262"/>
      <c r="AX127" s="1102" t="s">
        <v>471</v>
      </c>
      <c r="AY127" s="1103"/>
      <c r="AZ127" s="1103"/>
      <c r="BA127" s="1103"/>
      <c r="BB127" s="1103"/>
      <c r="BC127" s="1103"/>
      <c r="BD127" s="1103"/>
      <c r="BE127" s="1104"/>
      <c r="BF127" s="1105" t="s">
        <v>472</v>
      </c>
      <c r="BG127" s="1103"/>
      <c r="BH127" s="1103"/>
      <c r="BI127" s="1103"/>
      <c r="BJ127" s="1103"/>
      <c r="BK127" s="1103"/>
      <c r="BL127" s="1104"/>
      <c r="BM127" s="1105" t="s">
        <v>473</v>
      </c>
      <c r="BN127" s="1103"/>
      <c r="BO127" s="1103"/>
      <c r="BP127" s="1103"/>
      <c r="BQ127" s="1103"/>
      <c r="BR127" s="1103"/>
      <c r="BS127" s="1104"/>
      <c r="BT127" s="1105" t="s">
        <v>474</v>
      </c>
      <c r="BU127" s="1103"/>
      <c r="BV127" s="1103"/>
      <c r="BW127" s="1103"/>
      <c r="BX127" s="1103"/>
      <c r="BY127" s="1103"/>
      <c r="BZ127" s="1124"/>
      <c r="CA127" s="262"/>
      <c r="CB127" s="262"/>
      <c r="CC127" s="262"/>
      <c r="CD127" s="263"/>
      <c r="CE127" s="263"/>
      <c r="CF127" s="263"/>
      <c r="CG127" s="260"/>
      <c r="CH127" s="260"/>
      <c r="CI127" s="260"/>
      <c r="CJ127" s="261"/>
      <c r="CK127" s="1094"/>
      <c r="CL127" s="1081"/>
      <c r="CM127" s="1081"/>
      <c r="CN127" s="1081"/>
      <c r="CO127" s="1082"/>
      <c r="CP127" s="1019" t="s">
        <v>475</v>
      </c>
      <c r="CQ127" s="1020"/>
      <c r="CR127" s="1020"/>
      <c r="CS127" s="1020"/>
      <c r="CT127" s="1020"/>
      <c r="CU127" s="1020"/>
      <c r="CV127" s="1020"/>
      <c r="CW127" s="1020"/>
      <c r="CX127" s="1020"/>
      <c r="CY127" s="1020"/>
      <c r="CZ127" s="1020"/>
      <c r="DA127" s="1020"/>
      <c r="DB127" s="1020"/>
      <c r="DC127" s="1020"/>
      <c r="DD127" s="1020"/>
      <c r="DE127" s="1020"/>
      <c r="DF127" s="1021"/>
      <c r="DG127" s="989" t="s">
        <v>119</v>
      </c>
      <c r="DH127" s="990"/>
      <c r="DI127" s="990"/>
      <c r="DJ127" s="990"/>
      <c r="DK127" s="990"/>
      <c r="DL127" s="990" t="s">
        <v>119</v>
      </c>
      <c r="DM127" s="990"/>
      <c r="DN127" s="990"/>
      <c r="DO127" s="990"/>
      <c r="DP127" s="990"/>
      <c r="DQ127" s="990" t="s">
        <v>119</v>
      </c>
      <c r="DR127" s="990"/>
      <c r="DS127" s="990"/>
      <c r="DT127" s="990"/>
      <c r="DU127" s="990"/>
      <c r="DV127" s="991" t="s">
        <v>119</v>
      </c>
      <c r="DW127" s="991"/>
      <c r="DX127" s="991"/>
      <c r="DY127" s="991"/>
      <c r="DZ127" s="992"/>
    </row>
    <row r="128" spans="1:130" s="226" customFormat="1" ht="26.25" customHeight="1" thickBot="1" x14ac:dyDescent="0.2">
      <c r="A128" s="1110" t="s">
        <v>476</v>
      </c>
      <c r="B128" s="1111"/>
      <c r="C128" s="1111"/>
      <c r="D128" s="1111"/>
      <c r="E128" s="1111"/>
      <c r="F128" s="1111"/>
      <c r="G128" s="1111"/>
      <c r="H128" s="1111"/>
      <c r="I128" s="1111"/>
      <c r="J128" s="1111"/>
      <c r="K128" s="1111"/>
      <c r="L128" s="1111"/>
      <c r="M128" s="1111"/>
      <c r="N128" s="1111"/>
      <c r="O128" s="1111"/>
      <c r="P128" s="1111"/>
      <c r="Q128" s="1111"/>
      <c r="R128" s="1111"/>
      <c r="S128" s="1111"/>
      <c r="T128" s="1111"/>
      <c r="U128" s="1111"/>
      <c r="V128" s="1111"/>
      <c r="W128" s="1112" t="s">
        <v>477</v>
      </c>
      <c r="X128" s="1112"/>
      <c r="Y128" s="1112"/>
      <c r="Z128" s="1113"/>
      <c r="AA128" s="1114">
        <v>50943</v>
      </c>
      <c r="AB128" s="1115"/>
      <c r="AC128" s="1115"/>
      <c r="AD128" s="1115"/>
      <c r="AE128" s="1116"/>
      <c r="AF128" s="1117">
        <v>41483</v>
      </c>
      <c r="AG128" s="1115"/>
      <c r="AH128" s="1115"/>
      <c r="AI128" s="1115"/>
      <c r="AJ128" s="1116"/>
      <c r="AK128" s="1117">
        <v>27476</v>
      </c>
      <c r="AL128" s="1115"/>
      <c r="AM128" s="1115"/>
      <c r="AN128" s="1115"/>
      <c r="AO128" s="1116"/>
      <c r="AP128" s="1118"/>
      <c r="AQ128" s="1119"/>
      <c r="AR128" s="1119"/>
      <c r="AS128" s="1119"/>
      <c r="AT128" s="1120"/>
      <c r="AU128" s="262"/>
      <c r="AV128" s="262"/>
      <c r="AW128" s="262"/>
      <c r="AX128" s="958" t="s">
        <v>478</v>
      </c>
      <c r="AY128" s="959"/>
      <c r="AZ128" s="959"/>
      <c r="BA128" s="959"/>
      <c r="BB128" s="959"/>
      <c r="BC128" s="959"/>
      <c r="BD128" s="959"/>
      <c r="BE128" s="960"/>
      <c r="BF128" s="1121" t="s">
        <v>119</v>
      </c>
      <c r="BG128" s="1122"/>
      <c r="BH128" s="1122"/>
      <c r="BI128" s="1122"/>
      <c r="BJ128" s="1122"/>
      <c r="BK128" s="1122"/>
      <c r="BL128" s="1123"/>
      <c r="BM128" s="1121">
        <v>14.52</v>
      </c>
      <c r="BN128" s="1122"/>
      <c r="BO128" s="1122"/>
      <c r="BP128" s="1122"/>
      <c r="BQ128" s="1122"/>
      <c r="BR128" s="1122"/>
      <c r="BS128" s="1123"/>
      <c r="BT128" s="1121">
        <v>20</v>
      </c>
      <c r="BU128" s="1122"/>
      <c r="BV128" s="1122"/>
      <c r="BW128" s="1122"/>
      <c r="BX128" s="1122"/>
      <c r="BY128" s="1122"/>
      <c r="BZ128" s="1145"/>
      <c r="CA128" s="263"/>
      <c r="CB128" s="263"/>
      <c r="CC128" s="263"/>
      <c r="CD128" s="263"/>
      <c r="CE128" s="263"/>
      <c r="CF128" s="263"/>
      <c r="CG128" s="260"/>
      <c r="CH128" s="260"/>
      <c r="CI128" s="260"/>
      <c r="CJ128" s="261"/>
      <c r="CK128" s="1095"/>
      <c r="CL128" s="1096"/>
      <c r="CM128" s="1096"/>
      <c r="CN128" s="1096"/>
      <c r="CO128" s="1097"/>
      <c r="CP128" s="1146" t="s">
        <v>479</v>
      </c>
      <c r="CQ128" s="1147"/>
      <c r="CR128" s="1147"/>
      <c r="CS128" s="1147"/>
      <c r="CT128" s="1147"/>
      <c r="CU128" s="1147"/>
      <c r="CV128" s="1147"/>
      <c r="CW128" s="1147"/>
      <c r="CX128" s="1147"/>
      <c r="CY128" s="1147"/>
      <c r="CZ128" s="1147"/>
      <c r="DA128" s="1147"/>
      <c r="DB128" s="1147"/>
      <c r="DC128" s="1147"/>
      <c r="DD128" s="1147"/>
      <c r="DE128" s="1147"/>
      <c r="DF128" s="1148"/>
      <c r="DG128" s="1106" t="s">
        <v>430</v>
      </c>
      <c r="DH128" s="1107"/>
      <c r="DI128" s="1107"/>
      <c r="DJ128" s="1107"/>
      <c r="DK128" s="1107"/>
      <c r="DL128" s="1107" t="s">
        <v>119</v>
      </c>
      <c r="DM128" s="1107"/>
      <c r="DN128" s="1107"/>
      <c r="DO128" s="1107"/>
      <c r="DP128" s="1107"/>
      <c r="DQ128" s="1107" t="s">
        <v>119</v>
      </c>
      <c r="DR128" s="1107"/>
      <c r="DS128" s="1107"/>
      <c r="DT128" s="1107"/>
      <c r="DU128" s="1107"/>
      <c r="DV128" s="1108" t="s">
        <v>430</v>
      </c>
      <c r="DW128" s="1108"/>
      <c r="DX128" s="1108"/>
      <c r="DY128" s="1108"/>
      <c r="DZ128" s="1109"/>
    </row>
    <row r="129" spans="1:131" s="226" customFormat="1" ht="26.25" customHeight="1" x14ac:dyDescent="0.15">
      <c r="A129" s="1000" t="s">
        <v>98</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9" t="s">
        <v>480</v>
      </c>
      <c r="X129" s="1140"/>
      <c r="Y129" s="1140"/>
      <c r="Z129" s="1141"/>
      <c r="AA129" s="1031">
        <v>5946761</v>
      </c>
      <c r="AB129" s="1032"/>
      <c r="AC129" s="1032"/>
      <c r="AD129" s="1032"/>
      <c r="AE129" s="1033"/>
      <c r="AF129" s="1034">
        <v>5876367</v>
      </c>
      <c r="AG129" s="1032"/>
      <c r="AH129" s="1032"/>
      <c r="AI129" s="1032"/>
      <c r="AJ129" s="1033"/>
      <c r="AK129" s="1034">
        <v>5847239</v>
      </c>
      <c r="AL129" s="1032"/>
      <c r="AM129" s="1032"/>
      <c r="AN129" s="1032"/>
      <c r="AO129" s="1033"/>
      <c r="AP129" s="1142"/>
      <c r="AQ129" s="1143"/>
      <c r="AR129" s="1143"/>
      <c r="AS129" s="1143"/>
      <c r="AT129" s="1144"/>
      <c r="AU129" s="264"/>
      <c r="AV129" s="264"/>
      <c r="AW129" s="264"/>
      <c r="AX129" s="1166" t="s">
        <v>481</v>
      </c>
      <c r="AY129" s="1020"/>
      <c r="AZ129" s="1020"/>
      <c r="BA129" s="1020"/>
      <c r="BB129" s="1020"/>
      <c r="BC129" s="1020"/>
      <c r="BD129" s="1020"/>
      <c r="BE129" s="1021"/>
      <c r="BF129" s="1134" t="s">
        <v>430</v>
      </c>
      <c r="BG129" s="1135"/>
      <c r="BH129" s="1135"/>
      <c r="BI129" s="1135"/>
      <c r="BJ129" s="1135"/>
      <c r="BK129" s="1135"/>
      <c r="BL129" s="1136"/>
      <c r="BM129" s="1134">
        <v>19.52</v>
      </c>
      <c r="BN129" s="1135"/>
      <c r="BO129" s="1135"/>
      <c r="BP129" s="1135"/>
      <c r="BQ129" s="1135"/>
      <c r="BR129" s="1135"/>
      <c r="BS129" s="1136"/>
      <c r="BT129" s="1134">
        <v>30</v>
      </c>
      <c r="BU129" s="1137"/>
      <c r="BV129" s="1137"/>
      <c r="BW129" s="1137"/>
      <c r="BX129" s="1137"/>
      <c r="BY129" s="1137"/>
      <c r="BZ129" s="1138"/>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9" t="s">
        <v>483</v>
      </c>
      <c r="X130" s="1140"/>
      <c r="Y130" s="1140"/>
      <c r="Z130" s="1141"/>
      <c r="AA130" s="1031">
        <v>774256</v>
      </c>
      <c r="AB130" s="1032"/>
      <c r="AC130" s="1032"/>
      <c r="AD130" s="1032"/>
      <c r="AE130" s="1033"/>
      <c r="AF130" s="1034">
        <v>788626</v>
      </c>
      <c r="AG130" s="1032"/>
      <c r="AH130" s="1032"/>
      <c r="AI130" s="1032"/>
      <c r="AJ130" s="1033"/>
      <c r="AK130" s="1034">
        <v>817749</v>
      </c>
      <c r="AL130" s="1032"/>
      <c r="AM130" s="1032"/>
      <c r="AN130" s="1032"/>
      <c r="AO130" s="1033"/>
      <c r="AP130" s="1142"/>
      <c r="AQ130" s="1143"/>
      <c r="AR130" s="1143"/>
      <c r="AS130" s="1143"/>
      <c r="AT130" s="1144"/>
      <c r="AU130" s="264"/>
      <c r="AV130" s="264"/>
      <c r="AW130" s="264"/>
      <c r="AX130" s="1166" t="s">
        <v>484</v>
      </c>
      <c r="AY130" s="1020"/>
      <c r="AZ130" s="1020"/>
      <c r="BA130" s="1020"/>
      <c r="BB130" s="1020"/>
      <c r="BC130" s="1020"/>
      <c r="BD130" s="1020"/>
      <c r="BE130" s="1021"/>
      <c r="BF130" s="1167">
        <v>11.2</v>
      </c>
      <c r="BG130" s="1168"/>
      <c r="BH130" s="1168"/>
      <c r="BI130" s="1168"/>
      <c r="BJ130" s="1168"/>
      <c r="BK130" s="1168"/>
      <c r="BL130" s="1169"/>
      <c r="BM130" s="1167">
        <v>25</v>
      </c>
      <c r="BN130" s="1168"/>
      <c r="BO130" s="1168"/>
      <c r="BP130" s="1168"/>
      <c r="BQ130" s="1168"/>
      <c r="BR130" s="1168"/>
      <c r="BS130" s="1169"/>
      <c r="BT130" s="1167">
        <v>35</v>
      </c>
      <c r="BU130" s="1170"/>
      <c r="BV130" s="1170"/>
      <c r="BW130" s="1170"/>
      <c r="BX130" s="1170"/>
      <c r="BY130" s="1170"/>
      <c r="BZ130" s="117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2"/>
      <c r="B131" s="1173"/>
      <c r="C131" s="1173"/>
      <c r="D131" s="1173"/>
      <c r="E131" s="1173"/>
      <c r="F131" s="1173"/>
      <c r="G131" s="1173"/>
      <c r="H131" s="1173"/>
      <c r="I131" s="1173"/>
      <c r="J131" s="1173"/>
      <c r="K131" s="1173"/>
      <c r="L131" s="1173"/>
      <c r="M131" s="1173"/>
      <c r="N131" s="1173"/>
      <c r="O131" s="1173"/>
      <c r="P131" s="1173"/>
      <c r="Q131" s="1173"/>
      <c r="R131" s="1173"/>
      <c r="S131" s="1173"/>
      <c r="T131" s="1173"/>
      <c r="U131" s="1173"/>
      <c r="V131" s="1173"/>
      <c r="W131" s="1174" t="s">
        <v>485</v>
      </c>
      <c r="X131" s="1175"/>
      <c r="Y131" s="1175"/>
      <c r="Z131" s="1176"/>
      <c r="AA131" s="1075">
        <v>5172505</v>
      </c>
      <c r="AB131" s="1054"/>
      <c r="AC131" s="1054"/>
      <c r="AD131" s="1054"/>
      <c r="AE131" s="1055"/>
      <c r="AF131" s="1053">
        <v>5087741</v>
      </c>
      <c r="AG131" s="1054"/>
      <c r="AH131" s="1054"/>
      <c r="AI131" s="1054"/>
      <c r="AJ131" s="1055"/>
      <c r="AK131" s="1053">
        <v>5029490</v>
      </c>
      <c r="AL131" s="1054"/>
      <c r="AM131" s="1054"/>
      <c r="AN131" s="1054"/>
      <c r="AO131" s="1055"/>
      <c r="AP131" s="1177"/>
      <c r="AQ131" s="1178"/>
      <c r="AR131" s="1178"/>
      <c r="AS131" s="1178"/>
      <c r="AT131" s="1179"/>
      <c r="AU131" s="264"/>
      <c r="AV131" s="264"/>
      <c r="AW131" s="264"/>
      <c r="AX131" s="1186" t="s">
        <v>486</v>
      </c>
      <c r="AY131" s="1147"/>
      <c r="AZ131" s="1147"/>
      <c r="BA131" s="1147"/>
      <c r="BB131" s="1147"/>
      <c r="BC131" s="1147"/>
      <c r="BD131" s="1147"/>
      <c r="BE131" s="1148"/>
      <c r="BF131" s="1149">
        <v>56.5</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55" t="s">
        <v>487</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488</v>
      </c>
      <c r="W132" s="1159"/>
      <c r="X132" s="1159"/>
      <c r="Y132" s="1159"/>
      <c r="Z132" s="1160"/>
      <c r="AA132" s="1161">
        <v>11.575551880000001</v>
      </c>
      <c r="AB132" s="1162"/>
      <c r="AC132" s="1162"/>
      <c r="AD132" s="1162"/>
      <c r="AE132" s="1163"/>
      <c r="AF132" s="1164">
        <v>11.14362936</v>
      </c>
      <c r="AG132" s="1162"/>
      <c r="AH132" s="1162"/>
      <c r="AI132" s="1162"/>
      <c r="AJ132" s="1163"/>
      <c r="AK132" s="1164">
        <v>11.16208602</v>
      </c>
      <c r="AL132" s="1162"/>
      <c r="AM132" s="1162"/>
      <c r="AN132" s="1162"/>
      <c r="AO132" s="1163"/>
      <c r="AP132" s="1069"/>
      <c r="AQ132" s="1070"/>
      <c r="AR132" s="1070"/>
      <c r="AS132" s="1070"/>
      <c r="AT132" s="116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80" t="s">
        <v>489</v>
      </c>
      <c r="W133" s="1180"/>
      <c r="X133" s="1180"/>
      <c r="Y133" s="1180"/>
      <c r="Z133" s="1181"/>
      <c r="AA133" s="1182">
        <v>12.6</v>
      </c>
      <c r="AB133" s="1183"/>
      <c r="AC133" s="1183"/>
      <c r="AD133" s="1183"/>
      <c r="AE133" s="1184"/>
      <c r="AF133" s="1182">
        <v>11.9</v>
      </c>
      <c r="AG133" s="1183"/>
      <c r="AH133" s="1183"/>
      <c r="AI133" s="1183"/>
      <c r="AJ133" s="1184"/>
      <c r="AK133" s="1182">
        <v>11.2</v>
      </c>
      <c r="AL133" s="1183"/>
      <c r="AM133" s="1183"/>
      <c r="AN133" s="1183"/>
      <c r="AO133" s="1184"/>
      <c r="AP133" s="1099"/>
      <c r="AQ133" s="1100"/>
      <c r="AR133" s="1100"/>
      <c r="AS133" s="1100"/>
      <c r="AT133" s="118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koEEtVvLU/0BWuetH5mAFystSL1lpgixIZGRSZVLxuYXDhKwiUNQN805ICFNTjX0WKDNVG8xC3t3IbTlE/qvw==" saltValue="Cto3d/jEjkocJMMo1aA5MQ==" spinCount="100000" sheet="1" objects="1" scenarios="1" formatRows="0"/>
  <mergeCells count="2033">
    <mergeCell ref="B85:P85"/>
    <mergeCell ref="Q85:U85"/>
    <mergeCell ref="V85:Z85"/>
    <mergeCell ref="AA85:AE85"/>
    <mergeCell ref="AF85:AJ85"/>
    <mergeCell ref="AK85:AO85"/>
    <mergeCell ref="AP85:AT85"/>
    <mergeCell ref="AU85:AY85"/>
    <mergeCell ref="B86:P86"/>
    <mergeCell ref="Q86:U86"/>
    <mergeCell ref="V86:Z86"/>
    <mergeCell ref="AA86:AE86"/>
    <mergeCell ref="AF86:AJ86"/>
    <mergeCell ref="AK86:AO86"/>
    <mergeCell ref="V133:Z133"/>
    <mergeCell ref="AA133:AE133"/>
    <mergeCell ref="AF133:AJ133"/>
    <mergeCell ref="AK133:AO133"/>
    <mergeCell ref="AP133:AT133"/>
    <mergeCell ref="AX131:BE131"/>
    <mergeCell ref="AX129:BE129"/>
    <mergeCell ref="C116:Z116"/>
    <mergeCell ref="AA116:AE116"/>
    <mergeCell ref="AF116:AJ116"/>
    <mergeCell ref="AK116:AO116"/>
    <mergeCell ref="AP116:AT116"/>
    <mergeCell ref="AZ116:BP116"/>
    <mergeCell ref="AA114:AE114"/>
    <mergeCell ref="AF114:AJ114"/>
    <mergeCell ref="AP88:AT88"/>
    <mergeCell ref="AU88:AY88"/>
    <mergeCell ref="AZ88:BD88"/>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S85:CG85"/>
    <mergeCell ref="CH85:CL85"/>
    <mergeCell ref="CM85:CQ85"/>
    <mergeCell ref="CR85:CV85"/>
    <mergeCell ref="CW85:DA85"/>
    <mergeCell ref="DB85:DF85"/>
    <mergeCell ref="DV84:DZ84"/>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B76:P76"/>
    <mergeCell ref="Q76:U76"/>
    <mergeCell ref="V76:Z76"/>
    <mergeCell ref="AA76:AE76"/>
    <mergeCell ref="AF76:AJ76"/>
    <mergeCell ref="AK76:AO76"/>
    <mergeCell ref="DB75:DF75"/>
    <mergeCell ref="DV74:DZ74"/>
    <mergeCell ref="B74:P74"/>
    <mergeCell ref="Q74:U74"/>
    <mergeCell ref="V74:Z74"/>
    <mergeCell ref="AA74:AE74"/>
    <mergeCell ref="AF74:AJ74"/>
    <mergeCell ref="AK74:AO74"/>
    <mergeCell ref="AP74:AT74"/>
    <mergeCell ref="AU74:AY74"/>
    <mergeCell ref="AZ75:BD75"/>
    <mergeCell ref="CR74:CV74"/>
    <mergeCell ref="CW74:DA74"/>
    <mergeCell ref="DB74:DF74"/>
    <mergeCell ref="DG74:DK74"/>
    <mergeCell ref="DL74:DP74"/>
    <mergeCell ref="DQ74:DU74"/>
    <mergeCell ref="DV76:DZ76"/>
    <mergeCell ref="AP75:AT75"/>
    <mergeCell ref="AU75:AY75"/>
    <mergeCell ref="AZ74:BD74"/>
    <mergeCell ref="BS74:CG74"/>
    <mergeCell ref="CH74:CL74"/>
    <mergeCell ref="CM74:CQ74"/>
    <mergeCell ref="DG73:DK73"/>
    <mergeCell ref="DL73:DP73"/>
    <mergeCell ref="DQ73:DU73"/>
    <mergeCell ref="DV73:DZ73"/>
    <mergeCell ref="B75:P75"/>
    <mergeCell ref="Q75:U75"/>
    <mergeCell ref="V75:Z75"/>
    <mergeCell ref="AA75:AE75"/>
    <mergeCell ref="AF75:AJ75"/>
    <mergeCell ref="AK75:AO75"/>
    <mergeCell ref="BS73:CG73"/>
    <mergeCell ref="CH73:CL73"/>
    <mergeCell ref="CM73:CQ73"/>
    <mergeCell ref="CR73:CV73"/>
    <mergeCell ref="CW73:DA73"/>
    <mergeCell ref="DB73:DF73"/>
    <mergeCell ref="DG75:DK75"/>
    <mergeCell ref="DL75:DP75"/>
    <mergeCell ref="DQ75:DU75"/>
    <mergeCell ref="DV75:DZ75"/>
    <mergeCell ref="BS75:CG75"/>
    <mergeCell ref="CH75:CL75"/>
    <mergeCell ref="CM75:CQ75"/>
    <mergeCell ref="CR75:CV75"/>
    <mergeCell ref="CW75:DA75"/>
    <mergeCell ref="DV72:DZ72"/>
    <mergeCell ref="B70:P70"/>
    <mergeCell ref="Q70:U70"/>
    <mergeCell ref="V70:Z70"/>
    <mergeCell ref="AA70:AE70"/>
    <mergeCell ref="AF70:AJ70"/>
    <mergeCell ref="AK70:AO70"/>
    <mergeCell ref="AP70:AT70"/>
    <mergeCell ref="AU70:AY70"/>
    <mergeCell ref="AZ73:BD73"/>
    <mergeCell ref="CR72:CV72"/>
    <mergeCell ref="CW72:DA72"/>
    <mergeCell ref="DB72:DF72"/>
    <mergeCell ref="DG72:DK72"/>
    <mergeCell ref="DL72:DP72"/>
    <mergeCell ref="DQ72:DU72"/>
    <mergeCell ref="AP73:AT73"/>
    <mergeCell ref="AU73:AY73"/>
    <mergeCell ref="AZ72:BD72"/>
    <mergeCell ref="BS72:CG72"/>
    <mergeCell ref="CH72:CL72"/>
    <mergeCell ref="CM72:CQ72"/>
    <mergeCell ref="DG71:DK71"/>
    <mergeCell ref="DL71:DP71"/>
    <mergeCell ref="DQ71:DU71"/>
    <mergeCell ref="DV71:DZ71"/>
    <mergeCell ref="B73:P73"/>
    <mergeCell ref="Q73:U73"/>
    <mergeCell ref="V73:Z73"/>
    <mergeCell ref="AA73:AE73"/>
    <mergeCell ref="AF73:AJ73"/>
    <mergeCell ref="AK73:AO73"/>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F69:AJ69"/>
    <mergeCell ref="AK69:AO69"/>
    <mergeCell ref="AP69:AT69"/>
    <mergeCell ref="AU69:AY69"/>
    <mergeCell ref="AZ69:BD69"/>
    <mergeCell ref="AP72:AT72"/>
    <mergeCell ref="AU72:AY72"/>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2:P72"/>
    <mergeCell ref="Q72:U72"/>
    <mergeCell ref="V72:Z72"/>
    <mergeCell ref="AA72:AE72"/>
    <mergeCell ref="AF72:AJ72"/>
    <mergeCell ref="AK72:AO72"/>
    <mergeCell ref="BS69:CG69"/>
    <mergeCell ref="CH69:CL69"/>
    <mergeCell ref="CM69:CQ69"/>
    <mergeCell ref="CR69:CV69"/>
    <mergeCell ref="CW69:DA69"/>
    <mergeCell ref="DB69:DF69"/>
    <mergeCell ref="DV68:DZ68"/>
    <mergeCell ref="B69:P69"/>
    <mergeCell ref="Q69:U69"/>
    <mergeCell ref="V69:Z69"/>
    <mergeCell ref="AA69:AE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B1" zoomScale="90" zoomScaleNormal="85" zoomScaleSheetLayoutView="9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6V6I6QYWGRsK561uvI1NuTuIgw4SIUa7J8GpnLkH/lEHIZDkmwoKyUldIzWAsezTj9PA1xRolR66hl0YLc78g==" saltValue="sEx95RDqoCF/Ghc4m5JB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DmJ56xL1m5qvWA15gPlKPUbupKwdv2hrNq//exHADHMb1wAYnwtQ8pZzG3Dmyg6c3+hv8bPglAMoOJyo6PSAA==" saltValue="9ZdHjrJTiOoYVkbQXmJF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498</v>
      </c>
      <c r="AL9" s="1193"/>
      <c r="AM9" s="1193"/>
      <c r="AN9" s="1194"/>
      <c r="AO9" s="292">
        <v>1436806</v>
      </c>
      <c r="AP9" s="292">
        <v>78296</v>
      </c>
      <c r="AQ9" s="293">
        <v>84559</v>
      </c>
      <c r="AR9" s="294">
        <v>-7.4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499</v>
      </c>
      <c r="AL10" s="1193"/>
      <c r="AM10" s="1193"/>
      <c r="AN10" s="1194"/>
      <c r="AO10" s="295">
        <v>222810</v>
      </c>
      <c r="AP10" s="295">
        <v>12142</v>
      </c>
      <c r="AQ10" s="296">
        <v>6564</v>
      </c>
      <c r="AR10" s="297">
        <v>85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500</v>
      </c>
      <c r="AL11" s="1193"/>
      <c r="AM11" s="1193"/>
      <c r="AN11" s="1194"/>
      <c r="AO11" s="295">
        <v>406904</v>
      </c>
      <c r="AP11" s="295">
        <v>22173</v>
      </c>
      <c r="AQ11" s="296">
        <v>9731</v>
      </c>
      <c r="AR11" s="297">
        <v>127.9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501</v>
      </c>
      <c r="AL12" s="1193"/>
      <c r="AM12" s="1193"/>
      <c r="AN12" s="1194"/>
      <c r="AO12" s="295" t="s">
        <v>502</v>
      </c>
      <c r="AP12" s="295" t="s">
        <v>502</v>
      </c>
      <c r="AQ12" s="296">
        <v>1056</v>
      </c>
      <c r="AR12" s="297" t="s">
        <v>502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503</v>
      </c>
      <c r="AL13" s="1193"/>
      <c r="AM13" s="1193"/>
      <c r="AN13" s="1194"/>
      <c r="AO13" s="295" t="s">
        <v>502</v>
      </c>
      <c r="AP13" s="295" t="s">
        <v>502</v>
      </c>
      <c r="AQ13" s="296" t="s">
        <v>502</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504</v>
      </c>
      <c r="AL14" s="1193"/>
      <c r="AM14" s="1193"/>
      <c r="AN14" s="1194"/>
      <c r="AO14" s="295">
        <v>48844</v>
      </c>
      <c r="AP14" s="295">
        <v>2662</v>
      </c>
      <c r="AQ14" s="296">
        <v>3766</v>
      </c>
      <c r="AR14" s="297">
        <v>-29.3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505</v>
      </c>
      <c r="AL15" s="1193"/>
      <c r="AM15" s="1193"/>
      <c r="AN15" s="1194"/>
      <c r="AO15" s="295">
        <v>14908</v>
      </c>
      <c r="AP15" s="295">
        <v>812</v>
      </c>
      <c r="AQ15" s="296">
        <v>1689</v>
      </c>
      <c r="AR15" s="297">
        <v>-51.9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506</v>
      </c>
      <c r="AL16" s="1196"/>
      <c r="AM16" s="1196"/>
      <c r="AN16" s="1197"/>
      <c r="AO16" s="295">
        <v>-86812</v>
      </c>
      <c r="AP16" s="295">
        <v>-4731</v>
      </c>
      <c r="AQ16" s="296">
        <v>-7440</v>
      </c>
      <c r="AR16" s="297">
        <v>-36.4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2043460</v>
      </c>
      <c r="AP17" s="295">
        <v>111354</v>
      </c>
      <c r="AQ17" s="296">
        <v>99925</v>
      </c>
      <c r="AR17" s="297">
        <v>11.4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511</v>
      </c>
      <c r="AL21" s="1188"/>
      <c r="AM21" s="1188"/>
      <c r="AN21" s="1189"/>
      <c r="AO21" s="307">
        <v>9.26</v>
      </c>
      <c r="AP21" s="308">
        <v>9.35</v>
      </c>
      <c r="AQ21" s="309">
        <v>-0.09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512</v>
      </c>
      <c r="AL22" s="1188"/>
      <c r="AM22" s="1188"/>
      <c r="AN22" s="1189"/>
      <c r="AO22" s="312">
        <v>97</v>
      </c>
      <c r="AP22" s="313">
        <v>97.3</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517</v>
      </c>
      <c r="AL32" s="1204"/>
      <c r="AM32" s="1204"/>
      <c r="AN32" s="1205"/>
      <c r="AO32" s="322">
        <v>1119753</v>
      </c>
      <c r="AP32" s="322">
        <v>61019</v>
      </c>
      <c r="AQ32" s="323">
        <v>59906</v>
      </c>
      <c r="AR32" s="324">
        <v>1.9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518</v>
      </c>
      <c r="AL33" s="1204"/>
      <c r="AM33" s="1204"/>
      <c r="AN33" s="1205"/>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519</v>
      </c>
      <c r="AL34" s="1204"/>
      <c r="AM34" s="1204"/>
      <c r="AN34" s="1205"/>
      <c r="AO34" s="322" t="s">
        <v>502</v>
      </c>
      <c r="AP34" s="322" t="s">
        <v>502</v>
      </c>
      <c r="AQ34" s="323">
        <v>8</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520</v>
      </c>
      <c r="AL35" s="1204"/>
      <c r="AM35" s="1204"/>
      <c r="AN35" s="1205"/>
      <c r="AO35" s="322">
        <v>265554</v>
      </c>
      <c r="AP35" s="322">
        <v>14471</v>
      </c>
      <c r="AQ35" s="323">
        <v>16952</v>
      </c>
      <c r="AR35" s="324">
        <v>-14.6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521</v>
      </c>
      <c r="AL36" s="1204"/>
      <c r="AM36" s="1204"/>
      <c r="AN36" s="1205"/>
      <c r="AO36" s="322">
        <v>7668</v>
      </c>
      <c r="AP36" s="322">
        <v>418</v>
      </c>
      <c r="AQ36" s="323">
        <v>2747</v>
      </c>
      <c r="AR36" s="324">
        <v>-84.8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522</v>
      </c>
      <c r="AL37" s="1204"/>
      <c r="AM37" s="1204"/>
      <c r="AN37" s="1205"/>
      <c r="AO37" s="322">
        <v>13646</v>
      </c>
      <c r="AP37" s="322">
        <v>744</v>
      </c>
      <c r="AQ37" s="323">
        <v>414</v>
      </c>
      <c r="AR37" s="324">
        <v>79.7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523</v>
      </c>
      <c r="AL38" s="1207"/>
      <c r="AM38" s="1207"/>
      <c r="AN38" s="1208"/>
      <c r="AO38" s="325" t="s">
        <v>502</v>
      </c>
      <c r="AP38" s="325" t="s">
        <v>502</v>
      </c>
      <c r="AQ38" s="326">
        <v>2</v>
      </c>
      <c r="AR38" s="314" t="s">
        <v>502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524</v>
      </c>
      <c r="AL39" s="1207"/>
      <c r="AM39" s="1207"/>
      <c r="AN39" s="1208"/>
      <c r="AO39" s="322">
        <v>-27476</v>
      </c>
      <c r="AP39" s="322">
        <v>-1497</v>
      </c>
      <c r="AQ39" s="323">
        <v>-5842</v>
      </c>
      <c r="AR39" s="324">
        <v>-74.400000000000006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525</v>
      </c>
      <c r="AL40" s="1204"/>
      <c r="AM40" s="1204"/>
      <c r="AN40" s="1205"/>
      <c r="AO40" s="322">
        <v>-817749</v>
      </c>
      <c r="AP40" s="322">
        <v>-44562</v>
      </c>
      <c r="AQ40" s="323">
        <v>-51758</v>
      </c>
      <c r="AR40" s="324">
        <v>-13.9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561396</v>
      </c>
      <c r="AP41" s="322">
        <v>30592</v>
      </c>
      <c r="AQ41" s="323">
        <v>22430</v>
      </c>
      <c r="AR41" s="324">
        <v>36.4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493</v>
      </c>
      <c r="AN49" s="1200" t="s">
        <v>529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1590938</v>
      </c>
      <c r="AN51" s="344">
        <v>79634</v>
      </c>
      <c r="AO51" s="345">
        <v>92.2</v>
      </c>
      <c r="AP51" s="346">
        <v>90961</v>
      </c>
      <c r="AQ51" s="347">
        <v>20.100000000000001</v>
      </c>
      <c r="AR51" s="348">
        <v>72.099999999999994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753651</v>
      </c>
      <c r="AN52" s="352">
        <v>37724</v>
      </c>
      <c r="AO52" s="353">
        <v>57.1</v>
      </c>
      <c r="AP52" s="354">
        <v>37720</v>
      </c>
      <c r="AQ52" s="355">
        <v>7.1</v>
      </c>
      <c r="AR52" s="356">
        <v>50</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1508436</v>
      </c>
      <c r="AN53" s="344">
        <v>77012</v>
      </c>
      <c r="AO53" s="345">
        <v>-3.3</v>
      </c>
      <c r="AP53" s="346">
        <v>106614</v>
      </c>
      <c r="AQ53" s="347">
        <v>17.2</v>
      </c>
      <c r="AR53" s="348">
        <v>-20.5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782016</v>
      </c>
      <c r="AN54" s="352">
        <v>39925</v>
      </c>
      <c r="AO54" s="353">
        <v>5.8</v>
      </c>
      <c r="AP54" s="354">
        <v>45545</v>
      </c>
      <c r="AQ54" s="355">
        <v>20.7</v>
      </c>
      <c r="AR54" s="356">
        <v>-14.9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1188742</v>
      </c>
      <c r="AN55" s="344">
        <v>62179</v>
      </c>
      <c r="AO55" s="345">
        <v>-19.3</v>
      </c>
      <c r="AP55" s="346">
        <v>63727</v>
      </c>
      <c r="AQ55" s="347">
        <v>-40.200000000000003</v>
      </c>
      <c r="AR55" s="348">
        <v>20.9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922795</v>
      </c>
      <c r="AN56" s="352">
        <v>48268</v>
      </c>
      <c r="AO56" s="353">
        <v>20.9</v>
      </c>
      <c r="AP56" s="354">
        <v>34577</v>
      </c>
      <c r="AQ56" s="355">
        <v>-24.1</v>
      </c>
      <c r="AR56" s="356">
        <v>45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934215</v>
      </c>
      <c r="AN57" s="344">
        <v>49790</v>
      </c>
      <c r="AO57" s="345">
        <v>-19.899999999999999</v>
      </c>
      <c r="AP57" s="346">
        <v>66954</v>
      </c>
      <c r="AQ57" s="347">
        <v>5.0999999999999996</v>
      </c>
      <c r="AR57" s="348">
        <v>-25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729371</v>
      </c>
      <c r="AN58" s="352">
        <v>38873</v>
      </c>
      <c r="AO58" s="353">
        <v>-19.5</v>
      </c>
      <c r="AP58" s="354">
        <v>37305</v>
      </c>
      <c r="AQ58" s="355">
        <v>7.9</v>
      </c>
      <c r="AR58" s="356">
        <v>-27.4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778015</v>
      </c>
      <c r="AN59" s="344">
        <v>42396</v>
      </c>
      <c r="AO59" s="345">
        <v>-14.9</v>
      </c>
      <c r="AP59" s="346">
        <v>72656</v>
      </c>
      <c r="AQ59" s="347">
        <v>8.5</v>
      </c>
      <c r="AR59" s="348">
        <v>-23.4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609727</v>
      </c>
      <c r="AN60" s="352">
        <v>33226</v>
      </c>
      <c r="AO60" s="353">
        <v>-14.5</v>
      </c>
      <c r="AP60" s="354">
        <v>36448</v>
      </c>
      <c r="AQ60" s="355">
        <v>-2.2999999999999998</v>
      </c>
      <c r="AR60" s="356">
        <v>-12.2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1200069</v>
      </c>
      <c r="AN61" s="359">
        <v>62202</v>
      </c>
      <c r="AO61" s="360">
        <v>7</v>
      </c>
      <c r="AP61" s="361">
        <v>80182</v>
      </c>
      <c r="AQ61" s="362">
        <v>2.1</v>
      </c>
      <c r="AR61" s="348">
        <v>4.9000000000000004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759512</v>
      </c>
      <c r="AN62" s="352">
        <v>39603</v>
      </c>
      <c r="AO62" s="353">
        <v>10</v>
      </c>
      <c r="AP62" s="354">
        <v>38319</v>
      </c>
      <c r="AQ62" s="355">
        <v>1.9</v>
      </c>
      <c r="AR62" s="356">
        <v>8.1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UdYmGpfWRodYHknuiSOCznZ8+iSntsHqXz/W1C5PuhO1bMBAlK4gHA4GzZnetiWkqzO1QPsy4KdKHHBgMfSAA==" saltValue="BtNEEq3X4mWzrzdver4u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Gd9qjM829fcUuGHgzv6g4XsH/Q2wq09L1SnY1IQrFpfnJB5MBNROsunWIaUfXnCgvYP7z3OpRw3vfLQO3P5mA==" saltValue="wRFEesYckYmfgk8a5qdP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tDGY3IKDZDf/1xp182NGPPuClnPZNGIS8tLmtmtaeCeU6E5Q9ZRFBXSxqpc2K16pp30G53GqBpgUjiA2hafQ==" saltValue="wYkPXtye6NHCP53PqdHI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23.16</v>
      </c>
      <c r="G47" s="12">
        <v>23.87</v>
      </c>
      <c r="H47" s="12">
        <v>22.5</v>
      </c>
      <c r="I47" s="12">
        <v>21.89</v>
      </c>
      <c r="J47" s="13">
        <v>19.55</v>
      </c>
    </row>
    <row r="48" spans="2:10" ht="57.75" customHeight="1" x14ac:dyDescent="0.15">
      <c r="B48" s="14"/>
      <c r="C48" s="1214" t="s">
        <v>4</v>
      </c>
      <c r="D48" s="1214"/>
      <c r="E48" s="1215"/>
      <c r="F48" s="15">
        <v>7.15</v>
      </c>
      <c r="G48" s="16">
        <v>3.7</v>
      </c>
      <c r="H48" s="16">
        <v>4.2</v>
      </c>
      <c r="I48" s="16">
        <v>4.55</v>
      </c>
      <c r="J48" s="17">
        <v>3.99</v>
      </c>
    </row>
    <row r="49" spans="2:10" ht="57.75" customHeight="1" thickBot="1" x14ac:dyDescent="0.2">
      <c r="B49" s="18"/>
      <c r="C49" s="1216" t="s">
        <v>5</v>
      </c>
      <c r="D49" s="1216"/>
      <c r="E49" s="1217"/>
      <c r="F49" s="19">
        <v>1.79</v>
      </c>
      <c r="G49" s="20" t="s">
        <v>550</v>
      </c>
      <c r="H49" s="20" t="s">
        <v>551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Lx7iCeQB1hGRJ0f9hfU0jx1y/6Nlrlum7F04nqwAXfN6efqim4aUDZglXBL6ssx5Dfpm108TqGrFWIkn42vzA==" saltValue="TDJEBhIKInF1QJyXLcIN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2019-10-22T23:59:24Z</cp:lastPrinted>
  <dcterms:created xsi:type="dcterms:W3CDTF">2019-02-14T03:26:56Z</dcterms:created>
  <dcterms:modified xsi:type="dcterms:W3CDTF">2019-11-21T02:01:58Z</dcterms:modified>
  <cp:category/>
</cp:coreProperties>
</file>