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7620" yWindow="15" windowWidth="13680" windowHeight="10590" tabRatio="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C36" i="10"/>
  <c r="CO35" i="10"/>
  <c r="BE35" i="10"/>
  <c r="CO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alcChain>
</file>

<file path=xl/sharedStrings.xml><?xml version="1.0" encoding="utf-8"?>
<sst xmlns="http://schemas.openxmlformats.org/spreadsheetml/2006/main" count="1131" uniqueCount="589">
  <si>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</si>
  <si>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</si>
  <si>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</si>
  <si>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</si>
  <si>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</si>
  <si>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</si>
  <si>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</si>
  <si>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</si>
  <si>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</si>
  <si>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</si>
  <si>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</si>
  <si>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</si>
  <si>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</si>
  <si>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</si>
  <si>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</si>
  <si>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</si>
  <si>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</si>
  <si>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</si>
  <si>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</si>
  <si>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</si>
  <si>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</si>
  <si>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</si>
  <si>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</si>
  <si>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</si>
  <si>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</si>
  <si>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</si>
  <si>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</si>
  <si>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</si>
  <si>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</si>
  <si>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</si>
  <si>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</si>
  <si>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</si>
  <si>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</si>
  <si>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</si>
  <si>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</si>
  <si>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</si>
  <si>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</si>
  <si>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</si>
  <si>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</si>
  <si>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</si>
  <si>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</si>
  <si>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</si>
  <si>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</si>
  <si>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</si>
  <si>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</si>
  <si>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</si>
  <si>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</si>
  <si>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</si>
  <si>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</si>
  <si>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</si>
  <si>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</si>
  <si>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</si>
  <si>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</si>
  <si>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</si>
  <si>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</si>
  <si>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</si>
  <si>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</si>
  <si>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</si>
  <si>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</si>
  <si>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</si>
  <si>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</si>
  <si>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</si>
  <si>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</si>
  <si>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</si>
  <si>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</si>
  <si>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</si>
  <si>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</si>
  <si>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</si>
  <si>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</si>
  <si>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</si>
  <si>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</si>
  <si>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</si>
  <si>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</si>
  <si>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</si>
  <si>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</si>
  <si>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</si>
  <si>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</si>
  <si>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</si>
  <si>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</si>
  <si>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</si>
  <si>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</si>
  <si>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</si>
  <si>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</si>
  <si>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</si>
  <si>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</si>
  <si>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</si>
  <si>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</si>
  <si>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</si>
  <si>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</si>
  <si>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</si>
  <si>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</si>
  <si>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</si>
  <si>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</si>
  <si>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</si>
  <si>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</si>
  <si>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</si>
  <si>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</si>
  <si>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</si>
  <si>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</si>
  <si>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</si>
  <si>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</si>
  <si>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</si>
  <si>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</si>
  <si>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</si>
  <si>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</si>
  <si>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</si>
  <si>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</si>
  <si>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</si>
  <si>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</si>
  <si>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</si>
  <si>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</si>
  <si>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</si>
  <si>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</si>
  <si>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</si>
  <si>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</si>
  <si>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</si>
  <si>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</si>
  <si>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</si>
  <si>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</si>
  <si>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</si>
  <si>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</si>
  <si>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</si>
  <si>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</si>
  <si>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</si>
  <si>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</si>
  <si>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</si>
  <si>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</si>
  <si>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</si>
  <si>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</si>
  <si>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</si>
  <si>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</si>
  <si>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</si>
  <si>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</si>
  <si>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</si>
  <si>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</si>
  <si>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</si>
  <si>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</si>
  <si>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</si>
  <si>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</si>
  <si>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</si>
  <si>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</si>
  <si>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</si>
  <si>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</si>
  <si>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</si>
  <si>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</si>
  <si>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</si>
  <si>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</si>
  <si>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</si>
  <si>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</si>
  <si>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</si>
  <si>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</si>
  <si>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</si>
  <si>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</si>
  <si>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</si>
  <si>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</si>
  <si>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</si>
  <si>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</si>
  <si>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</si>
  <si>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</si>
  <si>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</si>
  <si>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</si>
  <si>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</si>
  <si>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</si>
  <si>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</si>
  <si>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</si>
  <si>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</si>
  <si>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</si>
  <si>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</si>
  <si>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</si>
  <si>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</si>
  <si>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</si>
  <si>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</si>
  <si>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</si>
  <si>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</si>
  <si>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</si>
  <si>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</si>
  <si>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</si>
  <si>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</si>
  <si>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</si>
  <si>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</si>
  <si>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</si>
  <si>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</si>
  <si>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</si>
  <si>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</si>
  <si>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</si>
  <si>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</si>
  <si>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</si>
  <si>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</si>
  <si>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</si>
  <si>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</si>
  <si>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</si>
  <si>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</si>
  <si>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</si>
  <si>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</si>
  <si>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</si>
  <si>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</si>
  <si>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</si>
  <si>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</si>
  <si>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</si>
  <si>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</si>
  <si>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</si>
  <si>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</si>
  <si>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</si>
  <si>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</si>
  <si>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</si>
  <si>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三重県菰野町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</si>
  <si>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</si>
  <si>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</si>
  <si>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</si>
  <si>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</si>
  <si>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</si>
  <si>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</si>
  <si>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</si>
  <si>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</si>
  <si>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</si>
  <si>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</si>
  <si>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</si>
  <si>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</si>
  <si>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</si>
  <si>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</si>
  <si>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</si>
  <si>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</si>
  <si>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</si>
  <si>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</si>
  <si>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</si>
  <si>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</si>
  <si>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</si>
  <si>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</si>
  <si>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</si>
  <si>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</si>
  <si>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</si>
  <si>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</si>
  <si>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</si>
  <si>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</si>
  <si>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</si>
  <si>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</si>
  <si>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</si>
  <si>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</si>
  <si>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</si>
  <si>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</si>
  <si>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</si>
  <si>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</si>
  <si>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</si>
  <si>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</si>
  <si>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</si>
  <si>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</si>
  <si>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</si>
  <si>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</si>
  <si>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</si>
  <si>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</si>
  <si>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</si>
  <si>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</si>
  <si>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</si>
  <si>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</si>
  <si>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</si>
  <si>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</si>
  <si>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</si>
  <si>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</si>
  <si>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</si>
  <si>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</si>
  <si>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</si>
  <si>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</si>
  <si>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</si>
  <si>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</si>
  <si>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</si>
  <si>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</si>
  <si>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</si>
  <si>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</si>
  <si>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</si>
  <si>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</si>
  <si>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</si>
  <si>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</si>
  <si>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</si>
  <si>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</si>
  <si>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</si>
  <si>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</si>
  <si>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</si>
  <si>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</si>
  <si>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</si>
  <si>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</si>
  <si>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</si>
  <si>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</si>
  <si>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</si>
  <si>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</si>
  <si>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</si>
  <si>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</si>
  <si>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</si>
  <si>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</si>
  <si>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</si>
  <si>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</si>
  <si>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</si>
  <si>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</si>
  <si>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</si>
  <si>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</si>
  <si>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</si>
  <si>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</si>
  <si>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</si>
  <si>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</si>
  <si>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</si>
  <si>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</si>
  <si>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</si>
  <si>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</si>
  <si>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</si>
  <si>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</si>
  <si>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</si>
  <si>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</si>
  <si>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</si>
  <si>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</si>
  <si>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</si>
  <si>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</si>
  <si>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</si>
  <si>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</si>
  <si>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</si>
  <si>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</si>
  <si>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</si>
  <si>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</si>
  <si>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</si>
  <si>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</si>
  <si>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</si>
  <si>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</si>
  <si>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</si>
  <si>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</si>
  <si>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</si>
  <si>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</si>
  <si>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</si>
  <si>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</si>
  <si>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</si>
  <si>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</si>
  <si>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</si>
  <si>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</si>
  <si>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</si>
  <si>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</si>
  <si>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</si>
  <si>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</si>
  <si>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</si>
  <si>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</si>
  <si>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</si>
  <si>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</si>
  <si>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</si>
  <si>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</si>
  <si>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</si>
  <si>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</si>
  <si>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</si>
  <si>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</si>
  <si>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</si>
  <si>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</si>
  <si>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</si>
  <si>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</si>
  <si>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</si>
  <si>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</si>
  <si>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</si>
  <si>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</si>
  <si>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</si>
  <si>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</si>
  <si>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</si>
  <si>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三重県菰野町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</si>
  <si>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</si>
  <si>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</si>
  <si>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</si>
  <si>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</si>
  <si>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</si>
  <si>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</si>
  <si>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</si>
  <si>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</si>
  <si>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</si>
  <si>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</si>
  <si>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</si>
  <si>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</si>
  <si>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</si>
  <si>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</si>
  <si>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</si>
  <si>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</si>
  <si>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</si>
  <si>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</si>
  <si>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</si>
  <si>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</si>
  <si>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</si>
  <si>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</si>
  <si>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</si>
  <si>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</si>
  <si>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</si>
  <si>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</si>
  <si>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</si>
  <si>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</si>
  <si>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</si>
  <si>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</si>
  <si>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</si>
  <si>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</si>
  <si>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</si>
  <si>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</si>
  <si>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</si>
  <si>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</si>
  <si>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</si>
  <si>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</si>
  <si>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</si>
  <si>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下水道事業会計（公共下水道）</t>
    <phoneticPr fontId="5"/>
  </si>
  <si>
    <t>下水道事業会計（農業集落排水）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</si>
  <si>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</si>
  <si>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</si>
  <si>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</si>
  <si>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</si>
  <si>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</si>
  <si>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</si>
  <si>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</si>
  <si>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</si>
  <si>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</si>
  <si>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</si>
  <si>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</si>
  <si>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</si>
  <si>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</si>
  <si>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</si>
  <si>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</si>
  <si>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</si>
  <si>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</si>
  <si>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</si>
  <si>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</si>
  <si>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</si>
  <si>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</si>
  <si>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</si>
  <si>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</si>
  <si>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</si>
  <si>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</si>
  <si>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</si>
  <si>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</si>
  <si>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</si>
  <si>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</si>
  <si>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</si>
  <si>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</si>
  <si>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</si>
  <si>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</si>
  <si>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</si>
  <si>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</si>
  <si>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</si>
  <si>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</si>
  <si>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</si>
  <si>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</si>
  <si>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</si>
  <si>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</si>
  <si>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</si>
  <si>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</si>
  <si>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</si>
  <si>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</si>
  <si>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</si>
  <si>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</si>
  <si>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</si>
  <si>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</si>
  <si>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</si>
  <si>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</si>
  <si>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</si>
  <si>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</si>
  <si>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</si>
  <si>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</si>
  <si>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</si>
  <si>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</si>
  <si>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</si>
  <si>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</si>
  <si>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</si>
  <si>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</si>
  <si>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</si>
  <si>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</si>
  <si>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</si>
  <si>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</si>
  <si>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</si>
  <si>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</si>
  <si>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</si>
  <si>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</si>
  <si>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</si>
  <si>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</si>
  <si>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</si>
  <si>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</si>
  <si>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</si>
  <si>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</si>
  <si>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</si>
  <si>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</si>
  <si>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</si>
  <si>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</si>
  <si>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</si>
  <si>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</si>
  <si>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</si>
  <si>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</si>
  <si>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</si>
  <si>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</si>
  <si>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</si>
  <si>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</si>
  <si>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</si>
  <si>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</si>
  <si>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</si>
  <si>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</si>
  <si>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</si>
  <si>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</si>
  <si>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</si>
  <si>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</si>
  <si>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</si>
  <si>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</si>
  <si>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</si>
  <si>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</si>
  <si>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</si>
  <si>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</si>
  <si>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</si>
  <si>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</si>
  <si>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</si>
  <si>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</si>
  <si>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</si>
  <si>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</si>
  <si>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</si>
  <si>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</si>
  <si>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</si>
  <si>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</si>
  <si>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</si>
  <si>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</si>
  <si>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</si>
  <si>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</si>
  <si>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</si>
  <si>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</si>
  <si>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</si>
  <si>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</si>
  <si>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</si>
  <si>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</si>
  <si>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</si>
  <si>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</si>
  <si>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</si>
  <si>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</si>
  <si>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</si>
  <si>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</si>
  <si>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</si>
  <si>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</si>
  <si>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</si>
  <si>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</si>
  <si>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</si>
  <si>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</si>
  <si>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</si>
  <si>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</si>
  <si>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</si>
  <si>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</si>
  <si>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</si>
  <si>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</si>
  <si>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</si>
  <si>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</si>
  <si>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</si>
  <si>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</si>
  <si>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</si>
  <si>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</si>
  <si>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</si>
  <si>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0.02</t>
  </si>
  <si>
    <t>▲ 2.11</t>
  </si>
  <si>
    <t>▲ 2.49</t>
  </si>
  <si>
    <t>水道事業会計</t>
  </si>
  <si>
    <t>一般会計</t>
  </si>
  <si>
    <t>下水道事業会計（公共下水道）</t>
  </si>
  <si>
    <t>国民健康保険特別会計</t>
  </si>
  <si>
    <t>介護保険特別会計</t>
  </si>
  <si>
    <t>下水道事業会計（農業集落排水）</t>
  </si>
  <si>
    <t>後期高齢者医療特別会計</t>
  </si>
  <si>
    <t>土地取得特別会計</t>
  </si>
  <si>
    <t>その他会計（赤字）</t>
  </si>
  <si>
    <t>その他会計（黒字）</t>
  </si>
  <si>
    <t>－</t>
  </si>
  <si>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</si>
  <si>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</si>
  <si>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</si>
  <si>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</si>
  <si>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</si>
  <si>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</si>
  <si>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</si>
  <si>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</si>
  <si>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</si>
  <si>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</si>
  <si>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</si>
  <si>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</si>
  <si>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</si>
  <si>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</si>
  <si>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公共施設整備基金</t>
    <rPh sb="0" eb="2">
      <t>コウキョウ</t>
    </rPh>
    <rPh sb="2" eb="4">
      <t>シセツ</t>
    </rPh>
    <rPh sb="4" eb="6">
      <t>セイビ</t>
    </rPh>
    <rPh sb="6" eb="8">
      <t>キキン</t>
    </rPh>
    <phoneticPr fontId="11"/>
  </si>
  <si>
    <t>ボランティア基金</t>
    <rPh sb="6" eb="8">
      <t>キキン</t>
    </rPh>
    <phoneticPr fontId="11"/>
  </si>
  <si>
    <t>教育基金</t>
    <rPh sb="0" eb="2">
      <t>キョウイク</t>
    </rPh>
    <rPh sb="2" eb="4">
      <t>キキン</t>
    </rPh>
    <phoneticPr fontId="11"/>
  </si>
  <si>
    <t>愛のかけはし基金</t>
    <rPh sb="0" eb="1">
      <t>アイ</t>
    </rPh>
    <rPh sb="6" eb="8">
      <t>キキン</t>
    </rPh>
    <phoneticPr fontId="11"/>
  </si>
  <si>
    <t>奨学基金</t>
    <rPh sb="0" eb="2">
      <t>ショウガク</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</si>
  <si>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</si>
  <si>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</si>
  <si>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</si>
  <si>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</si>
  <si>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</si>
  <si>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</si>
  <si>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</si>
  <si>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</si>
  <si>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</si>
  <si>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</si>
  <si>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</si>
  <si>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平均と比較して、将来負担比率については、従来より起債抑制を行ってきたことや基準財政需要額に算入される地方債を中心として借入を行ってきたことにより下回っている。有形固定資産減価償却率は類似団体内平均値より若干低い数値を示しているが、それぞれの施設の老朽化に伴い、上昇していくことが予想される。今後は各公共施設等の個別施設計画を順次策定し、施設の長寿命化を図っていく必要がある。</t>
    <phoneticPr fontId="5"/>
  </si>
  <si>
    <t>将来負担比率及び実質公債費比率は類似団体平均値を下回っている。主な要因として、従来より起債抑制を行ってきたことや基準財政需要額に算入される地方債を中心として借入を行ってきたことがあげられる。今後、清掃センター整備事業などの高額な地方債の償還が予定されており、大幅な基金残高の減少などが見込まれるが、それぞれの指標に目を配りながら健全な財政運営に努め、住民サービスの提供と施設長寿命化を含む社会資本整備等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</si>
</sst>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FF04-4AA1-A50D-4EFA8F4D06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34394</c:v>
                </c:pt>
                <c:pt idx="1">
                  <c:v>32791</c:v>
                </c:pt>
                <c:pt idx="2">
                  <c:v>29568</c:v>
                </c:pt>
                <c:pt idx="3">
                  <c:v>63438</c:v>
                </c:pt>
                <c:pt idx="4">
                  <c:v>54526</c:v>
                </c:pt>
              </c:numCache>
            </c:numRef>
          </c:val>
          <c:smooth val="0"/>
          <c:extLst>
            <c:ext xmlns:c16="http://schemas.microsoft.com/office/drawing/2014/chart" uri="{C3380CC4-5D6E-409C-BE32-E72D297353CC}">
              <c16:uniqueId val="{00000001-FF04-4AA1-A50D-4EFA8F4D06DE}"/>
            </c:ext>
          </c:extLst>
        </c:ser>
        <c:dLbls>
          <c:showLegendKey val="0"/>
          <c:showVal val="0"/>
          <c:showCatName val="0"/>
          <c:showSerName val="0"/>
          <c:showPercent val="0"/>
          <c:showBubbleSize val="0"/>
        </c:dLbls>
        <c:marker val="1"/>
        <c:smooth val="0"/>
        <c:axId val="95988352"/>
        <c:axId val="93323648"/>
      </c:lineChart>
      <c:catAx>
        <c:axId val="9598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23648"/>
        <c:crosses val="autoZero"/>
        <c:auto val="1"/>
        <c:lblAlgn val="ctr"/>
        <c:lblOffset val="100"/>
        <c:tickLblSkip val="1"/>
        <c:tickMarkSkip val="1"/>
        <c:noMultiLvlLbl val="0"/>
      </c:catAx>
      <c:valAx>
        <c:axId val="93323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8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6.75</c:v>
                </c:pt>
                <c:pt idx="1">
                  <c:v>6.7</c:v>
                </c:pt>
                <c:pt idx="2">
                  <c:v>7.42</c:v>
                </c:pt>
                <c:pt idx="3">
                  <c:v>6.39</c:v>
                </c:pt>
                <c:pt idx="4">
                  <c:v>6.44</c:v>
                </c:pt>
              </c:numCache>
            </c:numRef>
          </c:val>
          <c:extLst>
            <c:ext xmlns:c16="http://schemas.microsoft.com/office/drawing/2014/chart" uri="{C3380CC4-5D6E-409C-BE32-E72D297353CC}">
              <c16:uniqueId val="{00000000-5DE1-45FF-9C90-632E93A3AF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28.8</c:v>
                </c:pt>
                <c:pt idx="1">
                  <c:v>32.44</c:v>
                </c:pt>
                <c:pt idx="2">
                  <c:v>34.03</c:v>
                </c:pt>
                <c:pt idx="3">
                  <c:v>35.07</c:v>
                </c:pt>
                <c:pt idx="4">
                  <c:v>37.200000000000003</c:v>
                </c:pt>
              </c:numCache>
            </c:numRef>
          </c:val>
          <c:extLst>
            <c:ext xmlns:c16="http://schemas.microsoft.com/office/drawing/2014/chart" uri="{C3380CC4-5D6E-409C-BE32-E72D297353CC}">
              <c16:uniqueId val="{00000001-5DE1-45FF-9C90-632E93A3AF8E}"/>
            </c:ext>
          </c:extLst>
        </c:ser>
        <c:dLbls>
          <c:showLegendKey val="0"/>
          <c:showVal val="0"/>
          <c:showCatName val="0"/>
          <c:showSerName val="0"/>
          <c:showPercent val="0"/>
          <c:showBubbleSize val="0"/>
        </c:dLbls>
        <c:gapWidth val="250"/>
        <c:overlap val="100"/>
        <c:axId val="119557504"/>
        <c:axId val="119563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1.1299999999999999</c:v>
                </c:pt>
                <c:pt idx="1">
                  <c:v>-0.02</c:v>
                </c:pt>
                <c:pt idx="2">
                  <c:v>0.31</c:v>
                </c:pt>
                <c:pt idx="3">
                  <c:v>-2.11</c:v>
                </c:pt>
                <c:pt idx="4">
                  <c:v>-2.4900000000000002</c:v>
                </c:pt>
              </c:numCache>
            </c:numRef>
          </c:val>
          <c:smooth val="0"/>
          <c:extLst>
            <c:ext xmlns:c16="http://schemas.microsoft.com/office/drawing/2014/chart" uri="{C3380CC4-5D6E-409C-BE32-E72D297353CC}">
              <c16:uniqueId val="{00000002-5DE1-45FF-9C90-632E93A3AF8E}"/>
            </c:ext>
          </c:extLst>
        </c:ser>
        <c:dLbls>
          <c:showLegendKey val="0"/>
          <c:showVal val="0"/>
          <c:showCatName val="0"/>
          <c:showSerName val="0"/>
          <c:showPercent val="0"/>
          <c:showBubbleSize val="0"/>
        </c:dLbls>
        <c:marker val="1"/>
        <c:smooth val="0"/>
        <c:axId val="119557504"/>
        <c:axId val="119563776"/>
      </c:lineChart>
      <c:catAx>
        <c:axId val="1195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563776"/>
        <c:crosses val="autoZero"/>
        <c:auto val="1"/>
        <c:lblAlgn val="ctr"/>
        <c:lblOffset val="100"/>
        <c:tickLblSkip val="1"/>
        <c:tickMarkSkip val="1"/>
        <c:noMultiLvlLbl val="0"/>
      </c:catAx>
      <c:valAx>
        <c:axId val="11956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1.8</c:v>
                </c:pt>
                <c:pt idx="2">
                  <c:v>#N/A</c:v>
                </c:pt>
                <c:pt idx="3">
                  <c:v>1.53</c:v>
                </c:pt>
                <c:pt idx="4">
                  <c:v>#N/A</c:v>
                </c:pt>
                <c:pt idx="5">
                  <c:v>2.2799999999999998</c:v>
                </c:pt>
                <c:pt idx="6">
                  <c:v>0</c:v>
                </c:pt>
                <c:pt idx="7">
                  <c:v>0</c:v>
                </c:pt>
                <c:pt idx="8">
                  <c:v>0</c:v>
                </c:pt>
                <c:pt idx="9">
                  <c:v>0</c:v>
                </c:pt>
              </c:numCache>
            </c:numRef>
          </c:val>
          <c:extLst>
            <c:ext xmlns:c16="http://schemas.microsoft.com/office/drawing/2014/chart" uri="{C3380CC4-5D6E-409C-BE32-E72D297353CC}">
              <c16:uniqueId val="{00000000-8AED-4092-81AE-B5A906F0D3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ED-4092-81AE-B5A906F0D3D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AED-4092-81AE-B5A906F0D3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0.09</c:v>
                </c:pt>
                <c:pt idx="4">
                  <c:v>#N/A</c:v>
                </c:pt>
                <c:pt idx="5">
                  <c:v>0.3</c:v>
                </c:pt>
                <c:pt idx="6">
                  <c:v>#N/A</c:v>
                </c:pt>
                <c:pt idx="7">
                  <c:v>0.64</c:v>
                </c:pt>
                <c:pt idx="8">
                  <c:v>#N/A</c:v>
                </c:pt>
                <c:pt idx="9">
                  <c:v>0.37</c:v>
                </c:pt>
              </c:numCache>
            </c:numRef>
          </c:val>
          <c:extLst>
            <c:ext xmlns:c16="http://schemas.microsoft.com/office/drawing/2014/chart" uri="{C3380CC4-5D6E-409C-BE32-E72D297353CC}">
              <c16:uniqueId val="{00000003-8AED-4092-81AE-B5A906F0D3DE}"/>
            </c:ext>
          </c:extLst>
        </c:ser>
        <c:ser>
          <c:idx val="4"/>
          <c:order val="4"/>
          <c:tx>
            <c:strRef>
              <c:f>データシート!$A$31</c:f>
              <c:strCache>
                <c:ptCount val="1"/>
                <c:pt idx="0">
                  <c:v>下水道事業会計（農業集落排水）</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0.33</c:v>
                </c:pt>
                <c:pt idx="8">
                  <c:v>#N/A</c:v>
                </c:pt>
                <c:pt idx="9">
                  <c:v>0.55000000000000004</c:v>
                </c:pt>
              </c:numCache>
            </c:numRef>
          </c:val>
          <c:extLst>
            <c:ext xmlns:c16="http://schemas.microsoft.com/office/drawing/2014/chart" uri="{C3380CC4-5D6E-409C-BE32-E72D297353CC}">
              <c16:uniqueId val="{00000004-8AED-4092-81AE-B5A906F0D3D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0.77</c:v>
                </c:pt>
                <c:pt idx="2">
                  <c:v>#N/A</c:v>
                </c:pt>
                <c:pt idx="3">
                  <c:v>1.85</c:v>
                </c:pt>
                <c:pt idx="4">
                  <c:v>#N/A</c:v>
                </c:pt>
                <c:pt idx="5">
                  <c:v>1.51</c:v>
                </c:pt>
                <c:pt idx="6">
                  <c:v>#N/A</c:v>
                </c:pt>
                <c:pt idx="7">
                  <c:v>1.69</c:v>
                </c:pt>
                <c:pt idx="8">
                  <c:v>#N/A</c:v>
                </c:pt>
                <c:pt idx="9">
                  <c:v>2.36</c:v>
                </c:pt>
              </c:numCache>
            </c:numRef>
          </c:val>
          <c:extLst>
            <c:ext xmlns:c16="http://schemas.microsoft.com/office/drawing/2014/chart" uri="{C3380CC4-5D6E-409C-BE32-E72D297353CC}">
              <c16:uniqueId val="{00000005-8AED-4092-81AE-B5A906F0D3D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2.66</c:v>
                </c:pt>
                <c:pt idx="2">
                  <c:v>#N/A</c:v>
                </c:pt>
                <c:pt idx="3">
                  <c:v>2.2799999999999998</c:v>
                </c:pt>
                <c:pt idx="4">
                  <c:v>#N/A</c:v>
                </c:pt>
                <c:pt idx="5">
                  <c:v>1.43</c:v>
                </c:pt>
                <c:pt idx="6">
                  <c:v>#N/A</c:v>
                </c:pt>
                <c:pt idx="7">
                  <c:v>3.28</c:v>
                </c:pt>
                <c:pt idx="8">
                  <c:v>#N/A</c:v>
                </c:pt>
                <c:pt idx="9">
                  <c:v>2.39</c:v>
                </c:pt>
              </c:numCache>
            </c:numRef>
          </c:val>
          <c:extLst>
            <c:ext xmlns:c16="http://schemas.microsoft.com/office/drawing/2014/chart" uri="{C3380CC4-5D6E-409C-BE32-E72D297353CC}">
              <c16:uniqueId val="{00000006-8AED-4092-81AE-B5A906F0D3DE}"/>
            </c:ext>
          </c:extLst>
        </c:ser>
        <c:ser>
          <c:idx val="7"/>
          <c:order val="7"/>
          <c:tx>
            <c:strRef>
              <c:f>データシート!$A$34</c:f>
              <c:strCache>
                <c:ptCount val="1"/>
                <c:pt idx="0">
                  <c:v>下水道事業会計（公共下水道）</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2.78</c:v>
                </c:pt>
                <c:pt idx="8">
                  <c:v>#N/A</c:v>
                </c:pt>
                <c:pt idx="9">
                  <c:v>3.94</c:v>
                </c:pt>
              </c:numCache>
            </c:numRef>
          </c:val>
          <c:extLst>
            <c:ext xmlns:c16="http://schemas.microsoft.com/office/drawing/2014/chart" uri="{C3380CC4-5D6E-409C-BE32-E72D297353CC}">
              <c16:uniqueId val="{00000007-8AED-4092-81AE-B5A906F0D3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6.74</c:v>
                </c:pt>
                <c:pt idx="2">
                  <c:v>#N/A</c:v>
                </c:pt>
                <c:pt idx="3">
                  <c:v>6.69</c:v>
                </c:pt>
                <c:pt idx="4">
                  <c:v>#N/A</c:v>
                </c:pt>
                <c:pt idx="5">
                  <c:v>7.42</c:v>
                </c:pt>
                <c:pt idx="6">
                  <c:v>#N/A</c:v>
                </c:pt>
                <c:pt idx="7">
                  <c:v>6.38</c:v>
                </c:pt>
                <c:pt idx="8">
                  <c:v>#N/A</c:v>
                </c:pt>
                <c:pt idx="9">
                  <c:v>6.43</c:v>
                </c:pt>
              </c:numCache>
            </c:numRef>
          </c:val>
          <c:extLst>
            <c:ext xmlns:c16="http://schemas.microsoft.com/office/drawing/2014/chart" uri="{C3380CC4-5D6E-409C-BE32-E72D297353CC}">
              <c16:uniqueId val="{00000008-8AED-4092-81AE-B5A906F0D3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16.28</c:v>
                </c:pt>
                <c:pt idx="2">
                  <c:v>#N/A</c:v>
                </c:pt>
                <c:pt idx="3">
                  <c:v>15.15</c:v>
                </c:pt>
                <c:pt idx="4">
                  <c:v>#N/A</c:v>
                </c:pt>
                <c:pt idx="5">
                  <c:v>14.22</c:v>
                </c:pt>
                <c:pt idx="6">
                  <c:v>#N/A</c:v>
                </c:pt>
                <c:pt idx="7">
                  <c:v>13.15</c:v>
                </c:pt>
                <c:pt idx="8">
                  <c:v>#N/A</c:v>
                </c:pt>
                <c:pt idx="9">
                  <c:v>8.65</c:v>
                </c:pt>
              </c:numCache>
            </c:numRef>
          </c:val>
          <c:extLst>
            <c:ext xmlns:c16="http://schemas.microsoft.com/office/drawing/2014/chart" uri="{C3380CC4-5D6E-409C-BE32-E72D297353CC}">
              <c16:uniqueId val="{00000009-8AED-4092-81AE-B5A906F0D3DE}"/>
            </c:ext>
          </c:extLst>
        </c:ser>
        <c:dLbls>
          <c:showLegendKey val="0"/>
          <c:showVal val="0"/>
          <c:showCatName val="0"/>
          <c:showSerName val="0"/>
          <c:showPercent val="0"/>
          <c:showBubbleSize val="0"/>
        </c:dLbls>
        <c:gapWidth val="150"/>
        <c:overlap val="100"/>
        <c:axId val="122045952"/>
        <c:axId val="122047488"/>
      </c:barChart>
      <c:catAx>
        <c:axId val="1220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47488"/>
        <c:crosses val="autoZero"/>
        <c:auto val="1"/>
        <c:lblAlgn val="ctr"/>
        <c:lblOffset val="100"/>
        <c:tickLblSkip val="1"/>
        <c:tickMarkSkip val="1"/>
        <c:noMultiLvlLbl val="0"/>
      </c:catAx>
      <c:valAx>
        <c:axId val="12204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4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871</c:v>
                </c:pt>
                <c:pt idx="5">
                  <c:v>909</c:v>
                </c:pt>
                <c:pt idx="8">
                  <c:v>866</c:v>
                </c:pt>
                <c:pt idx="11">
                  <c:v>910</c:v>
                </c:pt>
                <c:pt idx="14">
                  <c:v>944</c:v>
                </c:pt>
              </c:numCache>
            </c:numRef>
          </c:val>
          <c:extLst>
            <c:ext xmlns:c16="http://schemas.microsoft.com/office/drawing/2014/chart" uri="{C3380CC4-5D6E-409C-BE32-E72D297353CC}">
              <c16:uniqueId val="{00000000-E323-488A-A753-7A0DA94EB5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23-488A-A753-7A0DA94EB5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36</c:v>
                </c:pt>
                <c:pt idx="3">
                  <c:v>26</c:v>
                </c:pt>
                <c:pt idx="6">
                  <c:v>1</c:v>
                </c:pt>
                <c:pt idx="9">
                  <c:v>1</c:v>
                </c:pt>
                <c:pt idx="12">
                  <c:v>0</c:v>
                </c:pt>
              </c:numCache>
            </c:numRef>
          </c:val>
          <c:extLst>
            <c:ext xmlns:c16="http://schemas.microsoft.com/office/drawing/2014/chart" uri="{C3380CC4-5D6E-409C-BE32-E72D297353CC}">
              <c16:uniqueId val="{00000002-E323-488A-A753-7A0DA94EB5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2</c:v>
                </c:pt>
                <c:pt idx="6">
                  <c:v>0</c:v>
                </c:pt>
                <c:pt idx="9">
                  <c:v>6</c:v>
                </c:pt>
                <c:pt idx="12">
                  <c:v>6</c:v>
                </c:pt>
              </c:numCache>
            </c:numRef>
          </c:val>
          <c:extLst>
            <c:ext xmlns:c16="http://schemas.microsoft.com/office/drawing/2014/chart" uri="{C3380CC4-5D6E-409C-BE32-E72D297353CC}">
              <c16:uniqueId val="{00000003-E323-488A-A753-7A0DA94EB5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420</c:v>
                </c:pt>
                <c:pt idx="3">
                  <c:v>424</c:v>
                </c:pt>
                <c:pt idx="6">
                  <c:v>458</c:v>
                </c:pt>
                <c:pt idx="9">
                  <c:v>431</c:v>
                </c:pt>
                <c:pt idx="12">
                  <c:v>462</c:v>
                </c:pt>
              </c:numCache>
            </c:numRef>
          </c:val>
          <c:extLst>
            <c:ext xmlns:c16="http://schemas.microsoft.com/office/drawing/2014/chart" uri="{C3380CC4-5D6E-409C-BE32-E72D297353CC}">
              <c16:uniqueId val="{00000004-E323-488A-A753-7A0DA94EB5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23-488A-A753-7A0DA94EB5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23-488A-A753-7A0DA94EB5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718</c:v>
                </c:pt>
                <c:pt idx="3">
                  <c:v>547</c:v>
                </c:pt>
                <c:pt idx="6">
                  <c:v>484</c:v>
                </c:pt>
                <c:pt idx="9">
                  <c:v>531</c:v>
                </c:pt>
                <c:pt idx="12">
                  <c:v>584</c:v>
                </c:pt>
              </c:numCache>
            </c:numRef>
          </c:val>
          <c:extLst>
            <c:ext xmlns:c16="http://schemas.microsoft.com/office/drawing/2014/chart" uri="{C3380CC4-5D6E-409C-BE32-E72D297353CC}">
              <c16:uniqueId val="{00000007-E323-488A-A753-7A0DA94EB5EE}"/>
            </c:ext>
          </c:extLst>
        </c:ser>
        <c:dLbls>
          <c:showLegendKey val="0"/>
          <c:showVal val="0"/>
          <c:showCatName val="0"/>
          <c:showSerName val="0"/>
          <c:showPercent val="0"/>
          <c:showBubbleSize val="0"/>
        </c:dLbls>
        <c:gapWidth val="100"/>
        <c:overlap val="100"/>
        <c:axId val="93184768"/>
        <c:axId val="9318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317</c:v>
                </c:pt>
                <c:pt idx="2">
                  <c:v>#N/A</c:v>
                </c:pt>
                <c:pt idx="3">
                  <c:v>#N/A</c:v>
                </c:pt>
                <c:pt idx="4">
                  <c:v>90</c:v>
                </c:pt>
                <c:pt idx="5">
                  <c:v>#N/A</c:v>
                </c:pt>
                <c:pt idx="6">
                  <c:v>#N/A</c:v>
                </c:pt>
                <c:pt idx="7">
                  <c:v>77</c:v>
                </c:pt>
                <c:pt idx="8">
                  <c:v>#N/A</c:v>
                </c:pt>
                <c:pt idx="9">
                  <c:v>#N/A</c:v>
                </c:pt>
                <c:pt idx="10">
                  <c:v>59</c:v>
                </c:pt>
                <c:pt idx="11">
                  <c:v>#N/A</c:v>
                </c:pt>
                <c:pt idx="12">
                  <c:v>#N/A</c:v>
                </c:pt>
                <c:pt idx="13">
                  <c:v>108</c:v>
                </c:pt>
                <c:pt idx="14">
                  <c:v>#N/A</c:v>
                </c:pt>
              </c:numCache>
            </c:numRef>
          </c:val>
          <c:smooth val="0"/>
          <c:extLst>
            <c:ext xmlns:c16="http://schemas.microsoft.com/office/drawing/2014/chart" uri="{C3380CC4-5D6E-409C-BE32-E72D297353CC}">
              <c16:uniqueId val="{00000008-E323-488A-A753-7A0DA94EB5EE}"/>
            </c:ext>
          </c:extLst>
        </c:ser>
        <c:dLbls>
          <c:showLegendKey val="0"/>
          <c:showVal val="0"/>
          <c:showCatName val="0"/>
          <c:showSerName val="0"/>
          <c:showPercent val="0"/>
          <c:showBubbleSize val="0"/>
        </c:dLbls>
        <c:marker val="1"/>
        <c:smooth val="0"/>
        <c:axId val="93184768"/>
        <c:axId val="93186688"/>
      </c:lineChart>
      <c:catAx>
        <c:axId val="931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86688"/>
        <c:crosses val="autoZero"/>
        <c:auto val="1"/>
        <c:lblAlgn val="ctr"/>
        <c:lblOffset val="100"/>
        <c:tickLblSkip val="1"/>
        <c:tickMarkSkip val="1"/>
        <c:noMultiLvlLbl val="0"/>
      </c:catAx>
      <c:valAx>
        <c:axId val="9318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8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13154</c:v>
                </c:pt>
                <c:pt idx="5">
                  <c:v>13371</c:v>
                </c:pt>
                <c:pt idx="8">
                  <c:v>13613</c:v>
                </c:pt>
                <c:pt idx="11">
                  <c:v>14261</c:v>
                </c:pt>
                <c:pt idx="14">
                  <c:v>14666</c:v>
                </c:pt>
              </c:numCache>
            </c:numRef>
          </c:val>
          <c:extLst>
            <c:ext xmlns:c16="http://schemas.microsoft.com/office/drawing/2014/chart" uri="{C3380CC4-5D6E-409C-BE32-E72D297353CC}">
              <c16:uniqueId val="{00000000-87CC-46D6-9130-96CE850A33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7CC-46D6-9130-96CE850A33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5649</c:v>
                </c:pt>
                <c:pt idx="5">
                  <c:v>5876</c:v>
                </c:pt>
                <c:pt idx="8">
                  <c:v>6098</c:v>
                </c:pt>
                <c:pt idx="11">
                  <c:v>5951</c:v>
                </c:pt>
                <c:pt idx="14">
                  <c:v>6031</c:v>
                </c:pt>
              </c:numCache>
            </c:numRef>
          </c:val>
          <c:extLst>
            <c:ext xmlns:c16="http://schemas.microsoft.com/office/drawing/2014/chart" uri="{C3380CC4-5D6E-409C-BE32-E72D297353CC}">
              <c16:uniqueId val="{00000002-87CC-46D6-9130-96CE850A33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CC-46D6-9130-96CE850A33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CC-46D6-9130-96CE850A33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CC-46D6-9130-96CE850A33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1322</c:v>
                </c:pt>
                <c:pt idx="3">
                  <c:v>1198</c:v>
                </c:pt>
                <c:pt idx="6">
                  <c:v>852</c:v>
                </c:pt>
                <c:pt idx="9">
                  <c:v>613</c:v>
                </c:pt>
                <c:pt idx="12">
                  <c:v>501</c:v>
                </c:pt>
              </c:numCache>
            </c:numRef>
          </c:val>
          <c:extLst>
            <c:ext xmlns:c16="http://schemas.microsoft.com/office/drawing/2014/chart" uri="{C3380CC4-5D6E-409C-BE32-E72D297353CC}">
              <c16:uniqueId val="{00000006-87CC-46D6-9130-96CE850A33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c:v>
                </c:pt>
                <c:pt idx="3">
                  <c:v>73</c:v>
                </c:pt>
                <c:pt idx="6">
                  <c:v>69</c:v>
                </c:pt>
                <c:pt idx="9">
                  <c:v>61</c:v>
                </c:pt>
                <c:pt idx="12">
                  <c:v>53</c:v>
                </c:pt>
              </c:numCache>
            </c:numRef>
          </c:val>
          <c:extLst>
            <c:ext xmlns:c16="http://schemas.microsoft.com/office/drawing/2014/chart" uri="{C3380CC4-5D6E-409C-BE32-E72D297353CC}">
              <c16:uniqueId val="{00000007-87CC-46D6-9130-96CE850A33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8012</c:v>
                </c:pt>
                <c:pt idx="3">
                  <c:v>7686</c:v>
                </c:pt>
                <c:pt idx="6">
                  <c:v>7798</c:v>
                </c:pt>
                <c:pt idx="9">
                  <c:v>7686</c:v>
                </c:pt>
                <c:pt idx="12">
                  <c:v>7810</c:v>
                </c:pt>
              </c:numCache>
            </c:numRef>
          </c:val>
          <c:extLst>
            <c:ext xmlns:c16="http://schemas.microsoft.com/office/drawing/2014/chart" uri="{C3380CC4-5D6E-409C-BE32-E72D297353CC}">
              <c16:uniqueId val="{00000008-87CC-46D6-9130-96CE850A33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c:v>
                </c:pt>
                <c:pt idx="3">
                  <c:v>2</c:v>
                </c:pt>
                <c:pt idx="6">
                  <c:v>1</c:v>
                </c:pt>
                <c:pt idx="9">
                  <c:v>0</c:v>
                </c:pt>
                <c:pt idx="12">
                  <c:v>0</c:v>
                </c:pt>
              </c:numCache>
            </c:numRef>
          </c:val>
          <c:extLst>
            <c:ext xmlns:c16="http://schemas.microsoft.com/office/drawing/2014/chart" uri="{C3380CC4-5D6E-409C-BE32-E72D297353CC}">
              <c16:uniqueId val="{00000009-87CC-46D6-9130-96CE850A33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6460</c:v>
                </c:pt>
                <c:pt idx="3">
                  <c:v>6933</c:v>
                </c:pt>
                <c:pt idx="6">
                  <c:v>7175</c:v>
                </c:pt>
                <c:pt idx="9">
                  <c:v>8404</c:v>
                </c:pt>
                <c:pt idx="12">
                  <c:v>9293</c:v>
                </c:pt>
              </c:numCache>
            </c:numRef>
          </c:val>
          <c:extLst>
            <c:ext xmlns:c16="http://schemas.microsoft.com/office/drawing/2014/chart" uri="{C3380CC4-5D6E-409C-BE32-E72D297353CC}">
              <c16:uniqueId val="{0000000A-87CC-46D6-9130-96CE850A331C}"/>
            </c:ext>
          </c:extLst>
        </c:ser>
        <c:dLbls>
          <c:showLegendKey val="0"/>
          <c:showVal val="0"/>
          <c:showCatName val="0"/>
          <c:showSerName val="0"/>
          <c:showPercent val="0"/>
          <c:showBubbleSize val="0"/>
        </c:dLbls>
        <c:gapWidth val="100"/>
        <c:overlap val="100"/>
        <c:axId val="122414208"/>
        <c:axId val="12241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CC-46D6-9130-96CE850A331C}"/>
            </c:ext>
          </c:extLst>
        </c:ser>
        <c:dLbls>
          <c:showLegendKey val="0"/>
          <c:showVal val="0"/>
          <c:showCatName val="0"/>
          <c:showSerName val="0"/>
          <c:showPercent val="0"/>
          <c:showBubbleSize val="0"/>
        </c:dLbls>
        <c:marker val="1"/>
        <c:smooth val="0"/>
        <c:axId val="122414208"/>
        <c:axId val="122416128"/>
      </c:lineChart>
      <c:catAx>
        <c:axId val="1224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16128"/>
        <c:crosses val="autoZero"/>
        <c:auto val="1"/>
        <c:lblAlgn val="ctr"/>
        <c:lblOffset val="100"/>
        <c:tickLblSkip val="1"/>
        <c:tickMarkSkip val="1"/>
        <c:noMultiLvlLbl val="0"/>
      </c:catAx>
      <c:valAx>
        <c:axId val="12241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2808</c:v>
                </c:pt>
                <c:pt idx="1">
                  <c:v>3003</c:v>
                </c:pt>
                <c:pt idx="2">
                  <c:v>3089</c:v>
                </c:pt>
              </c:numCache>
            </c:numRef>
          </c:val>
          <c:extLst>
            <c:ext xmlns:c16="http://schemas.microsoft.com/office/drawing/2014/chart" uri="{C3380CC4-5D6E-409C-BE32-E72D297353CC}">
              <c16:uniqueId val="{00000000-710E-4398-96C1-3178D66DDD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468</c:v>
                </c:pt>
                <c:pt idx="1">
                  <c:v>466</c:v>
                </c:pt>
                <c:pt idx="2">
                  <c:v>464</c:v>
                </c:pt>
              </c:numCache>
            </c:numRef>
          </c:val>
          <c:extLst>
            <c:ext xmlns:c16="http://schemas.microsoft.com/office/drawing/2014/chart" uri="{C3380CC4-5D6E-409C-BE32-E72D297353CC}">
              <c16:uniqueId val="{00000001-710E-4398-96C1-3178D66DDD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2267</c:v>
                </c:pt>
                <c:pt idx="1">
                  <c:v>1822</c:v>
                </c:pt>
                <c:pt idx="2">
                  <c:v>1603</c:v>
                </c:pt>
              </c:numCache>
            </c:numRef>
          </c:val>
          <c:extLst>
            <c:ext xmlns:c16="http://schemas.microsoft.com/office/drawing/2014/chart" uri="{C3380CC4-5D6E-409C-BE32-E72D297353CC}">
              <c16:uniqueId val="{00000002-710E-4398-96C1-3178D66DDD40}"/>
            </c:ext>
          </c:extLst>
        </c:ser>
        <c:dLbls>
          <c:showLegendKey val="0"/>
          <c:showVal val="0"/>
          <c:showCatName val="0"/>
          <c:showSerName val="0"/>
          <c:showPercent val="0"/>
          <c:showBubbleSize val="0"/>
        </c:dLbls>
        <c:gapWidth val="120"/>
        <c:overlap val="100"/>
        <c:axId val="122153600"/>
        <c:axId val="112140672"/>
      </c:barChart>
      <c:catAx>
        <c:axId val="12215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2140672"/>
        <c:crosses val="autoZero"/>
        <c:auto val="1"/>
        <c:lblAlgn val="ctr"/>
        <c:lblOffset val="100"/>
        <c:tickLblSkip val="1"/>
        <c:tickMarkSkip val="1"/>
        <c:noMultiLvlLbl val="0"/>
      </c:catAx>
      <c:valAx>
        <c:axId val="11214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15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{819F2EE6-5D64-4F16-9362-829E99EEBBEC}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7E-4CB7-939C-4EE83F68EB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{F8F725B5-F428-45E1-803A-B7C880715876}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7E-4CB7-939C-4EE83F68EB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{B84C9760-5BE9-4337-8CE8-D30BBFE1C267}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7E-4CB7-939C-4EE83F68EB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{ADE1D624-1A9F-4C35-B89C-79C6B3DDA843}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7E-4CB7-939C-4EE83F68EB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{402F2D0B-F5E8-4D47-AE68-C9F6C77404F1}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7E-4CB7-939C-4EE83F68EB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{9BBA16D2-133B-41B6-B062-84B33718F5D5}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7E-4CB7-939C-4EE83F68EB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{86BAC2F2-4B9B-4895-8252-C78A19D4364D}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7E-4CB7-939C-4EE83F68EB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{D3F01C40-707A-4206-B737-F634AA4769AF}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7E-4CB7-939C-4EE83F68EB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{A767CA44-AC23-479F-9F1A-73797E2A4A84}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7E-4CB7-939C-4EE83F68EB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c:v>
                </c:pt>
                <c:pt idx="24">
                  <c:v>52.8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7E-4CB7-939C-4EE83F68EB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{64C8228E-0711-4351-BAB1-F3A50C34AD24}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7E-4CB7-939C-4EE83F68EB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{505233E6-B3A4-42AD-A832-BF948C39B288}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7E-4CB7-939C-4EE83F68EB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{3DDBCCB3-7BF4-45D8-9B2D-46C1CCDC7177}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7E-4CB7-939C-4EE83F68EB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{2BC97562-562D-4A57-8715-5145C8A2429A}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7E-4CB7-939C-4EE83F68EB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{01043E7B-2710-48DA-A71F-466D48898983}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7E-4CB7-939C-4EE83F68EB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{68191344-F0CF-48B0-9850-F147B67CF9A4}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7E-4CB7-939C-4EE83F68EB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{FDDDF328-0D20-45C3-98D5-D7773B709A10}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7E-4CB7-939C-4EE83F68EB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{DFAC9E25-3B13-4104-A599-2B3EBA1C8894}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7E-4CB7-939C-4EE83F68EB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{400ED5A0-84C2-401B-87A0-33F9279265A6}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7E-4CB7-939C-4EE83F68EB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numCache>
            </c:numRef>
          </c:xVal>
          <c:yVal>
            <c:numRef>
              <c:f>公会計指標分析・財政指標組合せ分析表!$BP$55:$DC$55</c:f>
              <c:numCache>
                <c:formatCode>#,##0.0;"▲ "#,##0.0</c:formatCode>
                <c:ptCount val="40"/>
                <c:pt idx="16">
                  <c:v>20.2</c:v>
                </c:pt>
                <c:pt idx="24">
                  <c:v>15.5</c:v>
                </c:pt>
              </c:numCache>
            </c:numRef>
          </c:yVal>
          <c:smooth val="0"/>
          <c:extLst>
            <c:ext xmlns:c16="http://schemas.microsoft.com/office/drawing/2014/chart" uri="{C3380CC4-5D6E-409C-BE32-E72D297353CC}">
              <c16:uniqueId val="{00000013-8C7E-4CB7-939C-4EE83F68EB56}"/>
            </c:ext>
          </c:extLst>
        </c:ser>
        <c:dLbls>
          <c:showLegendKey val="0"/>
          <c:showVal val="1"/>
          <c:showCatName val="0"/>
          <c:showSerName val="0"/>
          <c:showPercent val="0"/>
          <c:showBubbleSize val="0"/>
        </c:dLbls>
        <c:axId val="46179840"/>
        <c:axId val="46181760"/>
      </c:scatterChart>
      <c:valAx>
        <c:axId val="46179840"/>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1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{EAB1C453-DA3A-405A-9149-5A5180750014}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A1B-44A7-A4A4-590597A304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{83080E18-ACFE-4AC2-A197-7284AA3ECE43}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B-44A7-A4A4-590597A304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{AD9879A2-DCD5-4AE7-994B-B54DDC3C7786}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B-44A7-A4A4-590597A304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{4B3B21EC-F6E6-4330-92AA-04379F9415B7}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B-44A7-A4A4-590597A304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{849803CD-0058-4987-9045-86ABF1973926}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B-44A7-A4A4-590597A3046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{8911A06E-34F0-4F2C-9722-50E90B50BA0D}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A1B-44A7-A4A4-590597A3046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{FC412191-6715-48F2-A348-D63204A9CDB6}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A1B-44A7-A4A4-590597A3046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{348EF2DC-AC5C-4879-9865-9EA2AA603740}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A1B-44A7-A4A4-590597A3046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{A7103E8F-1C1A-4883-86A8-67593D154009}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A1B-44A7-A4A4-590597A304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3.8</c:v>
                </c:pt>
                <c:pt idx="16">
                  <c:v>2.2000000000000002</c:v>
                </c:pt>
                <c:pt idx="24">
                  <c:v>1</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1B-44A7-A4A4-590597A304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{F3E45889-2C93-48A4-A9CD-1D61C1C92787}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A1B-44A7-A4A4-590597A304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{1EB5A492-8FA1-41FB-98A7-019B55979E68}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B-44A7-A4A4-590597A304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{03F22446-1A0C-4422-936D-6BC194334DB9}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B-44A7-A4A4-590597A304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{202F1580-0382-4635-B8C8-BC47679F0503}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B-44A7-A4A4-590597A304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{E9E84E3C-D7D5-4075-99D3-2A743FDBBFE0}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B-44A7-A4A4-590597A3046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{9C69B9ED-680E-47DF-8505-C5C70EAF4BE0}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A1B-44A7-A4A4-590597A3046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{85CAEBB4-C0EC-46E8-AF64-F9DEA6E7C385}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A1B-44A7-A4A4-590597A3046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{FF21C5AC-A111-4765-9DB3-4AC5FBF971C8}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A1B-44A7-A4A4-590597A3046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{B4F475DC-8C14-4FEC-8FB6-46809C333BBE}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A1B-44A7-A4A4-590597A304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0A1B-44A7-A4A4-590597A3046C}"/>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70000000000000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a:t>
          </a:r>
          <a:r>
            <a:rPr lang="ja-JP" altLang="en-US" sz="1100" b="0" i="0" baseline="0">
              <a:solidFill>
                <a:schemeClr val="dk1"/>
              </a:solidFill>
              <a:effectLst/>
              <a:latin typeface="+mn-lt"/>
              <a:ea typeface="+mn-ea"/>
              <a:cs typeface="+mn-cs"/>
            </a:rPr>
            <a:t>は前年度から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ポイントの増加となっている。これは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年度借入の緊急防災・減災事業債</a:t>
          </a:r>
          <a:r>
            <a:rPr kumimoji="1" lang="ja-JP" altLang="en-US" sz="1100">
              <a:solidFill>
                <a:schemeClr val="dk1"/>
              </a:solidFill>
              <a:effectLst/>
              <a:latin typeface="+mn-lt"/>
              <a:ea typeface="+mn-ea"/>
              <a:cs typeface="+mn-cs"/>
            </a:rPr>
            <a:t>の元金償還が開始されたことによる元利償還金の増加が要因となっている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一方、類似団体内平均と比較して低い水準にある要因は</a:t>
          </a:r>
          <a:r>
            <a:rPr lang="ja-JP" altLang="ja-JP" sz="1100" b="0" i="0" baseline="0">
              <a:solidFill>
                <a:schemeClr val="dk1"/>
              </a:solidFill>
              <a:effectLst/>
              <a:latin typeface="+mn-lt"/>
              <a:ea typeface="+mn-ea"/>
              <a:cs typeface="+mn-cs"/>
            </a:rPr>
            <a:t>従来より、起債抑制を行ってきたことや基準財政需要額に算入される地方債を中心として借入を行ってきたことにより実質公債費比率（分子）を抑えている</a:t>
          </a:r>
          <a:r>
            <a:rPr lang="ja-JP" altLang="en-US" sz="1100" b="0" i="0" baseline="0">
              <a:solidFill>
                <a:schemeClr val="dk1"/>
              </a:solidFill>
              <a:effectLst/>
              <a:latin typeface="+mn-lt"/>
              <a:ea typeface="+mn-ea"/>
              <a:cs typeface="+mn-cs"/>
            </a:rPr>
            <a:t>ことが考えられる</a:t>
          </a:r>
          <a:r>
            <a:rPr lang="ja-JP" altLang="ja-JP" sz="1100" b="0" i="0" baseline="0">
              <a:solidFill>
                <a:schemeClr val="dk1"/>
              </a:solidFill>
              <a:effectLst/>
              <a:latin typeface="+mn-lt"/>
              <a:ea typeface="+mn-ea"/>
              <a:cs typeface="+mn-cs"/>
            </a:rPr>
            <a:t>。今後、清掃センター整備事業などにおいて高額な地方債の償還が見込まれるが、将来の公債費の推移を予測しながら、最少の経費で最大の効果をあげることができるよう事業を遂行する。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消防庁舎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前年度の普通交付税において多額の錯誤が発生したため、平成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年度は普通交付税の錯誤措置の軽減を図るため、前年度に財政調整基金に積み立てた錯誤相当額約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百万円を取り崩した。また、清掃センター整備事業や千種地区コミュニティセンター整備事業に伴い、「公共施設整備基金」を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百万円取崩し、あわせて「地域づくり推進基金」から同コミュニティセンター整備事業のために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り、その一方で財政調整基金が微増傾向にあったことから、今後は基金の使途の明確化を図り、消防庁舎整備事業等の大規模な施設整備に備え、公共施設整備基金などの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・公共施設整備基金：公共施設及び公益施設の建設等に要する経費の財源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：教育施設の建設等に要する経費の財源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・公共施設整備基金：清掃センター整備事業や千種地区コミュニティセンター整備事業に伴い、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：中学校エアコン整備事業に伴い、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百万円を取崩したが、法人税の法人税割超過課税分を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・公共施設整備基金：消防庁舎整備事業等の大規模な施設整備が予定されているため、年度間の財政収支を見極めつつ、使途の明確化を図るためにも、積み立てていくくことを予定している。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　　　　：学校施設等の大規模改造事業等が今後も継続的に予定されているため、今後も一般財源の金額に応じて継続的に取崩しを行っていく。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前年度の普通交付税において多額の錯誤が発生したため、平成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年度は普通交付税の錯誤措置の軽減を図るため、前年度に積み立てた錯誤相当額約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百万円を取り崩したが、固定資産税や個人町民税の増収等により、約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が減少傾向にあり、その一方で財政調整基金が微増傾向にあったことから、今後は基金の使途の明確化を図り、消防庁舎整備事業等の大規模な施設整備に備え、公共施設整備基金などの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年度の臨時財政特例債の償還見合額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今後検討の必要がある消防庁舎整備事業に関して起債は交付税措置もなく、事業を実施となれば多額の償還が予想されるため、その償還の一部に取り崩すことを予定している。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41,800
40,898
107.01
13,448,731
12,677,637
534,466
8,303,513
9,293,086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有形固定資産減価償却率は類似団体より若干低めとなっているが、個別の施設に注目すると、橋りょうや消防庁舎などの老朽化に伴い、有形固定資産減価償却率が増加傾向にある。今後は、各公共施設等の個別施設計画を順次策定し、同計画に基づき、長寿命化対策を図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3" name="直線コネクタ 72"/>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6"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7" name="直線コネクタ 76"/>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8"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9" name="フローチャート: 判断 78"/>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80" name="フローチャート: 判断 79"/>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1" name="フローチャート: 判断 80"/>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87" name="楕円 86"/>
        <xdr:cNvSpPr/>
      </xdr:nvSpPr>
      <xdr:spPr>
        <a:xfrm>
          <a:off x="4000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159203</xdr:rowOff>
    </xdr:from>
    <xdr:to>
      <xdr:col>15</xdr:col>
      <xdr:colOff>187325</xdr:colOff>
      <xdr:row>31</xdr:row>
      <xdr:rowOff>89353</xdr:rowOff>
    </xdr:to>
    <xdr:sp macro="" textlink="">
      <xdr:nvSpPr>
        <xdr:cNvPr id="88" name="楕円 87"/>
        <xdr:cNvSpPr/>
      </xdr:nvSpPr>
      <xdr:spPr>
        <a:xfrm>
          <a:off x="3238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38553</xdr:rowOff>
    </xdr:to>
    <xdr:cxnSp macro="">
      <xdr:nvCxnSpPr>
        <xdr:cNvPr id="89" name="直線コネクタ 88"/>
        <xdr:cNvCxnSpPr/>
      </xdr:nvCxnSpPr>
      <xdr:spPr>
        <a:xfrm flipV="1">
          <a:off x="3289300" y="61003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90"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91"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55806</xdr:rowOff>
    </xdr:from>
    <xdr:ext cx="405111" cy="259045"/>
    <xdr:sp macro="" textlink="">
      <xdr:nvSpPr>
        <xdr:cNvPr id="92" name="n_1mainValue有形固定資産減価償却率"/>
        <xdr:cNvSpPr txBox="1"/>
      </xdr:nvSpPr>
      <xdr:spPr>
        <a:xfrm>
          <a:off x="38360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80480</xdr:rowOff>
    </xdr:from>
    <xdr:ext cx="405111" cy="259045"/>
    <xdr:sp macro="" textlink="">
      <xdr:nvSpPr>
        <xdr:cNvPr id="93" name="n_2mainValue有形固定資産減価償却率"/>
        <xdr:cNvSpPr txBox="1"/>
      </xdr:nvSpPr>
      <xdr:spPr>
        <a:xfrm>
          <a:off x="30867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可能年数は国及び三重県平均において下回っている状態にはあるが、実質公債費比率等の健全化度合に比べると指数はやや高く、また類似団体との比較においても指数がやや上回っている状態にある。これは、近年、清掃センターや小中学校大規模改造事業等の公共施設のストック最適化に対して積極的に投資してきており、事業費の財源に地方債を充てていることが要因であると分析される。この債務償還可能年数の上昇が健全化度合の指標となる実質公債費比率にも影響を与えることになるため、適正な投資計画に基づき、借入を行う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7"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フローチャート: 判断 12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4" name="楕円 133"/>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35" name="債務償還可能年数該当値テキスト"/>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41,800
40,898
107.01
13,448,731
12,677,637
534,466
8,303,513
9,293,086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0" name="楕円 69"/>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97790</xdr:rowOff>
    </xdr:from>
    <xdr:to>
      <xdr:col>15</xdr:col>
      <xdr:colOff>101600</xdr:colOff>
      <xdr:row>39</xdr:row>
      <xdr:rowOff>27940</xdr:rowOff>
    </xdr:to>
    <xdr:sp macro="" textlink="">
      <xdr:nvSpPr>
        <xdr:cNvPr id="71" name="楕円 70"/>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120015</xdr:rowOff>
    </xdr:from>
    <xdr:to>
      <xdr:col>19</xdr:col>
      <xdr:colOff>177800</xdr:colOff>
      <xdr:row>38</xdr:row>
      <xdr:rowOff>148590</xdr:rowOff>
    </xdr:to>
    <xdr:cxnSp macro="">
      <xdr:nvCxnSpPr>
        <xdr:cNvPr id="72" name="直線コネクタ 71"/>
        <xdr:cNvCxnSpPr/>
      </xdr:nvCxnSpPr>
      <xdr:spPr>
        <a:xfrm flipV="1">
          <a:off x="2908300" y="66351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4"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75" name="n_1mainValue【道路】&#10;有形固定資産減価償却率"/>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76"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8" name="テキスト ボックス 87"/>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0" name="テキスト ボックス 89"/>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2" name="テキスト ボックス 91"/>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6" name="テキスト ボックス 95"/>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8" name="テキスト ボックス 97"/>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0" name="テキスト ボックス 99"/>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4" name="直線コネクタ 103"/>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5"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6" name="直線コネクタ 105"/>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7"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8" name="直線コネクタ 107"/>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9"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0" name="フローチャート: 判断 109"/>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1" name="フローチャート: 判断 110"/>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2" name="フローチャート: 判断 111"/>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169046</xdr:rowOff>
    </xdr:from>
    <xdr:to>
      <xdr:col>50</xdr:col>
      <xdr:colOff>165100</xdr:colOff>
      <xdr:row>40</xdr:row>
      <xdr:rowOff>99196</xdr:rowOff>
    </xdr:to>
    <xdr:sp macro="" textlink="">
      <xdr:nvSpPr>
        <xdr:cNvPr id="118" name="楕円 117"/>
        <xdr:cNvSpPr/>
      </xdr:nvSpPr>
      <xdr:spPr>
        <a:xfrm>
          <a:off x="9588500" y="68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167304</xdr:rowOff>
    </xdr:from>
    <xdr:to>
      <xdr:col>46</xdr:col>
      <xdr:colOff>38100</xdr:colOff>
      <xdr:row>40</xdr:row>
      <xdr:rowOff>97454</xdr:rowOff>
    </xdr:to>
    <xdr:sp macro="" textlink="">
      <xdr:nvSpPr>
        <xdr:cNvPr id="119" name="楕円 118"/>
        <xdr:cNvSpPr/>
      </xdr:nvSpPr>
      <xdr:spPr>
        <a:xfrm>
          <a:off x="8699500" y="68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46654</xdr:rowOff>
    </xdr:from>
    <xdr:to>
      <xdr:col>50</xdr:col>
      <xdr:colOff>114300</xdr:colOff>
      <xdr:row>40</xdr:row>
      <xdr:rowOff>48396</xdr:rowOff>
    </xdr:to>
    <xdr:cxnSp macro="">
      <xdr:nvCxnSpPr>
        <xdr:cNvPr id="120" name="直線コネクタ 119"/>
        <xdr:cNvCxnSpPr/>
      </xdr:nvCxnSpPr>
      <xdr:spPr>
        <a:xfrm>
          <a:off x="8750300" y="6904654"/>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1"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2"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90323</xdr:rowOff>
    </xdr:from>
    <xdr:ext cx="534377" cy="259045"/>
    <xdr:sp macro="" textlink="">
      <xdr:nvSpPr>
        <xdr:cNvPr id="123" name="n_1mainValue【道路】&#10;一人当たり延長"/>
        <xdr:cNvSpPr txBox="1"/>
      </xdr:nvSpPr>
      <xdr:spPr>
        <a:xfrm>
          <a:off x="9359411" y="694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88581</xdr:rowOff>
    </xdr:from>
    <xdr:ext cx="534377" cy="259045"/>
    <xdr:sp macro="" textlink="">
      <xdr:nvSpPr>
        <xdr:cNvPr id="124" name="n_2mainValue【道路】&#10;一人当たり延長"/>
        <xdr:cNvSpPr txBox="1"/>
      </xdr:nvSpPr>
      <xdr:spPr>
        <a:xfrm>
          <a:off x="8483111" y="69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7" name="直線コネクタ 146"/>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8"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9" name="直線コネクタ 148"/>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0"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1" name="直線コネクタ 150"/>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2"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3" name="フローチャート: 判断 152"/>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54" name="フローチャート: 判断 153"/>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55" name="フローチャート: 判断 154"/>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xdr:rowOff>
    </xdr:from>
    <xdr:to>
      <xdr:col>20</xdr:col>
      <xdr:colOff>38100</xdr:colOff>
      <xdr:row>57</xdr:row>
      <xdr:rowOff>114808</xdr:rowOff>
    </xdr:to>
    <xdr:sp macro="" textlink="">
      <xdr:nvSpPr>
        <xdr:cNvPr id="161" name="楕円 160"/>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42926</xdr:rowOff>
    </xdr:from>
    <xdr:to>
      <xdr:col>15</xdr:col>
      <xdr:colOff>101600</xdr:colOff>
      <xdr:row>57</xdr:row>
      <xdr:rowOff>144526</xdr:rowOff>
    </xdr:to>
    <xdr:sp macro="" textlink="">
      <xdr:nvSpPr>
        <xdr:cNvPr id="162" name="楕円 161"/>
        <xdr:cNvSpPr/>
      </xdr:nvSpPr>
      <xdr:spPr>
        <a:xfrm>
          <a:off x="2857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64008</xdr:rowOff>
    </xdr:from>
    <xdr:to>
      <xdr:col>19</xdr:col>
      <xdr:colOff>177800</xdr:colOff>
      <xdr:row>57</xdr:row>
      <xdr:rowOff>93726</xdr:rowOff>
    </xdr:to>
    <xdr:cxnSp macro="">
      <xdr:nvCxnSpPr>
        <xdr:cNvPr id="163" name="直線コネクタ 162"/>
        <xdr:cNvCxnSpPr/>
      </xdr:nvCxnSpPr>
      <xdr:spPr>
        <a:xfrm flipV="1">
          <a:off x="2908300" y="983665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64"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65"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131335</xdr:rowOff>
    </xdr:from>
    <xdr:ext cx="405111" cy="259045"/>
    <xdr:sp macro="" textlink="">
      <xdr:nvSpPr>
        <xdr:cNvPr id="166" name="n_1mainValue【橋りょう・トンネル】&#10;有形固定資産減価償却率"/>
        <xdr:cNvSpPr txBox="1"/>
      </xdr:nvSpPr>
      <xdr:spPr>
        <a:xfrm>
          <a:off x="35820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161053</xdr:rowOff>
    </xdr:from>
    <xdr:ext cx="405111" cy="259045"/>
    <xdr:sp macro="" textlink="">
      <xdr:nvSpPr>
        <xdr:cNvPr id="167" name="n_2mainValue【橋りょう・トンネル】&#10;有形固定資産減価償却率"/>
        <xdr:cNvSpPr txBox="1"/>
      </xdr:nvSpPr>
      <xdr:spPr>
        <a:xfrm>
          <a:off x="27057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3" name="テキスト ボックス 18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5" name="テキスト ボックス 18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9" name="直線コネクタ 188"/>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0"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1" name="直線コネクタ 190"/>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2"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3" name="直線コネクタ 192"/>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94"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5" name="フローチャート: 判断 194"/>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6" name="フローチャート: 判断 195"/>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7" name="フローチャート: 判断 196"/>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16673</xdr:rowOff>
    </xdr:from>
    <xdr:to>
      <xdr:col>50</xdr:col>
      <xdr:colOff>165100</xdr:colOff>
      <xdr:row>61</xdr:row>
      <xdr:rowOff>118273</xdr:rowOff>
    </xdr:to>
    <xdr:sp macro="" textlink="">
      <xdr:nvSpPr>
        <xdr:cNvPr id="203" name="楕円 202"/>
        <xdr:cNvSpPr/>
      </xdr:nvSpPr>
      <xdr:spPr>
        <a:xfrm>
          <a:off x="9588500" y="104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20471</xdr:rowOff>
    </xdr:from>
    <xdr:to>
      <xdr:col>46</xdr:col>
      <xdr:colOff>38100</xdr:colOff>
      <xdr:row>61</xdr:row>
      <xdr:rowOff>122071</xdr:rowOff>
    </xdr:to>
    <xdr:sp macro="" textlink="">
      <xdr:nvSpPr>
        <xdr:cNvPr id="204" name="楕円 203"/>
        <xdr:cNvSpPr/>
      </xdr:nvSpPr>
      <xdr:spPr>
        <a:xfrm>
          <a:off x="8699500" y="1047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67473</xdr:rowOff>
    </xdr:from>
    <xdr:to>
      <xdr:col>50</xdr:col>
      <xdr:colOff>114300</xdr:colOff>
      <xdr:row>61</xdr:row>
      <xdr:rowOff>71271</xdr:rowOff>
    </xdr:to>
    <xdr:cxnSp macro="">
      <xdr:nvCxnSpPr>
        <xdr:cNvPr id="205" name="直線コネクタ 204"/>
        <xdr:cNvCxnSpPr/>
      </xdr:nvCxnSpPr>
      <xdr:spPr>
        <a:xfrm flipV="1">
          <a:off x="8750300" y="10525923"/>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06"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07"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134800</xdr:rowOff>
    </xdr:from>
    <xdr:ext cx="599010" cy="259045"/>
    <xdr:sp macro="" textlink="">
      <xdr:nvSpPr>
        <xdr:cNvPr id="208" name="n_1mainValue【橋りょう・トンネル】&#10;一人当たり有形固定資産（償却資産）額"/>
        <xdr:cNvSpPr txBox="1"/>
      </xdr:nvSpPr>
      <xdr:spPr>
        <a:xfrm>
          <a:off x="9327095" y="1025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138598</xdr:rowOff>
    </xdr:from>
    <xdr:ext cx="599010" cy="259045"/>
    <xdr:sp macro="" textlink="">
      <xdr:nvSpPr>
        <xdr:cNvPr id="209" name="n_2mainValue【橋りょう・トンネル】&#10;一人当たり有形固定資産（償却資産）額"/>
        <xdr:cNvSpPr txBox="1"/>
      </xdr:nvSpPr>
      <xdr:spPr>
        <a:xfrm>
          <a:off x="8450795" y="1025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2" name="直線コネクタ 231"/>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3"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4" name="直線コネクタ 233"/>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5"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6" name="直線コネクタ 235"/>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37"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8" name="フローチャート: 判断 237"/>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9" name="フローチャート: 判断 238"/>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0" name="フローチャート: 判断 239"/>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246" name="楕円 245"/>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92456</xdr:rowOff>
    </xdr:from>
    <xdr:to>
      <xdr:col>15</xdr:col>
      <xdr:colOff>101600</xdr:colOff>
      <xdr:row>85</xdr:row>
      <xdr:rowOff>22606</xdr:rowOff>
    </xdr:to>
    <xdr:sp macro="" textlink="">
      <xdr:nvSpPr>
        <xdr:cNvPr id="247" name="楕円 246"/>
        <xdr:cNvSpPr/>
      </xdr:nvSpPr>
      <xdr:spPr>
        <a:xfrm>
          <a:off x="2857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143256</xdr:rowOff>
    </xdr:to>
    <xdr:cxnSp macro="">
      <xdr:nvCxnSpPr>
        <xdr:cNvPr id="248" name="直線コネクタ 247"/>
        <xdr:cNvCxnSpPr/>
      </xdr:nvCxnSpPr>
      <xdr:spPr>
        <a:xfrm flipV="1">
          <a:off x="2908300" y="1451991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49"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50"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251" name="n_1mainValue【公営住宅】&#10;有形固定資産減価償却率"/>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13733</xdr:rowOff>
    </xdr:from>
    <xdr:ext cx="405111" cy="259045"/>
    <xdr:sp macro="" textlink="">
      <xdr:nvSpPr>
        <xdr:cNvPr id="252" name="n_2mainValue【公営住宅】&#10;有形固定資産減価償却率"/>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3" name="直線コネクタ 26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4" name="テキスト ボックス 26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72" name="直線コネクタ 271"/>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73"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74" name="直線コネクタ 273"/>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5"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6" name="直線コネクタ 275"/>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77"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8" name="フローチャート: 判断 277"/>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9" name="フローチャート: 判断 278"/>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0" name="フローチャート: 判断 279"/>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286" name="楕円 285"/>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5017</xdr:rowOff>
    </xdr:from>
    <xdr:to>
      <xdr:col>46</xdr:col>
      <xdr:colOff>38100</xdr:colOff>
      <xdr:row>85</xdr:row>
      <xdr:rowOff>106617</xdr:rowOff>
    </xdr:to>
    <xdr:sp macro="" textlink="">
      <xdr:nvSpPr>
        <xdr:cNvPr id="287" name="楕円 286"/>
        <xdr:cNvSpPr/>
      </xdr:nvSpPr>
      <xdr:spPr>
        <a:xfrm>
          <a:off x="8699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55817</xdr:rowOff>
    </xdr:from>
    <xdr:to>
      <xdr:col>50</xdr:col>
      <xdr:colOff>114300</xdr:colOff>
      <xdr:row>85</xdr:row>
      <xdr:rowOff>56387</xdr:rowOff>
    </xdr:to>
    <xdr:cxnSp macro="">
      <xdr:nvCxnSpPr>
        <xdr:cNvPr id="288" name="直線コネクタ 287"/>
        <xdr:cNvCxnSpPr/>
      </xdr:nvCxnSpPr>
      <xdr:spPr>
        <a:xfrm>
          <a:off x="8750300" y="14629067"/>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289"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90"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291" name="n_1mainValue【公営住宅】&#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97744</xdr:rowOff>
    </xdr:from>
    <xdr:ext cx="469744" cy="259045"/>
    <xdr:sp macro="" textlink="">
      <xdr:nvSpPr>
        <xdr:cNvPr id="292" name="n_2mainValue【公営住宅】&#10;一人当たり面積"/>
        <xdr:cNvSpPr txBox="1"/>
      </xdr:nvSpPr>
      <xdr:spPr>
        <a:xfrm>
          <a:off x="8515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33" name="直線コネクタ 332"/>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3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35" name="直線コネクタ 33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36"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37" name="直線コネクタ 336"/>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38"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39" name="フローチャート: 判断 338"/>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40" name="フローチャート: 判断 339"/>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41" name="フローチャート: 判断 340"/>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347" name="楕円 346"/>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71120</xdr:rowOff>
    </xdr:from>
    <xdr:to>
      <xdr:col>76</xdr:col>
      <xdr:colOff>165100</xdr:colOff>
      <xdr:row>41</xdr:row>
      <xdr:rowOff>1270</xdr:rowOff>
    </xdr:to>
    <xdr:sp macro="" textlink="">
      <xdr:nvSpPr>
        <xdr:cNvPr id="348" name="楕円 347"/>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121920</xdr:rowOff>
    </xdr:to>
    <xdr:cxnSp macro="">
      <xdr:nvCxnSpPr>
        <xdr:cNvPr id="349" name="直線コネクタ 348"/>
        <xdr:cNvCxnSpPr/>
      </xdr:nvCxnSpPr>
      <xdr:spPr>
        <a:xfrm flipV="1">
          <a:off x="14592300" y="6951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350"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51"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352" name="n_1mainValue【認定こども園・幼稚園・保育所】&#10;有形固定資産減価償却率"/>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353" name="n_2mainValue【認定こども園・幼稚園・保育所】&#10;有形固定資産減価償却率"/>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75" name="直線コネクタ 374"/>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76"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77" name="直線コネクタ 376"/>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78"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79" name="直線コネクタ 378"/>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8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81" name="フローチャート: 判断 38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82" name="フローチャート: 判断 381"/>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83" name="フローチャート: 判断 382"/>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87122</xdr:rowOff>
    </xdr:from>
    <xdr:to>
      <xdr:col>112</xdr:col>
      <xdr:colOff>38100</xdr:colOff>
      <xdr:row>38</xdr:row>
      <xdr:rowOff>17272</xdr:rowOff>
    </xdr:to>
    <xdr:sp macro="" textlink="">
      <xdr:nvSpPr>
        <xdr:cNvPr id="389" name="楕円 388"/>
        <xdr:cNvSpPr/>
      </xdr:nvSpPr>
      <xdr:spPr>
        <a:xfrm>
          <a:off x="21272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125984</xdr:rowOff>
    </xdr:from>
    <xdr:to>
      <xdr:col>107</xdr:col>
      <xdr:colOff>101600</xdr:colOff>
      <xdr:row>38</xdr:row>
      <xdr:rowOff>56135</xdr:rowOff>
    </xdr:to>
    <xdr:sp macro="" textlink="">
      <xdr:nvSpPr>
        <xdr:cNvPr id="390" name="楕円 389"/>
        <xdr:cNvSpPr/>
      </xdr:nvSpPr>
      <xdr:spPr>
        <a:xfrm>
          <a:off x="20383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137922</xdr:rowOff>
    </xdr:from>
    <xdr:to>
      <xdr:col>111</xdr:col>
      <xdr:colOff>177800</xdr:colOff>
      <xdr:row>38</xdr:row>
      <xdr:rowOff>5334</xdr:rowOff>
    </xdr:to>
    <xdr:cxnSp macro="">
      <xdr:nvCxnSpPr>
        <xdr:cNvPr id="391" name="直線コネクタ 390"/>
        <xdr:cNvCxnSpPr/>
      </xdr:nvCxnSpPr>
      <xdr:spPr>
        <a:xfrm flipV="1">
          <a:off x="20434300" y="64815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392"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393"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33799</xdr:rowOff>
    </xdr:from>
    <xdr:ext cx="469744" cy="259045"/>
    <xdr:sp macro="" textlink="">
      <xdr:nvSpPr>
        <xdr:cNvPr id="394" name="n_1mainValue【認定こども園・幼稚園・保育所】&#10;一人当たり面積"/>
        <xdr:cNvSpPr txBox="1"/>
      </xdr:nvSpPr>
      <xdr:spPr>
        <a:xfrm>
          <a:off x="210757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72661</xdr:rowOff>
    </xdr:from>
    <xdr:ext cx="469744" cy="259045"/>
    <xdr:sp macro="" textlink="">
      <xdr:nvSpPr>
        <xdr:cNvPr id="395" name="n_2mainValue【認定こども園・幼稚園・保育所】&#10;一人当たり面積"/>
        <xdr:cNvSpPr txBox="1"/>
      </xdr:nvSpPr>
      <xdr:spPr>
        <a:xfrm>
          <a:off x="20199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8" name="テキスト ボックス 4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8" name="テキスト ボックス 4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22" name="直線コネクタ 421"/>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23"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24" name="直線コネクタ 423"/>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25"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26" name="直線コネクタ 425"/>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7"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8" name="フローチャート: 判断 427"/>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29" name="フローチャート: 判断 428"/>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30" name="フローチャート: 判断 429"/>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436" name="楕円 435"/>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65133</xdr:rowOff>
    </xdr:from>
    <xdr:to>
      <xdr:col>76</xdr:col>
      <xdr:colOff>165100</xdr:colOff>
      <xdr:row>61</xdr:row>
      <xdr:rowOff>166733</xdr:rowOff>
    </xdr:to>
    <xdr:sp macro="" textlink="">
      <xdr:nvSpPr>
        <xdr:cNvPr id="437" name="楕円 436"/>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115933</xdr:rowOff>
    </xdr:to>
    <xdr:cxnSp macro="">
      <xdr:nvCxnSpPr>
        <xdr:cNvPr id="438" name="直線コネクタ 437"/>
        <xdr:cNvCxnSpPr/>
      </xdr:nvCxnSpPr>
      <xdr:spPr>
        <a:xfrm>
          <a:off x="14592300" y="10574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39"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40"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441" name="n_1mainValue【学校施設】&#10;有形固定資産減価償却率"/>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442" name="n_2mainValue【学校施設】&#10;有形固定資産減価償却率"/>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67" name="直線コネクタ 466"/>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68"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69" name="直線コネクタ 468"/>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70"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71" name="直線コネクタ 470"/>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72"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73" name="フローチャート: 判断 472"/>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74" name="フローチャート: 判断 473"/>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75" name="フローチャート: 判断 474"/>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135128</xdr:rowOff>
    </xdr:from>
    <xdr:to>
      <xdr:col>112</xdr:col>
      <xdr:colOff>38100</xdr:colOff>
      <xdr:row>63</xdr:row>
      <xdr:rowOff>65278</xdr:rowOff>
    </xdr:to>
    <xdr:sp macro="" textlink="">
      <xdr:nvSpPr>
        <xdr:cNvPr id="481" name="楕円 480"/>
        <xdr:cNvSpPr/>
      </xdr:nvSpPr>
      <xdr:spPr>
        <a:xfrm>
          <a:off x="21272500" y="10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131318</xdr:rowOff>
    </xdr:from>
    <xdr:to>
      <xdr:col>107</xdr:col>
      <xdr:colOff>101600</xdr:colOff>
      <xdr:row>63</xdr:row>
      <xdr:rowOff>61468</xdr:rowOff>
    </xdr:to>
    <xdr:sp macro="" textlink="">
      <xdr:nvSpPr>
        <xdr:cNvPr id="482" name="楕円 481"/>
        <xdr:cNvSpPr/>
      </xdr:nvSpPr>
      <xdr:spPr>
        <a:xfrm>
          <a:off x="203835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xdr:rowOff>
    </xdr:from>
    <xdr:to>
      <xdr:col>111</xdr:col>
      <xdr:colOff>177800</xdr:colOff>
      <xdr:row>63</xdr:row>
      <xdr:rowOff>14478</xdr:rowOff>
    </xdr:to>
    <xdr:cxnSp macro="">
      <xdr:nvCxnSpPr>
        <xdr:cNvPr id="483" name="直線コネクタ 482"/>
        <xdr:cNvCxnSpPr/>
      </xdr:nvCxnSpPr>
      <xdr:spPr>
        <a:xfrm>
          <a:off x="20434300" y="108120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48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85"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56405</xdr:rowOff>
    </xdr:from>
    <xdr:ext cx="469744" cy="259045"/>
    <xdr:sp macro="" textlink="">
      <xdr:nvSpPr>
        <xdr:cNvPr id="486" name="n_1mainValue【学校施設】&#10;一人当たり面積"/>
        <xdr:cNvSpPr txBox="1"/>
      </xdr:nvSpPr>
      <xdr:spPr>
        <a:xfrm>
          <a:off x="21075727"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52595</xdr:rowOff>
    </xdr:from>
    <xdr:ext cx="469744" cy="259045"/>
    <xdr:sp macro="" textlink="">
      <xdr:nvSpPr>
        <xdr:cNvPr id="487" name="n_2mainValue【学校施設】&#10;一人当たり面積"/>
        <xdr:cNvSpPr txBox="1"/>
      </xdr:nvSpPr>
      <xdr:spPr>
        <a:xfrm>
          <a:off x="20199427" y="1085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4" name="テキスト ボックス 5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5" name="直線コネクタ 51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6" name="テキスト ボックス 51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7" name="直線コネクタ 51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8" name="テキスト ボックス 51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9" name="直線コネクタ 51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0" name="テキスト ボックス 51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1" name="直線コネクタ 52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2" name="テキスト ボックス 52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26" name="直線コネクタ 525"/>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27"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28" name="直線コネクタ 527"/>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2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30" name="直線コネクタ 52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3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32" name="フローチャート: 判断 53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33" name="フローチャート: 判断 532"/>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34" name="フローチャート: 判断 533"/>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64263</xdr:rowOff>
    </xdr:from>
    <xdr:to>
      <xdr:col>81</xdr:col>
      <xdr:colOff>101600</xdr:colOff>
      <xdr:row>107</xdr:row>
      <xdr:rowOff>165863</xdr:rowOff>
    </xdr:to>
    <xdr:sp macro="" textlink="">
      <xdr:nvSpPr>
        <xdr:cNvPr id="540" name="楕円 539"/>
        <xdr:cNvSpPr/>
      </xdr:nvSpPr>
      <xdr:spPr>
        <a:xfrm>
          <a:off x="15430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16256</xdr:rowOff>
    </xdr:from>
    <xdr:to>
      <xdr:col>76</xdr:col>
      <xdr:colOff>165100</xdr:colOff>
      <xdr:row>108</xdr:row>
      <xdr:rowOff>117856</xdr:rowOff>
    </xdr:to>
    <xdr:sp macro="" textlink="">
      <xdr:nvSpPr>
        <xdr:cNvPr id="541" name="楕円 540"/>
        <xdr:cNvSpPr/>
      </xdr:nvSpPr>
      <xdr:spPr>
        <a:xfrm>
          <a:off x="14541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115063</xdr:rowOff>
    </xdr:from>
    <xdr:to>
      <xdr:col>81</xdr:col>
      <xdr:colOff>50800</xdr:colOff>
      <xdr:row>108</xdr:row>
      <xdr:rowOff>67056</xdr:rowOff>
    </xdr:to>
    <xdr:cxnSp macro="">
      <xdr:nvCxnSpPr>
        <xdr:cNvPr id="542" name="直線コネクタ 541"/>
        <xdr:cNvCxnSpPr/>
      </xdr:nvCxnSpPr>
      <xdr:spPr>
        <a:xfrm flipV="1">
          <a:off x="14592300" y="18460213"/>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56659</xdr:rowOff>
    </xdr:from>
    <xdr:ext cx="405111" cy="259045"/>
    <xdr:sp macro="" textlink="">
      <xdr:nvSpPr>
        <xdr:cNvPr id="543"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44"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156990</xdr:rowOff>
    </xdr:from>
    <xdr:ext cx="405111" cy="259045"/>
    <xdr:sp macro="" textlink="">
      <xdr:nvSpPr>
        <xdr:cNvPr id="545" name="n_1mainValue【公民館】&#10;有形固定資産減価償却率"/>
        <xdr:cNvSpPr txBox="1"/>
      </xdr:nvSpPr>
      <xdr:spPr>
        <a:xfrm>
          <a:off x="15266044" y="1850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108983</xdr:rowOff>
    </xdr:from>
    <xdr:ext cx="405111" cy="259045"/>
    <xdr:sp macro="" textlink="">
      <xdr:nvSpPr>
        <xdr:cNvPr id="546" name="n_2mainValue【公民館】&#10;有形固定資産減価償却率"/>
        <xdr:cNvSpPr txBox="1"/>
      </xdr:nvSpPr>
      <xdr:spPr>
        <a:xfrm>
          <a:off x="143897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8" name="テキスト ボックス 5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572" name="直線コネクタ 571"/>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73"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74" name="直線コネクタ 57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575"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576" name="直線コネクタ 575"/>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577"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578" name="フローチャート: 判断 577"/>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579" name="フローチャート: 判断 57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580" name="フローチャート: 判断 579"/>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1" name="テキスト ボックス 5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586" name="楕円 585"/>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87" name="楕円 586"/>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22316</xdr:rowOff>
    </xdr:from>
    <xdr:to>
      <xdr:col>111</xdr:col>
      <xdr:colOff>177800</xdr:colOff>
      <xdr:row>107</xdr:row>
      <xdr:rowOff>149679</xdr:rowOff>
    </xdr:to>
    <xdr:cxnSp macro="">
      <xdr:nvCxnSpPr>
        <xdr:cNvPr id="588" name="直線コネクタ 587"/>
        <xdr:cNvCxnSpPr/>
      </xdr:nvCxnSpPr>
      <xdr:spPr>
        <a:xfrm>
          <a:off x="20434300" y="183674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589"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590"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20156</xdr:rowOff>
    </xdr:from>
    <xdr:ext cx="469744" cy="259045"/>
    <xdr:sp macro="" textlink="">
      <xdr:nvSpPr>
        <xdr:cNvPr id="591" name="n_1mainValue【公民館】&#10;一人当たり面積"/>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592" name="n_2mainValue【公民館】&#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ほとんどの類型において有形固定資産減価償却率は類似団体平均を下回っているものの、橋りょう（当町にはトンネルは該当なし）については、類似団体平均を大きく上回っている。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当町には橋りょうはおよそ</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橋存在し、このうち約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割の橋りょうが架橋から約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年以上経過していることが要因となっている。また、幹線道路や生活道路に架かる重要な橋りょうにおいても老朽化が進んでおり、これら施設の計画的な修繕が急務となっている。</a:t>
          </a:r>
        </a:p>
        <a:p>
          <a:r>
            <a:rPr kumimoji="1" lang="ja-JP" altLang="en-US" sz="1300">
              <a:latin typeface="ＭＳ Ｐゴシック" panose="020B0600070205080204" pitchFamily="50" charset="-128"/>
              <a:ea typeface="ＭＳ Ｐゴシック" panose="020B0600070205080204" pitchFamily="50" charset="-128"/>
            </a:rPr>
            <a:t>このため、橋りょう長寿命化修繕計画に基づき、緊急な修繕を要する損傷、劣化等が見受けられる橋を計画的に修繕することにより、今後の維持管理費用の減少を見込んでいる。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41,800
40,898
107.01
13,448,731
12,677,637
534,466
8,303,513
9,293,086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54373</xdr:rowOff>
    </xdr:from>
    <xdr:ext cx="405111" cy="259045"/>
    <xdr:sp macro="" textlink="">
      <xdr:nvSpPr>
        <xdr:cNvPr id="62"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4081</xdr:rowOff>
    </xdr:from>
    <xdr:ext cx="405111" cy="259045"/>
    <xdr:sp macro="" textlink="">
      <xdr:nvSpPr>
        <xdr:cNvPr id="64"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121412</xdr:rowOff>
    </xdr:from>
    <xdr:to>
      <xdr:col>20</xdr:col>
      <xdr:colOff>38100</xdr:colOff>
      <xdr:row>42</xdr:row>
      <xdr:rowOff>51562</xdr:rowOff>
    </xdr:to>
    <xdr:sp macro="" textlink="">
      <xdr:nvSpPr>
        <xdr:cNvPr id="70" name="楕円 69"/>
        <xdr:cNvSpPr/>
      </xdr:nvSpPr>
      <xdr:spPr>
        <a:xfrm>
          <a:off x="37465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164846</xdr:rowOff>
    </xdr:from>
    <xdr:to>
      <xdr:col>15</xdr:col>
      <xdr:colOff>101600</xdr:colOff>
      <xdr:row>42</xdr:row>
      <xdr:rowOff>94996</xdr:rowOff>
    </xdr:to>
    <xdr:sp macro="" textlink="">
      <xdr:nvSpPr>
        <xdr:cNvPr id="71" name="楕円 70"/>
        <xdr:cNvSpPr/>
      </xdr:nvSpPr>
      <xdr:spPr>
        <a:xfrm>
          <a:off x="28575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xdr:rowOff>
    </xdr:from>
    <xdr:to>
      <xdr:col>19</xdr:col>
      <xdr:colOff>177800</xdr:colOff>
      <xdr:row>42</xdr:row>
      <xdr:rowOff>44196</xdr:rowOff>
    </xdr:to>
    <xdr:cxnSp macro="">
      <xdr:nvCxnSpPr>
        <xdr:cNvPr id="72" name="直線コネクタ 71"/>
        <xdr:cNvCxnSpPr/>
      </xdr:nvCxnSpPr>
      <xdr:spPr>
        <a:xfrm flipV="1">
          <a:off x="2908300" y="72016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42689</xdr:rowOff>
    </xdr:from>
    <xdr:ext cx="405111" cy="259045"/>
    <xdr:sp macro="" textlink="">
      <xdr:nvSpPr>
        <xdr:cNvPr id="73" name="n_1mainValue【図書館】&#10;有形固定資産減価償却率"/>
        <xdr:cNvSpPr txBox="1"/>
      </xdr:nvSpPr>
      <xdr:spPr>
        <a:xfrm>
          <a:off x="3582044" y="72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86123</xdr:rowOff>
    </xdr:from>
    <xdr:ext cx="405111" cy="259045"/>
    <xdr:sp macro="" textlink="">
      <xdr:nvSpPr>
        <xdr:cNvPr id="74" name="n_2mainValue【図書館】&#10;有形固定資産減価償却率"/>
        <xdr:cNvSpPr txBox="1"/>
      </xdr:nvSpPr>
      <xdr:spPr>
        <a:xfrm>
          <a:off x="2705744" y="728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0" name="直線コネクタ 99"/>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1"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2" name="直線コネクタ 101"/>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3"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4" name="直線コネクタ 103"/>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5"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6" name="フローチャート: 判断 105"/>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7" name="フローチャート: 判断 106"/>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145342</xdr:rowOff>
    </xdr:from>
    <xdr:ext cx="469744" cy="259045"/>
    <xdr:sp macro="" textlink="">
      <xdr:nvSpPr>
        <xdr:cNvPr id="108"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0"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41728</xdr:rowOff>
    </xdr:from>
    <xdr:to>
      <xdr:col>50</xdr:col>
      <xdr:colOff>165100</xdr:colOff>
      <xdr:row>38</xdr:row>
      <xdr:rowOff>143328</xdr:rowOff>
    </xdr:to>
    <xdr:sp macro="" textlink="">
      <xdr:nvSpPr>
        <xdr:cNvPr id="116" name="楕円 115"/>
        <xdr:cNvSpPr/>
      </xdr:nvSpPr>
      <xdr:spPr>
        <a:xfrm>
          <a:off x="958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30843</xdr:rowOff>
    </xdr:from>
    <xdr:to>
      <xdr:col>46</xdr:col>
      <xdr:colOff>38100</xdr:colOff>
      <xdr:row>38</xdr:row>
      <xdr:rowOff>132443</xdr:rowOff>
    </xdr:to>
    <xdr:sp macro="" textlink="">
      <xdr:nvSpPr>
        <xdr:cNvPr id="117" name="楕円 116"/>
        <xdr:cNvSpPr/>
      </xdr:nvSpPr>
      <xdr:spPr>
        <a:xfrm>
          <a:off x="8699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81643</xdr:rowOff>
    </xdr:from>
    <xdr:to>
      <xdr:col>50</xdr:col>
      <xdr:colOff>114300</xdr:colOff>
      <xdr:row>38</xdr:row>
      <xdr:rowOff>92528</xdr:rowOff>
    </xdr:to>
    <xdr:cxnSp macro="">
      <xdr:nvCxnSpPr>
        <xdr:cNvPr id="118" name="直線コネクタ 117"/>
        <xdr:cNvCxnSpPr/>
      </xdr:nvCxnSpPr>
      <xdr:spPr>
        <a:xfrm>
          <a:off x="8750300" y="65967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159855</xdr:rowOff>
    </xdr:from>
    <xdr:ext cx="469744" cy="259045"/>
    <xdr:sp macro="" textlink="">
      <xdr:nvSpPr>
        <xdr:cNvPr id="119" name="n_1main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148970</xdr:rowOff>
    </xdr:from>
    <xdr:ext cx="469744" cy="259045"/>
    <xdr:sp macro="" textlink="">
      <xdr:nvSpPr>
        <xdr:cNvPr id="120" name="n_2mainValue【図書館】&#10;一人当たり面積"/>
        <xdr:cNvSpPr txBox="1"/>
      </xdr:nvSpPr>
      <xdr:spPr>
        <a:xfrm>
          <a:off x="8515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5" name="直線コネクタ 144"/>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6"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7" name="直線コネクタ 146"/>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8"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9" name="直線コネクタ 148"/>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0"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1" name="フローチャート: 判断 150"/>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2" name="フローチャート: 判断 151"/>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3827</xdr:rowOff>
    </xdr:from>
    <xdr:ext cx="405111" cy="259045"/>
    <xdr:sp macro="" textlink="">
      <xdr:nvSpPr>
        <xdr:cNvPr id="153"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54" name="フローチャート: 判断 153"/>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49547</xdr:rowOff>
    </xdr:from>
    <xdr:ext cx="405111" cy="259045"/>
    <xdr:sp macro="" textlink="">
      <xdr:nvSpPr>
        <xdr:cNvPr id="155"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61" name="楕円 160"/>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xdr:rowOff>
    </xdr:from>
    <xdr:to>
      <xdr:col>15</xdr:col>
      <xdr:colOff>101600</xdr:colOff>
      <xdr:row>59</xdr:row>
      <xdr:rowOff>111760</xdr:rowOff>
    </xdr:to>
    <xdr:sp macro="" textlink="">
      <xdr:nvSpPr>
        <xdr:cNvPr id="162" name="楕円 161"/>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60960</xdr:rowOff>
    </xdr:to>
    <xdr:cxnSp macro="">
      <xdr:nvCxnSpPr>
        <xdr:cNvPr id="163" name="直線コネクタ 162"/>
        <xdr:cNvCxnSpPr/>
      </xdr:nvCxnSpPr>
      <xdr:spPr>
        <a:xfrm flipV="1">
          <a:off x="2908300" y="10136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88282</xdr:rowOff>
    </xdr:from>
    <xdr:ext cx="405111" cy="259045"/>
    <xdr:sp macro="" textlink="">
      <xdr:nvSpPr>
        <xdr:cNvPr id="164" name="n_1mainValue【体育館・プール】&#10;有形固定資産減価償却率"/>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128287</xdr:rowOff>
    </xdr:from>
    <xdr:ext cx="405111" cy="259045"/>
    <xdr:sp macro="" textlink="">
      <xdr:nvSpPr>
        <xdr:cNvPr id="165" name="n_2mainValue【体育館・プール】&#10;有形固定資産減価償却率"/>
        <xdr:cNvSpPr txBox="1"/>
      </xdr:nvSpPr>
      <xdr:spPr>
        <a:xfrm>
          <a:off x="2705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7" name="テキスト ボックス 17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1" name="テキスト ボックス 18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85" name="直線コネクタ 184"/>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86"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87" name="直線コネクタ 186"/>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88"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9" name="直線コネクタ 188"/>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90"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91" name="フローチャート: 判断 190"/>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92" name="フローチャート: 判断 191"/>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93"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94" name="フローチャート: 判断 193"/>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9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125794</xdr:rowOff>
    </xdr:from>
    <xdr:to>
      <xdr:col>50</xdr:col>
      <xdr:colOff>165100</xdr:colOff>
      <xdr:row>63</xdr:row>
      <xdr:rowOff>55944</xdr:rowOff>
    </xdr:to>
    <xdr:sp macro="" textlink="">
      <xdr:nvSpPr>
        <xdr:cNvPr id="201" name="楕円 200"/>
        <xdr:cNvSpPr/>
      </xdr:nvSpPr>
      <xdr:spPr>
        <a:xfrm>
          <a:off x="9588500" y="10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121221</xdr:rowOff>
    </xdr:from>
    <xdr:to>
      <xdr:col>46</xdr:col>
      <xdr:colOff>38100</xdr:colOff>
      <xdr:row>63</xdr:row>
      <xdr:rowOff>51371</xdr:rowOff>
    </xdr:to>
    <xdr:sp macro="" textlink="">
      <xdr:nvSpPr>
        <xdr:cNvPr id="202" name="楕円 201"/>
        <xdr:cNvSpPr/>
      </xdr:nvSpPr>
      <xdr:spPr>
        <a:xfrm>
          <a:off x="8699500" y="107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xdr:rowOff>
    </xdr:from>
    <xdr:to>
      <xdr:col>50</xdr:col>
      <xdr:colOff>114300</xdr:colOff>
      <xdr:row>63</xdr:row>
      <xdr:rowOff>5144</xdr:rowOff>
    </xdr:to>
    <xdr:cxnSp macro="">
      <xdr:nvCxnSpPr>
        <xdr:cNvPr id="203" name="直線コネクタ 202"/>
        <xdr:cNvCxnSpPr/>
      </xdr:nvCxnSpPr>
      <xdr:spPr>
        <a:xfrm>
          <a:off x="8750300" y="1080192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47071</xdr:rowOff>
    </xdr:from>
    <xdr:ext cx="469744" cy="259045"/>
    <xdr:sp macro="" textlink="">
      <xdr:nvSpPr>
        <xdr:cNvPr id="204" name="n_1mainValue【体育館・プール】&#10;一人当たり面積"/>
        <xdr:cNvSpPr txBox="1"/>
      </xdr:nvSpPr>
      <xdr:spPr>
        <a:xfrm>
          <a:off x="9391727" y="108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42498</xdr:rowOff>
    </xdr:from>
    <xdr:ext cx="469744" cy="259045"/>
    <xdr:sp macro="" textlink="">
      <xdr:nvSpPr>
        <xdr:cNvPr id="205" name="n_2mainValue【体育館・プール】&#10;一人当たり面積"/>
        <xdr:cNvSpPr txBox="1"/>
      </xdr:nvSpPr>
      <xdr:spPr>
        <a:xfrm>
          <a:off x="8515427" y="1084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6" name="テキスト ボックス 2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7" name="直線コネクタ 2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48" name="テキスト ボックス 24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249" name="直線コネクタ 24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250" name="テキスト ボックス 24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1" name="直線コネクタ 2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2" name="テキスト ボックス 2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253" name="直線コネクタ 252"/>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254" name="テキスト ボックス 253"/>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6" name="テキスト ボックス 2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258" name="直線コネクタ 257"/>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259"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260" name="直線コネクタ 259"/>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261"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262" name="直線コネクタ 261"/>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263"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264" name="フローチャート: 判断 263"/>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265" name="フローチャート: 判断 264"/>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166705</xdr:rowOff>
    </xdr:from>
    <xdr:ext cx="405111" cy="259045"/>
    <xdr:sp macro="" textlink="">
      <xdr:nvSpPr>
        <xdr:cNvPr id="266"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267" name="フローチャート: 判断 266"/>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132415</xdr:rowOff>
    </xdr:from>
    <xdr:ext cx="405111" cy="259045"/>
    <xdr:sp macro="" textlink="">
      <xdr:nvSpPr>
        <xdr:cNvPr id="268"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9" name="テキスト ボックス 2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0" name="テキスト ボックス 2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1" name="テキスト ボックス 2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2" name="テキスト ボックス 2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3" name="テキスト ボックス 2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274" name="楕円 273"/>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108267</xdr:rowOff>
    </xdr:from>
    <xdr:to>
      <xdr:col>76</xdr:col>
      <xdr:colOff>165100</xdr:colOff>
      <xdr:row>38</xdr:row>
      <xdr:rowOff>38418</xdr:rowOff>
    </xdr:to>
    <xdr:sp macro="" textlink="">
      <xdr:nvSpPr>
        <xdr:cNvPr id="275" name="楕円 274"/>
        <xdr:cNvSpPr/>
      </xdr:nvSpPr>
      <xdr:spPr>
        <a:xfrm>
          <a:off x="145415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159068</xdr:rowOff>
    </xdr:to>
    <xdr:cxnSp macro="">
      <xdr:nvCxnSpPr>
        <xdr:cNvPr id="276" name="直線コネクタ 275"/>
        <xdr:cNvCxnSpPr/>
      </xdr:nvCxnSpPr>
      <xdr:spPr>
        <a:xfrm flipV="1">
          <a:off x="14592300" y="642556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149242</xdr:rowOff>
    </xdr:from>
    <xdr:ext cx="405111" cy="259045"/>
    <xdr:sp macro="" textlink="">
      <xdr:nvSpPr>
        <xdr:cNvPr id="277" name="n_1mainValue【一般廃棄物処理施設】&#10;有形固定資産減価償却率"/>
        <xdr:cNvSpPr txBox="1"/>
      </xdr:nvSpPr>
      <xdr:spPr>
        <a:xfrm>
          <a:off x="1526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54944</xdr:rowOff>
    </xdr:from>
    <xdr:ext cx="405111" cy="259045"/>
    <xdr:sp macro="" textlink="">
      <xdr:nvSpPr>
        <xdr:cNvPr id="278" name="n_2mainValue【一般廃棄物処理施設】&#10;有形固定資産減価償却率"/>
        <xdr:cNvSpPr txBox="1"/>
      </xdr:nvSpPr>
      <xdr:spPr>
        <a:xfrm>
          <a:off x="14389744" y="622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9" name="正方形/長方形 2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0" name="正方形/長方形 2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1" name="正方形/長方形 2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2" name="正方形/長方形 2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3" name="正方形/長方形 2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4" name="正方形/長方形 2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5" name="正方形/長方形 2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7" name="テキスト ボックス 2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8" name="直線コネクタ 2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9" name="直線コネクタ 2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0" name="テキスト ボックス 28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1" name="直線コネクタ 2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2" name="テキスト ボックス 29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3" name="直線コネクタ 2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4" name="テキスト ボックス 29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5" name="直線コネクタ 2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6" name="テキスト ボックス 29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7" name="直線コネクタ 2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8" name="テキスト ボックス 29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9" name="直線コネクタ 2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0" name="テキスト ボックス 2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302" name="直線コネクタ 301"/>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303"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304" name="直線コネクタ 303"/>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305"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306" name="直線コネクタ 305"/>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307"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308" name="フローチャート: 判断 307"/>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309" name="フローチャート: 判断 308"/>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310"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311" name="フローチャート: 判断 310"/>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312"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3" name="テキスト ボックス 3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4" name="テキスト ボックス 3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5" name="テキスト ボックス 3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6" name="テキスト ボックス 3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7" name="テキスト ボックス 3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134869</xdr:rowOff>
    </xdr:from>
    <xdr:to>
      <xdr:col>112</xdr:col>
      <xdr:colOff>38100</xdr:colOff>
      <xdr:row>41</xdr:row>
      <xdr:rowOff>65019</xdr:rowOff>
    </xdr:to>
    <xdr:sp macro="" textlink="">
      <xdr:nvSpPr>
        <xdr:cNvPr id="318" name="楕円 317"/>
        <xdr:cNvSpPr/>
      </xdr:nvSpPr>
      <xdr:spPr>
        <a:xfrm>
          <a:off x="21272500" y="69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134065</xdr:rowOff>
    </xdr:from>
    <xdr:to>
      <xdr:col>107</xdr:col>
      <xdr:colOff>101600</xdr:colOff>
      <xdr:row>41</xdr:row>
      <xdr:rowOff>64215</xdr:rowOff>
    </xdr:to>
    <xdr:sp macro="" textlink="">
      <xdr:nvSpPr>
        <xdr:cNvPr id="319" name="楕円 318"/>
        <xdr:cNvSpPr/>
      </xdr:nvSpPr>
      <xdr:spPr>
        <a:xfrm>
          <a:off x="20383500" y="69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13415</xdr:rowOff>
    </xdr:from>
    <xdr:to>
      <xdr:col>111</xdr:col>
      <xdr:colOff>177800</xdr:colOff>
      <xdr:row>41</xdr:row>
      <xdr:rowOff>14219</xdr:rowOff>
    </xdr:to>
    <xdr:cxnSp macro="">
      <xdr:nvCxnSpPr>
        <xdr:cNvPr id="320" name="直線コネクタ 319"/>
        <xdr:cNvCxnSpPr/>
      </xdr:nvCxnSpPr>
      <xdr:spPr>
        <a:xfrm>
          <a:off x="20434300" y="704286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56146</xdr:rowOff>
    </xdr:from>
    <xdr:ext cx="534377" cy="259045"/>
    <xdr:sp macro="" textlink="">
      <xdr:nvSpPr>
        <xdr:cNvPr id="321" name="n_1mainValue【一般廃棄物処理施設】&#10;一人当たり有形固定資産（償却資産）額"/>
        <xdr:cNvSpPr txBox="1"/>
      </xdr:nvSpPr>
      <xdr:spPr>
        <a:xfrm>
          <a:off x="21043411" y="70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55342</xdr:rowOff>
    </xdr:from>
    <xdr:ext cx="534377" cy="259045"/>
    <xdr:sp macro="" textlink="">
      <xdr:nvSpPr>
        <xdr:cNvPr id="322" name="n_2mainValue【一般廃棄物処理施設】&#10;一人当たり有形固定資産（償却資産）額"/>
        <xdr:cNvSpPr txBox="1"/>
      </xdr:nvSpPr>
      <xdr:spPr>
        <a:xfrm>
          <a:off x="20167111" y="70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3" name="正方形/長方形 3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4" name="正方形/長方形 3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5" name="正方形/長方形 3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6" name="正方形/長方形 3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7" name="正方形/長方形 3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8" name="正方形/長方形 3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9" name="正方形/長方形 3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正方形/長方形 3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1" name="テキスト ボックス 3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2" name="直線コネクタ 3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3" name="テキスト ボックス 3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34" name="直線コネクタ 3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35" name="テキスト ボックス 33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6" name="直線コネクタ 3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7" name="テキスト ボックス 3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8" name="直線コネクタ 3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9" name="テキスト ボックス 3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0" name="直線コネクタ 3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1" name="テキスト ボックス 3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2" name="直線コネクタ 3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3" name="テキスト ボックス 3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4" name="直線コネクタ 3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45" name="テキスト ボックス 34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6" name="直線コネクタ 3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7" name="テキスト ボックス 34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49" name="直線コネクタ 348"/>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50"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351" name="直線コネクタ 350"/>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352"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53" name="直線コネクタ 352"/>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354"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55" name="フローチャート: 判断 35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356" name="フローチャート: 判断 355"/>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49365</xdr:rowOff>
    </xdr:from>
    <xdr:ext cx="405111" cy="259045"/>
    <xdr:sp macro="" textlink="">
      <xdr:nvSpPr>
        <xdr:cNvPr id="357"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358" name="フローチャート: 判断 357"/>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359"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32476</xdr:rowOff>
    </xdr:from>
    <xdr:to>
      <xdr:col>81</xdr:col>
      <xdr:colOff>101600</xdr:colOff>
      <xdr:row>63</xdr:row>
      <xdr:rowOff>134076</xdr:rowOff>
    </xdr:to>
    <xdr:sp macro="" textlink="">
      <xdr:nvSpPr>
        <xdr:cNvPr id="365" name="楕円 364"/>
        <xdr:cNvSpPr/>
      </xdr:nvSpPr>
      <xdr:spPr>
        <a:xfrm>
          <a:off x="15430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97790</xdr:rowOff>
    </xdr:from>
    <xdr:to>
      <xdr:col>76</xdr:col>
      <xdr:colOff>165100</xdr:colOff>
      <xdr:row>64</xdr:row>
      <xdr:rowOff>27940</xdr:rowOff>
    </xdr:to>
    <xdr:sp macro="" textlink="">
      <xdr:nvSpPr>
        <xdr:cNvPr id="366" name="楕円 365"/>
        <xdr:cNvSpPr/>
      </xdr:nvSpPr>
      <xdr:spPr>
        <a:xfrm>
          <a:off x="1454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83276</xdr:rowOff>
    </xdr:from>
    <xdr:to>
      <xdr:col>81</xdr:col>
      <xdr:colOff>50800</xdr:colOff>
      <xdr:row>63</xdr:row>
      <xdr:rowOff>148590</xdr:rowOff>
    </xdr:to>
    <xdr:cxnSp macro="">
      <xdr:nvCxnSpPr>
        <xdr:cNvPr id="367" name="直線コネクタ 366"/>
        <xdr:cNvCxnSpPr/>
      </xdr:nvCxnSpPr>
      <xdr:spPr>
        <a:xfrm flipV="1">
          <a:off x="14592300" y="108846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125203</xdr:rowOff>
    </xdr:from>
    <xdr:ext cx="405111" cy="259045"/>
    <xdr:sp macro="" textlink="">
      <xdr:nvSpPr>
        <xdr:cNvPr id="368" name="n_1mainValue【保健センター・保健所】&#10;有形固定資産減価償却率"/>
        <xdr:cNvSpPr txBox="1"/>
      </xdr:nvSpPr>
      <xdr:spPr>
        <a:xfrm>
          <a:off x="152660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19067</xdr:rowOff>
    </xdr:from>
    <xdr:ext cx="405111" cy="259045"/>
    <xdr:sp macro="" textlink="">
      <xdr:nvSpPr>
        <xdr:cNvPr id="369" name="n_2mainValue【保健センター・保健所】&#10;有形固定資産減価償却率"/>
        <xdr:cNvSpPr txBox="1"/>
      </xdr:nvSpPr>
      <xdr:spPr>
        <a:xfrm>
          <a:off x="14389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0" name="直線コネクタ 3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1" name="テキスト ボックス 3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2" name="直線コネクタ 3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3" name="テキスト ボックス 3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6" name="直線コネクタ 3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7" name="テキスト ボックス 3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8" name="直線コネクタ 3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9" name="テキスト ボックス 3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393" name="直線コネクタ 392"/>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394"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395" name="直線コネクタ 394"/>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6"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7" name="直線コネクタ 396"/>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398"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399" name="フローチャート: 判断 398"/>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00" name="フローチャート: 判断 399"/>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41927</xdr:rowOff>
    </xdr:from>
    <xdr:ext cx="469744" cy="259045"/>
    <xdr:sp macro="" textlink="">
      <xdr:nvSpPr>
        <xdr:cNvPr id="401"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02" name="フローチャート: 判断 401"/>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38117</xdr:rowOff>
    </xdr:from>
    <xdr:ext cx="469744" cy="259045"/>
    <xdr:sp macro="" textlink="">
      <xdr:nvSpPr>
        <xdr:cNvPr id="403"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409" name="楕円 408"/>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166370</xdr:rowOff>
    </xdr:from>
    <xdr:to>
      <xdr:col>107</xdr:col>
      <xdr:colOff>101600</xdr:colOff>
      <xdr:row>61</xdr:row>
      <xdr:rowOff>96520</xdr:rowOff>
    </xdr:to>
    <xdr:sp macro="" textlink="">
      <xdr:nvSpPr>
        <xdr:cNvPr id="410" name="楕円 409"/>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49530</xdr:rowOff>
    </xdr:to>
    <xdr:cxnSp macro="">
      <xdr:nvCxnSpPr>
        <xdr:cNvPr id="411" name="直線コネクタ 410"/>
        <xdr:cNvCxnSpPr/>
      </xdr:nvCxnSpPr>
      <xdr:spPr>
        <a:xfrm>
          <a:off x="20434300" y="1050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116857</xdr:rowOff>
    </xdr:from>
    <xdr:ext cx="469744" cy="259045"/>
    <xdr:sp macro="" textlink="">
      <xdr:nvSpPr>
        <xdr:cNvPr id="412" name="n_1mainValue【保健センター・保健所】&#10;一人当たり面積"/>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413" name="n_2mainValue【保健センター・保健所】&#10;一人当たり面積"/>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4" name="テキスト ボックス 4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5" name="直線コネクタ 4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6" name="テキスト ボックス 4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7" name="直線コネクタ 4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8" name="テキスト ボックス 4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9" name="直線コネクタ 4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0" name="テキスト ボックス 4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1" name="直線コネクタ 4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2" name="テキスト ボックス 4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3" name="直線コネクタ 4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4" name="テキスト ボックス 4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38" name="直線コネクタ 437"/>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39"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40" name="直線コネクタ 439"/>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1"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2" name="直線コネクタ 44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443"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44" name="フローチャート: 判断 443"/>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445" name="フローチャート: 判断 444"/>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55263</xdr:rowOff>
    </xdr:from>
    <xdr:ext cx="405111" cy="259045"/>
    <xdr:sp macro="" textlink="">
      <xdr:nvSpPr>
        <xdr:cNvPr id="446"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447" name="フローチャート: 判断 446"/>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91457</xdr:rowOff>
    </xdr:from>
    <xdr:ext cx="405111" cy="259045"/>
    <xdr:sp macro="" textlink="">
      <xdr:nvSpPr>
        <xdr:cNvPr id="448"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454" name="楕円 453"/>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455" name="楕円 454"/>
        <xdr:cNvSpPr/>
      </xdr:nvSpPr>
      <xdr:spPr>
        <a:xfrm>
          <a:off x="14541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97155</xdr:rowOff>
    </xdr:to>
    <xdr:cxnSp macro="">
      <xdr:nvCxnSpPr>
        <xdr:cNvPr id="456" name="直線コネクタ 455"/>
        <xdr:cNvCxnSpPr/>
      </xdr:nvCxnSpPr>
      <xdr:spPr>
        <a:xfrm flipV="1">
          <a:off x="14592300" y="140931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101616</xdr:rowOff>
    </xdr:from>
    <xdr:ext cx="405111" cy="259045"/>
    <xdr:sp macro="" textlink="">
      <xdr:nvSpPr>
        <xdr:cNvPr id="457" name="n_1mainValue【消防施設】&#10;有形固定資産減価償却率"/>
        <xdr:cNvSpPr txBox="1"/>
      </xdr:nvSpPr>
      <xdr:spPr>
        <a:xfrm>
          <a:off x="15266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458" name="n_2mainValue【消防施設】&#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9" name="直線コネクタ 4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0" name="テキスト ボックス 4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1" name="直線コネクタ 4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2" name="テキスト ボックス 4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3" name="直線コネクタ 4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4" name="テキスト ボックス 4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5" name="直線コネクタ 4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6" name="テキスト ボックス 4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7" name="直線コネクタ 4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8" name="テキスト ボックス 4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482" name="直線コネクタ 481"/>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48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84" name="直線コネクタ 48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485"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486" name="直線コネクタ 48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487"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488" name="フローチャート: 判断 487"/>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489" name="フローチャート: 判断 488"/>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490"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91" name="フローチャート: 判断 490"/>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492"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8889</xdr:rowOff>
    </xdr:from>
    <xdr:to>
      <xdr:col>112</xdr:col>
      <xdr:colOff>38100</xdr:colOff>
      <xdr:row>86</xdr:row>
      <xdr:rowOff>110489</xdr:rowOff>
    </xdr:to>
    <xdr:sp macro="" textlink="">
      <xdr:nvSpPr>
        <xdr:cNvPr id="498" name="楕円 497"/>
        <xdr:cNvSpPr/>
      </xdr:nvSpPr>
      <xdr:spPr>
        <a:xfrm>
          <a:off x="21272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xdr:rowOff>
    </xdr:from>
    <xdr:to>
      <xdr:col>107</xdr:col>
      <xdr:colOff>101600</xdr:colOff>
      <xdr:row>86</xdr:row>
      <xdr:rowOff>107950</xdr:rowOff>
    </xdr:to>
    <xdr:sp macro="" textlink="">
      <xdr:nvSpPr>
        <xdr:cNvPr id="499" name="楕円 498"/>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59689</xdr:rowOff>
    </xdr:to>
    <xdr:cxnSp macro="">
      <xdr:nvCxnSpPr>
        <xdr:cNvPr id="500" name="直線コネクタ 499"/>
        <xdr:cNvCxnSpPr/>
      </xdr:nvCxnSpPr>
      <xdr:spPr>
        <a:xfrm>
          <a:off x="20434300" y="14801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101616</xdr:rowOff>
    </xdr:from>
    <xdr:ext cx="469744" cy="259045"/>
    <xdr:sp macro="" textlink="">
      <xdr:nvSpPr>
        <xdr:cNvPr id="501" name="n_1mainValue【消防施設】&#10;一人当たり面積"/>
        <xdr:cNvSpPr txBox="1"/>
      </xdr:nvSpPr>
      <xdr:spPr>
        <a:xfrm>
          <a:off x="21075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502"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3" name="直線コネクタ 5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4" name="テキスト ボックス 5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5" name="直線コネクタ 5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6" name="テキスト ボックス 5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7" name="直線コネクタ 5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8" name="テキスト ボックス 5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9" name="直線コネクタ 5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0" name="テキスト ボックス 5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1" name="直線コネクタ 5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2" name="テキスト ボックス 5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3" name="直線コネクタ 5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4" name="テキスト ボックス 5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28" name="直線コネクタ 527"/>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29"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30" name="直線コネクタ 529"/>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3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32" name="直線コネクタ 53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533"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34" name="フローチャート: 判断 533"/>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35" name="フローチャート: 判断 53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97807</xdr:rowOff>
    </xdr:from>
    <xdr:ext cx="405111" cy="259045"/>
    <xdr:sp macro="" textlink="">
      <xdr:nvSpPr>
        <xdr:cNvPr id="536"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537" name="フローチャート: 判断 536"/>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538"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544" name="楕円 543"/>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545" name="楕円 544"/>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4355</xdr:rowOff>
    </xdr:from>
    <xdr:to>
      <xdr:col>81</xdr:col>
      <xdr:colOff>50800</xdr:colOff>
      <xdr:row>106</xdr:row>
      <xdr:rowOff>38644</xdr:rowOff>
    </xdr:to>
    <xdr:cxnSp macro="">
      <xdr:nvCxnSpPr>
        <xdr:cNvPr id="546" name="直線コネクタ 545"/>
        <xdr:cNvCxnSpPr/>
      </xdr:nvCxnSpPr>
      <xdr:spPr>
        <a:xfrm flipV="1">
          <a:off x="14592300" y="181780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46282</xdr:rowOff>
    </xdr:from>
    <xdr:ext cx="405111" cy="259045"/>
    <xdr:sp macro="" textlink="">
      <xdr:nvSpPr>
        <xdr:cNvPr id="547" name="n_1mainValue【庁舎】&#10;有形固定資産減価償却率"/>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548" name="n_2mainValue【庁舎】&#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572" name="直線コネクタ 571"/>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573"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574" name="直線コネクタ 573"/>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575"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76" name="直線コネクタ 575"/>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577"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78" name="フローチャート: 判断 577"/>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79" name="フローチャート: 判断 578"/>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34307</xdr:rowOff>
    </xdr:from>
    <xdr:ext cx="469744" cy="259045"/>
    <xdr:sp macro="" textlink="">
      <xdr:nvSpPr>
        <xdr:cNvPr id="580"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581" name="フローチャート: 判断 580"/>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97172</xdr:rowOff>
    </xdr:from>
    <xdr:ext cx="469744" cy="259045"/>
    <xdr:sp macro="" textlink="">
      <xdr:nvSpPr>
        <xdr:cNvPr id="582" name="n_2aveValue【庁舎】&#10;一人当たり面積"/>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90170</xdr:rowOff>
    </xdr:from>
    <xdr:to>
      <xdr:col>112</xdr:col>
      <xdr:colOff>38100</xdr:colOff>
      <xdr:row>105</xdr:row>
      <xdr:rowOff>20320</xdr:rowOff>
    </xdr:to>
    <xdr:sp macro="" textlink="">
      <xdr:nvSpPr>
        <xdr:cNvPr id="588" name="楕円 587"/>
        <xdr:cNvSpPr/>
      </xdr:nvSpPr>
      <xdr:spPr>
        <a:xfrm>
          <a:off x="21272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92075</xdr:rowOff>
    </xdr:from>
    <xdr:to>
      <xdr:col>107</xdr:col>
      <xdr:colOff>101600</xdr:colOff>
      <xdr:row>105</xdr:row>
      <xdr:rowOff>22225</xdr:rowOff>
    </xdr:to>
    <xdr:sp macro="" textlink="">
      <xdr:nvSpPr>
        <xdr:cNvPr id="589" name="楕円 588"/>
        <xdr:cNvSpPr/>
      </xdr:nvSpPr>
      <xdr:spPr>
        <a:xfrm>
          <a:off x="20383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140970</xdr:rowOff>
    </xdr:from>
    <xdr:to>
      <xdr:col>111</xdr:col>
      <xdr:colOff>177800</xdr:colOff>
      <xdr:row>104</xdr:row>
      <xdr:rowOff>142875</xdr:rowOff>
    </xdr:to>
    <xdr:cxnSp macro="">
      <xdr:nvCxnSpPr>
        <xdr:cNvPr id="590" name="直線コネクタ 589"/>
        <xdr:cNvCxnSpPr/>
      </xdr:nvCxnSpPr>
      <xdr:spPr>
        <a:xfrm flipV="1">
          <a:off x="20434300" y="17971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36847</xdr:rowOff>
    </xdr:from>
    <xdr:ext cx="469744" cy="259045"/>
    <xdr:sp macro="" textlink="">
      <xdr:nvSpPr>
        <xdr:cNvPr id="591" name="n_1mainValue【庁舎】&#10;一人当たり面積"/>
        <xdr:cNvSpPr txBox="1"/>
      </xdr:nvSpPr>
      <xdr:spPr>
        <a:xfrm>
          <a:off x="21075727"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38752</xdr:rowOff>
    </xdr:from>
    <xdr:ext cx="469744" cy="259045"/>
    <xdr:sp macro="" textlink="">
      <xdr:nvSpPr>
        <xdr:cNvPr id="592" name="n_2mainValue【庁舎】&#10;一人当たり面積"/>
        <xdr:cNvSpPr txBox="1"/>
      </xdr:nvSpPr>
      <xdr:spPr>
        <a:xfrm>
          <a:off x="201994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類似団体と比較して消防施設については、有形固定資産減価償却率が大きく平均を上回っている。</a:t>
          </a:r>
        </a:p>
        <a:p>
          <a:r>
            <a:rPr kumimoji="1" lang="ja-JP" altLang="en-US" sz="1300">
              <a:latin typeface="ＭＳ Ｐゴシック" panose="020B0600070205080204" pitchFamily="50" charset="-128"/>
              <a:ea typeface="ＭＳ Ｐゴシック" panose="020B0600070205080204" pitchFamily="50" charset="-128"/>
            </a:rPr>
            <a:t>これは、昭和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年に建設された消防庁舎がその要因となっている。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新名神高速道路の供用開始に伴い、消火エリアが拡大し、車両火災の増加が予想され、現在の資機材や人員の見直しが必要となる。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そのため効率的、効果的な活動を行うため、ハード面である消防庁舎についても今後、再整備について検討をしていく必要がある。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41,800
40,898
107.01
13,448,731
12,677,637
534,466
8,303,513
9,293,086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年度から上昇傾向にあり、平成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年度も、町民税関係や固定資産税が増収となっている。一方で、基準財政需要額の社会福祉費や高齢者保健福祉費なども増加傾向にあるため、財政力指数としては横ばいとなっている。</a:t>
          </a:r>
          <a:endParaRPr lang="ja-JP" altLang="ja-JP" sz="1400">
            <a:effectLst/>
          </a:endParaRPr>
        </a:p>
        <a:p>
          <a:r>
            <a:rPr lang="ja-JP" altLang="ja-JP" sz="1100" b="0" i="0" baseline="0">
              <a:solidFill>
                <a:schemeClr val="dk1"/>
              </a:solidFill>
              <a:effectLst/>
              <a:latin typeface="+mn-lt"/>
              <a:ea typeface="+mn-ea"/>
              <a:cs typeface="+mn-cs"/>
            </a:rPr>
            <a:t>今後においても雇用創出事業等を行い、税収の確保に努める。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103011</xdr:rowOff>
    </xdr:to>
    <xdr:cxnSp macro="">
      <xdr:nvCxnSpPr>
        <xdr:cNvPr id="72" name="直線コネクタ 71"/>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143228</xdr:rowOff>
    </xdr:to>
    <xdr:cxnSp macro="">
      <xdr:nvCxnSpPr>
        <xdr:cNvPr id="78" name="直線コネクタ 77"/>
        <xdr:cNvCxnSpPr/>
      </xdr:nvCxnSpPr>
      <xdr:spPr>
        <a:xfrm flipV="1">
          <a:off x="1447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社会保障費などの義務的経費、物件費等の増加により経常収支比率が高く推移して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年度は普通交付税が</a:t>
          </a:r>
          <a:r>
            <a:rPr lang="ja-JP" altLang="en-US" sz="1100" b="0" i="0" baseline="0">
              <a:solidFill>
                <a:schemeClr val="dk1"/>
              </a:solidFill>
              <a:effectLst/>
              <a:latin typeface="+mn-lt"/>
              <a:ea typeface="+mn-ea"/>
              <a:cs typeface="+mn-cs"/>
            </a:rPr>
            <a:t>錯誤措置や税収増により</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臨時財政対策債の発行額が約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により前年度と比較して</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今後においては、超高齢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135890</xdr:rowOff>
    </xdr:to>
    <xdr:cxnSp macro="">
      <xdr:nvCxnSpPr>
        <xdr:cNvPr id="132" name="直線コネクタ 131"/>
        <xdr:cNvCxnSpPr/>
      </xdr:nvCxnSpPr>
      <xdr:spPr>
        <a:xfrm>
          <a:off x="4114800" y="1092771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91652</xdr:rowOff>
    </xdr:to>
    <xdr:cxnSp macro="">
      <xdr:nvCxnSpPr>
        <xdr:cNvPr id="135" name="直線コネクタ 134"/>
        <xdr:cNvCxnSpPr/>
      </xdr:nvCxnSpPr>
      <xdr:spPr>
        <a:xfrm flipV="1">
          <a:off x="3225800" y="1092771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91652</xdr:rowOff>
    </xdr:to>
    <xdr:cxnSp macro="">
      <xdr:nvCxnSpPr>
        <xdr:cNvPr id="138" name="直線コネクタ 137"/>
        <xdr:cNvCxnSpPr/>
      </xdr:nvCxnSpPr>
      <xdr:spPr>
        <a:xfrm>
          <a:off x="2336800" y="110242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123825</xdr:rowOff>
    </xdr:to>
    <xdr:cxnSp macro="">
      <xdr:nvCxnSpPr>
        <xdr:cNvPr id="141" name="直線コネクタ 140"/>
        <xdr:cNvCxnSpPr/>
      </xdr:nvCxnSpPr>
      <xdr:spPr>
        <a:xfrm flipV="1">
          <a:off x="1447800" y="11024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1" name="楕円 150"/>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101617</xdr:rowOff>
    </xdr:from>
    <xdr:ext cx="762000" cy="259045"/>
    <xdr:sp macro="" textlink="">
      <xdr:nvSpPr>
        <xdr:cNvPr id="152" name="財政構造の弾力性該当値テキスト"/>
        <xdr:cNvSpPr txBox="1"/>
      </xdr:nvSpPr>
      <xdr:spPr>
        <a:xfrm>
          <a:off x="5041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3" name="楕円 152"/>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4" name="テキスト ボックス 153"/>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40852</xdr:rowOff>
    </xdr:from>
    <xdr:to>
      <xdr:col>15</xdr:col>
      <xdr:colOff>133350</xdr:colOff>
      <xdr:row>64</xdr:row>
      <xdr:rowOff>142452</xdr:rowOff>
    </xdr:to>
    <xdr:sp macro="" textlink="">
      <xdr:nvSpPr>
        <xdr:cNvPr id="155" name="楕円 154"/>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127229</xdr:rowOff>
    </xdr:from>
    <xdr:ext cx="762000" cy="259045"/>
    <xdr:sp macro="" textlink="">
      <xdr:nvSpPr>
        <xdr:cNvPr id="156" name="テキスト ボックス 155"/>
        <xdr:cNvSpPr txBox="1"/>
      </xdr:nvSpPr>
      <xdr:spPr>
        <a:xfrm>
          <a:off x="2844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7" name="楕円 156"/>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112412</xdr:rowOff>
    </xdr:from>
    <xdr:ext cx="762000" cy="259045"/>
    <xdr:sp macro="" textlink="">
      <xdr:nvSpPr>
        <xdr:cNvPr id="158" name="テキスト ボックス 157"/>
        <xdr:cNvSpPr txBox="1"/>
      </xdr:nvSpPr>
      <xdr:spPr>
        <a:xfrm>
          <a:off x="1955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9" name="楕円 158"/>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60" name="テキスト ボックス 159"/>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類似団体内平均値と比較して、平成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も引き続き、下回る結果となった。保育園、小学校における給食を直営で実施しており、清掃関係においては町単独で実施しているため、人件費や物件費のうち賃金等で高い数値として表れている。また、保育園、幼稚園における障がい児加配等にも注力しており、特に民生費の賃金が高い数値で推移している。今後においては、多様化した住民ニーズに的確に対応しながら行政コスト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71512</xdr:rowOff>
    </xdr:from>
    <xdr:to>
      <xdr:col>23</xdr:col>
      <xdr:colOff>133350</xdr:colOff>
      <xdr:row>82</xdr:row>
      <xdr:rowOff>74527</xdr:rowOff>
    </xdr:to>
    <xdr:cxnSp macro="">
      <xdr:nvCxnSpPr>
        <xdr:cNvPr id="191" name="直線コネクタ 190"/>
        <xdr:cNvCxnSpPr/>
      </xdr:nvCxnSpPr>
      <xdr:spPr>
        <a:xfrm>
          <a:off x="4114800" y="14130412"/>
          <a:ext cx="8382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55621</xdr:rowOff>
    </xdr:from>
    <xdr:to>
      <xdr:col>19</xdr:col>
      <xdr:colOff>133350</xdr:colOff>
      <xdr:row>82</xdr:row>
      <xdr:rowOff>71512</xdr:rowOff>
    </xdr:to>
    <xdr:cxnSp macro="">
      <xdr:nvCxnSpPr>
        <xdr:cNvPr id="194" name="直線コネクタ 193"/>
        <xdr:cNvCxnSpPr/>
      </xdr:nvCxnSpPr>
      <xdr:spPr>
        <a:xfrm>
          <a:off x="3225800" y="14114521"/>
          <a:ext cx="8890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17774</xdr:rowOff>
    </xdr:from>
    <xdr:to>
      <xdr:col>15</xdr:col>
      <xdr:colOff>82550</xdr:colOff>
      <xdr:row>82</xdr:row>
      <xdr:rowOff>55621</xdr:rowOff>
    </xdr:to>
    <xdr:cxnSp macro="">
      <xdr:nvCxnSpPr>
        <xdr:cNvPr id="197" name="直線コネクタ 196"/>
        <xdr:cNvCxnSpPr/>
      </xdr:nvCxnSpPr>
      <xdr:spPr>
        <a:xfrm>
          <a:off x="2336800" y="14076674"/>
          <a:ext cx="889000" cy="3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171</xdr:rowOff>
    </xdr:from>
    <xdr:to>
      <xdr:col>11</xdr:col>
      <xdr:colOff>31750</xdr:colOff>
      <xdr:row>82</xdr:row>
      <xdr:rowOff>17774</xdr:rowOff>
    </xdr:to>
    <xdr:cxnSp macro="">
      <xdr:nvCxnSpPr>
        <xdr:cNvPr id="200" name="直線コネクタ 199"/>
        <xdr:cNvCxnSpPr/>
      </xdr:nvCxnSpPr>
      <xdr:spPr>
        <a:xfrm>
          <a:off x="1447800" y="14059071"/>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23727</xdr:rowOff>
    </xdr:from>
    <xdr:to>
      <xdr:col>23</xdr:col>
      <xdr:colOff>184150</xdr:colOff>
      <xdr:row>82</xdr:row>
      <xdr:rowOff>125327</xdr:rowOff>
    </xdr:to>
    <xdr:sp macro="" textlink="">
      <xdr:nvSpPr>
        <xdr:cNvPr id="210" name="楕円 209"/>
        <xdr:cNvSpPr/>
      </xdr:nvSpPr>
      <xdr:spPr>
        <a:xfrm>
          <a:off x="4902200" y="140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40254</xdr:rowOff>
    </xdr:from>
    <xdr:ext cx="762000" cy="259045"/>
    <xdr:sp macro="" textlink="">
      <xdr:nvSpPr>
        <xdr:cNvPr id="211" name="人件費・物件費等の状況該当値テキスト"/>
        <xdr:cNvSpPr txBox="1"/>
      </xdr:nvSpPr>
      <xdr:spPr>
        <a:xfrm>
          <a:off x="5041900" y="1392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20712</xdr:rowOff>
    </xdr:from>
    <xdr:to>
      <xdr:col>19</xdr:col>
      <xdr:colOff>184150</xdr:colOff>
      <xdr:row>82</xdr:row>
      <xdr:rowOff>122312</xdr:rowOff>
    </xdr:to>
    <xdr:sp macro="" textlink="">
      <xdr:nvSpPr>
        <xdr:cNvPr id="212" name="楕円 211"/>
        <xdr:cNvSpPr/>
      </xdr:nvSpPr>
      <xdr:spPr>
        <a:xfrm>
          <a:off x="4064000" y="140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132489</xdr:rowOff>
    </xdr:from>
    <xdr:ext cx="736600" cy="259045"/>
    <xdr:sp macro="" textlink="">
      <xdr:nvSpPr>
        <xdr:cNvPr id="213" name="テキスト ボックス 212"/>
        <xdr:cNvSpPr txBox="1"/>
      </xdr:nvSpPr>
      <xdr:spPr>
        <a:xfrm>
          <a:off x="3733800" y="1384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4821</xdr:rowOff>
    </xdr:from>
    <xdr:to>
      <xdr:col>15</xdr:col>
      <xdr:colOff>133350</xdr:colOff>
      <xdr:row>82</xdr:row>
      <xdr:rowOff>106421</xdr:rowOff>
    </xdr:to>
    <xdr:sp macro="" textlink="">
      <xdr:nvSpPr>
        <xdr:cNvPr id="214" name="楕円 213"/>
        <xdr:cNvSpPr/>
      </xdr:nvSpPr>
      <xdr:spPr>
        <a:xfrm>
          <a:off x="3175000" y="140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116598</xdr:rowOff>
    </xdr:from>
    <xdr:ext cx="762000" cy="259045"/>
    <xdr:sp macro="" textlink="">
      <xdr:nvSpPr>
        <xdr:cNvPr id="215" name="テキスト ボックス 214"/>
        <xdr:cNvSpPr txBox="1"/>
      </xdr:nvSpPr>
      <xdr:spPr>
        <a:xfrm>
          <a:off x="2844800" y="138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138424</xdr:rowOff>
    </xdr:from>
    <xdr:to>
      <xdr:col>11</xdr:col>
      <xdr:colOff>82550</xdr:colOff>
      <xdr:row>82</xdr:row>
      <xdr:rowOff>68574</xdr:rowOff>
    </xdr:to>
    <xdr:sp macro="" textlink="">
      <xdr:nvSpPr>
        <xdr:cNvPr id="216" name="楕円 215"/>
        <xdr:cNvSpPr/>
      </xdr:nvSpPr>
      <xdr:spPr>
        <a:xfrm>
          <a:off x="2286000" y="140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78751</xdr:rowOff>
    </xdr:from>
    <xdr:ext cx="762000" cy="259045"/>
    <xdr:sp macro="" textlink="">
      <xdr:nvSpPr>
        <xdr:cNvPr id="217" name="テキスト ボックス 216"/>
        <xdr:cNvSpPr txBox="1"/>
      </xdr:nvSpPr>
      <xdr:spPr>
        <a:xfrm>
          <a:off x="1955800" y="1379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120821</xdr:rowOff>
    </xdr:from>
    <xdr:to>
      <xdr:col>7</xdr:col>
      <xdr:colOff>31750</xdr:colOff>
      <xdr:row>82</xdr:row>
      <xdr:rowOff>50971</xdr:rowOff>
    </xdr:to>
    <xdr:sp macro="" textlink="">
      <xdr:nvSpPr>
        <xdr:cNvPr id="218" name="楕円 217"/>
        <xdr:cNvSpPr/>
      </xdr:nvSpPr>
      <xdr:spPr>
        <a:xfrm>
          <a:off x="1397000" y="1400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35748</xdr:rowOff>
    </xdr:from>
    <xdr:ext cx="762000" cy="259045"/>
    <xdr:sp macro="" textlink="">
      <xdr:nvSpPr>
        <xdr:cNvPr id="219" name="テキスト ボックス 218"/>
        <xdr:cNvSpPr txBox="1"/>
      </xdr:nvSpPr>
      <xdr:spPr>
        <a:xfrm>
          <a:off x="1066800" y="140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ポイント上回り、全国町村平均値を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ポイント上回っている。今後も地域の民間企業の平均給与の状況及び町財政の状況等を踏まえ、引き続き給与の適正化に努める。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13405</xdr:rowOff>
    </xdr:to>
    <xdr:cxnSp macro="">
      <xdr:nvCxnSpPr>
        <xdr:cNvPr id="253" name="直線コネクタ 252"/>
        <xdr:cNvCxnSpPr/>
      </xdr:nvCxnSpPr>
      <xdr:spPr>
        <a:xfrm>
          <a:off x="16179800" y="1510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89</xdr:row>
      <xdr:rowOff>2822</xdr:rowOff>
    </xdr:to>
    <xdr:cxnSp macro="">
      <xdr:nvCxnSpPr>
        <xdr:cNvPr id="256" name="直線コネクタ 255"/>
        <xdr:cNvCxnSpPr/>
      </xdr:nvCxnSpPr>
      <xdr:spPr>
        <a:xfrm flipV="1">
          <a:off x="15290800" y="151010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2822</xdr:rowOff>
    </xdr:to>
    <xdr:cxnSp macro="">
      <xdr:nvCxnSpPr>
        <xdr:cNvPr id="259" name="直線コネクタ 258"/>
        <xdr:cNvCxnSpPr/>
      </xdr:nvCxnSpPr>
      <xdr:spPr>
        <a:xfrm>
          <a:off x="14401800" y="151680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134055</xdr:rowOff>
    </xdr:to>
    <xdr:cxnSp macro="">
      <xdr:nvCxnSpPr>
        <xdr:cNvPr id="262" name="直線コネクタ 261"/>
        <xdr:cNvCxnSpPr/>
      </xdr:nvCxnSpPr>
      <xdr:spPr>
        <a:xfrm flipV="1">
          <a:off x="13512800" y="151680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2" name="楕円 271"/>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3"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4" name="楕円 273"/>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5" name="テキスト ボックス 274"/>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6" name="楕円 275"/>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7" name="テキスト ボックス 276"/>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8" name="楕円 277"/>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9" name="テキスト ボックス 278"/>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83255</xdr:rowOff>
    </xdr:from>
    <xdr:to>
      <xdr:col>64</xdr:col>
      <xdr:colOff>152400</xdr:colOff>
      <xdr:row>89</xdr:row>
      <xdr:rowOff>13405</xdr:rowOff>
    </xdr:to>
    <xdr:sp macro="" textlink="">
      <xdr:nvSpPr>
        <xdr:cNvPr id="280" name="楕円 279"/>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169632</xdr:rowOff>
    </xdr:from>
    <xdr:ext cx="762000" cy="259045"/>
    <xdr:sp macro="" textlink="">
      <xdr:nvSpPr>
        <xdr:cNvPr id="281" name="テキスト ボックス 280"/>
        <xdr:cNvSpPr txBox="1"/>
      </xdr:nvSpPr>
      <xdr:spPr>
        <a:xfrm>
          <a:off x="13131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定員管理については、平成15年度をピークに職員数を削減してきているが、近年は新名神高速道路開通に向けて特別救助隊を配置する必要があり、消防職員の増員を行っているため、増加傾向にある。平成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年度はほぼ同水準で推移しているが、今後についても新規採用の抑制、技能労務職の退職不補充を基本としながら、引き続き適正な定員管理を実施するよう努める。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45266</xdr:rowOff>
    </xdr:to>
    <xdr:cxnSp macro="">
      <xdr:nvCxnSpPr>
        <xdr:cNvPr id="318" name="直線コネクタ 317"/>
        <xdr:cNvCxnSpPr/>
      </xdr:nvCxnSpPr>
      <xdr:spPr>
        <a:xfrm flipV="1">
          <a:off x="16179800" y="10501993"/>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45266</xdr:rowOff>
    </xdr:from>
    <xdr:to>
      <xdr:col>77</xdr:col>
      <xdr:colOff>44450</xdr:colOff>
      <xdr:row>61</xdr:row>
      <xdr:rowOff>59055</xdr:rowOff>
    </xdr:to>
    <xdr:cxnSp macro="">
      <xdr:nvCxnSpPr>
        <xdr:cNvPr id="321" name="直線コネクタ 320"/>
        <xdr:cNvCxnSpPr/>
      </xdr:nvCxnSpPr>
      <xdr:spPr>
        <a:xfrm flipV="1">
          <a:off x="15290800" y="105037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59055</xdr:rowOff>
    </xdr:to>
    <xdr:cxnSp macro="">
      <xdr:nvCxnSpPr>
        <xdr:cNvPr id="324" name="直線コネクタ 323"/>
        <xdr:cNvCxnSpPr/>
      </xdr:nvCxnSpPr>
      <xdr:spPr>
        <a:xfrm>
          <a:off x="14401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165009</xdr:rowOff>
    </xdr:from>
    <xdr:to>
      <xdr:col>68</xdr:col>
      <xdr:colOff>152400</xdr:colOff>
      <xdr:row>61</xdr:row>
      <xdr:rowOff>34925</xdr:rowOff>
    </xdr:to>
    <xdr:cxnSp macro="">
      <xdr:nvCxnSpPr>
        <xdr:cNvPr id="327" name="直線コネクタ 326"/>
        <xdr:cNvCxnSpPr/>
      </xdr:nvCxnSpPr>
      <xdr:spPr>
        <a:xfrm>
          <a:off x="13512800" y="1045200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7" name="楕円 336"/>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9270</xdr:rowOff>
    </xdr:from>
    <xdr:ext cx="762000" cy="259045"/>
    <xdr:sp macro="" textlink="">
      <xdr:nvSpPr>
        <xdr:cNvPr id="338"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165916</xdr:rowOff>
    </xdr:from>
    <xdr:to>
      <xdr:col>77</xdr:col>
      <xdr:colOff>95250</xdr:colOff>
      <xdr:row>61</xdr:row>
      <xdr:rowOff>96066</xdr:rowOff>
    </xdr:to>
    <xdr:sp macro="" textlink="">
      <xdr:nvSpPr>
        <xdr:cNvPr id="339" name="楕円 338"/>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40" name="テキスト ボックス 339"/>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1" name="楕円 340"/>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2" name="テキスト ボックス 341"/>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3" name="楕円 342"/>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44" name="テキスト ボックス 343"/>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114209</xdr:rowOff>
    </xdr:from>
    <xdr:to>
      <xdr:col>64</xdr:col>
      <xdr:colOff>152400</xdr:colOff>
      <xdr:row>61</xdr:row>
      <xdr:rowOff>44359</xdr:rowOff>
    </xdr:to>
    <xdr:sp macro="" textlink="">
      <xdr:nvSpPr>
        <xdr:cNvPr id="345" name="楕円 344"/>
        <xdr:cNvSpPr/>
      </xdr:nvSpPr>
      <xdr:spPr>
        <a:xfrm>
          <a:off x="13462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29136</xdr:rowOff>
    </xdr:from>
    <xdr:ext cx="762000" cy="259045"/>
    <xdr:sp macro="" textlink="">
      <xdr:nvSpPr>
        <xdr:cNvPr id="346" name="テキスト ボックス 345"/>
        <xdr:cNvSpPr txBox="1"/>
      </xdr:nvSpPr>
      <xdr:spPr>
        <a:xfrm>
          <a:off x="13131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下回っている。主な要因として、従来より起債抑制を行ってきたことや基準財政需要額に算入される地方債を中心として借入を行ってきたことがあげられる。今後、清掃センター整備事業などの高額な地方債の償還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28666</xdr:rowOff>
    </xdr:to>
    <xdr:cxnSp macro="">
      <xdr:nvCxnSpPr>
        <xdr:cNvPr id="381" name="直線コネクタ 380"/>
        <xdr:cNvCxnSpPr/>
      </xdr:nvCxnSpPr>
      <xdr:spPr>
        <a:xfrm>
          <a:off x="16179800" y="65368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104503</xdr:rowOff>
    </xdr:to>
    <xdr:cxnSp macro="">
      <xdr:nvCxnSpPr>
        <xdr:cNvPr id="384" name="直線コネクタ 383"/>
        <xdr:cNvCxnSpPr/>
      </xdr:nvCxnSpPr>
      <xdr:spPr>
        <a:xfrm flipV="1">
          <a:off x="15290800" y="653687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104503</xdr:rowOff>
    </xdr:from>
    <xdr:to>
      <xdr:col>72</xdr:col>
      <xdr:colOff>203200</xdr:colOff>
      <xdr:row>39</xdr:row>
      <xdr:rowOff>43362</xdr:rowOff>
    </xdr:to>
    <xdr:cxnSp macro="">
      <xdr:nvCxnSpPr>
        <xdr:cNvPr id="387" name="直線コネクタ 386"/>
        <xdr:cNvCxnSpPr/>
      </xdr:nvCxnSpPr>
      <xdr:spPr>
        <a:xfrm flipV="1">
          <a:off x="14401800" y="661960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43362</xdr:rowOff>
    </xdr:from>
    <xdr:to>
      <xdr:col>68</xdr:col>
      <xdr:colOff>152400</xdr:colOff>
      <xdr:row>39</xdr:row>
      <xdr:rowOff>160565</xdr:rowOff>
    </xdr:to>
    <xdr:cxnSp macro="">
      <xdr:nvCxnSpPr>
        <xdr:cNvPr id="390" name="直線コネクタ 389"/>
        <xdr:cNvCxnSpPr/>
      </xdr:nvCxnSpPr>
      <xdr:spPr>
        <a:xfrm flipV="1">
          <a:off x="13512800" y="6729912"/>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0" name="楕円 399"/>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1" name="公債費負担の状況該当値テキスト"/>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2" name="楕円 401"/>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3" name="テキスト ボックス 402"/>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53703</xdr:rowOff>
    </xdr:from>
    <xdr:to>
      <xdr:col>73</xdr:col>
      <xdr:colOff>44450</xdr:colOff>
      <xdr:row>38</xdr:row>
      <xdr:rowOff>155303</xdr:rowOff>
    </xdr:to>
    <xdr:sp macro="" textlink="">
      <xdr:nvSpPr>
        <xdr:cNvPr id="404" name="楕円 403"/>
        <xdr:cNvSpPr/>
      </xdr:nvSpPr>
      <xdr:spPr>
        <a:xfrm>
          <a:off x="15240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165480</xdr:rowOff>
    </xdr:from>
    <xdr:ext cx="762000" cy="259045"/>
    <xdr:sp macro="" textlink="">
      <xdr:nvSpPr>
        <xdr:cNvPr id="405" name="テキスト ボックス 404"/>
        <xdr:cNvSpPr txBox="1"/>
      </xdr:nvSpPr>
      <xdr:spPr>
        <a:xfrm>
          <a:off x="14909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164012</xdr:rowOff>
    </xdr:from>
    <xdr:to>
      <xdr:col>68</xdr:col>
      <xdr:colOff>203200</xdr:colOff>
      <xdr:row>39</xdr:row>
      <xdr:rowOff>94162</xdr:rowOff>
    </xdr:to>
    <xdr:sp macro="" textlink="">
      <xdr:nvSpPr>
        <xdr:cNvPr id="406" name="楕円 405"/>
        <xdr:cNvSpPr/>
      </xdr:nvSpPr>
      <xdr:spPr>
        <a:xfrm>
          <a:off x="14351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104339</xdr:rowOff>
    </xdr:from>
    <xdr:ext cx="762000" cy="259045"/>
    <xdr:sp macro="" textlink="">
      <xdr:nvSpPr>
        <xdr:cNvPr id="407" name="テキスト ボックス 406"/>
        <xdr:cNvSpPr txBox="1"/>
      </xdr:nvSpPr>
      <xdr:spPr>
        <a:xfrm>
          <a:off x="14020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8" name="楕円 407"/>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9" name="テキスト ボックス 40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消防庁舎整備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3" name="フローチャート: 判断 452"/>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4" name="テキスト ボックス 453"/>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41,800
40,898
107.01
13,448,731
12,677,637
534,466
8,303,513
9,293,086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年度においても、類似団体内平均値と比較すると</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今後においても事業見直し等を推進し、人件費水準の適正化に努める。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26416</xdr:rowOff>
    </xdr:to>
    <xdr:cxnSp macro="">
      <xdr:nvCxnSpPr>
        <xdr:cNvPr id="64" name="直線コネクタ 63"/>
        <xdr:cNvCxnSpPr/>
      </xdr:nvCxnSpPr>
      <xdr:spPr>
        <a:xfrm>
          <a:off x="3987800" y="64957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40132</xdr:rowOff>
    </xdr:to>
    <xdr:cxnSp macro="">
      <xdr:nvCxnSpPr>
        <xdr:cNvPr id="67" name="直線コネクタ 66"/>
        <xdr:cNvCxnSpPr/>
      </xdr:nvCxnSpPr>
      <xdr:spPr>
        <a:xfrm flipV="1">
          <a:off x="3098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40132</xdr:rowOff>
    </xdr:to>
    <xdr:cxnSp macro="">
      <xdr:nvCxnSpPr>
        <xdr:cNvPr id="70" name="直線コネクタ 69"/>
        <xdr:cNvCxnSpPr/>
      </xdr:nvCxnSpPr>
      <xdr:spPr>
        <a:xfrm>
          <a:off x="2209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53848</xdr:rowOff>
    </xdr:to>
    <xdr:cxnSp macro="">
      <xdr:nvCxnSpPr>
        <xdr:cNvPr id="73" name="直線コネクタ 72"/>
        <xdr:cNvCxnSpPr/>
      </xdr:nvCxnSpPr>
      <xdr:spPr>
        <a:xfrm flipV="1">
          <a:off x="1320800" y="6550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ポイント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20</xdr:row>
      <xdr:rowOff>12700</xdr:rowOff>
    </xdr:to>
    <xdr:cxnSp macro="">
      <xdr:nvCxnSpPr>
        <xdr:cNvPr id="129" name="直線コネクタ 128"/>
        <xdr:cNvCxnSpPr/>
      </xdr:nvCxnSpPr>
      <xdr:spPr>
        <a:xfrm>
          <a:off x="15671800" y="3251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146050</xdr:rowOff>
    </xdr:to>
    <xdr:cxnSp macro="">
      <xdr:nvCxnSpPr>
        <xdr:cNvPr id="132" name="直線コネクタ 131"/>
        <xdr:cNvCxnSpPr/>
      </xdr:nvCxnSpPr>
      <xdr:spPr>
        <a:xfrm flipV="1">
          <a:off x="14782800" y="325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146050</xdr:rowOff>
    </xdr:to>
    <xdr:cxnSp macro="">
      <xdr:nvCxnSpPr>
        <xdr:cNvPr id="135" name="直線コネクタ 134"/>
        <xdr:cNvCxnSpPr/>
      </xdr:nvCxnSpPr>
      <xdr:spPr>
        <a:xfrm>
          <a:off x="13893800" y="325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98425</xdr:rowOff>
    </xdr:from>
    <xdr:to>
      <xdr:col>69</xdr:col>
      <xdr:colOff>92075</xdr:colOff>
      <xdr:row>18</xdr:row>
      <xdr:rowOff>165100</xdr:rowOff>
    </xdr:to>
    <xdr:cxnSp macro="">
      <xdr:nvCxnSpPr>
        <xdr:cNvPr id="138" name="直線コネクタ 137"/>
        <xdr:cNvCxnSpPr/>
      </xdr:nvCxnSpPr>
      <xdr:spPr>
        <a:xfrm>
          <a:off x="13004800" y="31845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8" name="楕円 147"/>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50" name="楕円 149"/>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51" name="テキスト ボックス 150"/>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2" name="楕円 151"/>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3" name="テキスト ボックス 152"/>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4" name="楕円 153"/>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5" name="テキスト ボックス 154"/>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47625</xdr:rowOff>
    </xdr:from>
    <xdr:to>
      <xdr:col>65</xdr:col>
      <xdr:colOff>53975</xdr:colOff>
      <xdr:row>18</xdr:row>
      <xdr:rowOff>149225</xdr:rowOff>
    </xdr:to>
    <xdr:sp macro="" textlink="">
      <xdr:nvSpPr>
        <xdr:cNvPr id="156" name="楕円 155"/>
        <xdr:cNvSpPr/>
      </xdr:nvSpPr>
      <xdr:spPr>
        <a:xfrm>
          <a:off x="12954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134002</xdr:rowOff>
    </xdr:from>
    <xdr:ext cx="762000" cy="259045"/>
    <xdr:sp macro="" textlink="">
      <xdr:nvSpPr>
        <xdr:cNvPr id="157" name="テキスト ボックス 156"/>
        <xdr:cNvSpPr txBox="1"/>
      </xdr:nvSpPr>
      <xdr:spPr>
        <a:xfrm>
          <a:off x="12623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ポイント下回っているが、前年度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ポイント上昇している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これは、障害者介護給付費等の増加が要因となっており、</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69850</xdr:rowOff>
    </xdr:to>
    <xdr:cxnSp macro="">
      <xdr:nvCxnSpPr>
        <xdr:cNvPr id="192" name="直線コネクタ 191"/>
        <xdr:cNvCxnSpPr/>
      </xdr:nvCxnSpPr>
      <xdr:spPr>
        <a:xfrm>
          <a:off x="3987800" y="9417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159657</xdr:rowOff>
    </xdr:to>
    <xdr:cxnSp macro="">
      <xdr:nvCxnSpPr>
        <xdr:cNvPr id="195" name="直線コネクタ 194"/>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8" name="直線コネクタ 197"/>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143328</xdr:rowOff>
    </xdr:to>
    <xdr:cxnSp macro="">
      <xdr:nvCxnSpPr>
        <xdr:cNvPr id="201" name="直線コネクタ 200"/>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5" name="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7" name="楕円 216"/>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8" name="テキスト ボックス 217"/>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ポイント下回っている。特別会計への繰出金の割合が大きく占めているため、負担区分に基づいた適正な繰出金の支出に努めるが、今後は高齢社会による介護保険特別会計への繰出金の増大が懸念される。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88900</xdr:rowOff>
    </xdr:to>
    <xdr:cxnSp macro="">
      <xdr:nvCxnSpPr>
        <xdr:cNvPr id="253" name="直線コネクタ 252"/>
        <xdr:cNvCxnSpPr/>
      </xdr:nvCxnSpPr>
      <xdr:spPr>
        <a:xfrm>
          <a:off x="15671800" y="968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58</xdr:row>
      <xdr:rowOff>88900</xdr:rowOff>
    </xdr:to>
    <xdr:cxnSp macro="">
      <xdr:nvCxnSpPr>
        <xdr:cNvPr id="256" name="直線コネクタ 255"/>
        <xdr:cNvCxnSpPr/>
      </xdr:nvCxnSpPr>
      <xdr:spPr>
        <a:xfrm flipV="1">
          <a:off x="14782800" y="96824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96520</xdr:rowOff>
    </xdr:to>
    <xdr:cxnSp macro="">
      <xdr:nvCxnSpPr>
        <xdr:cNvPr id="259" name="直線コネクタ 258"/>
        <xdr:cNvCxnSpPr/>
      </xdr:nvCxnSpPr>
      <xdr:spPr>
        <a:xfrm flipV="1">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96520</xdr:rowOff>
    </xdr:to>
    <xdr:cxnSp macro="">
      <xdr:nvCxnSpPr>
        <xdr:cNvPr id="262" name="直線コネクタ 261"/>
        <xdr:cNvCxnSpPr/>
      </xdr:nvCxnSpPr>
      <xdr:spPr>
        <a:xfrm>
          <a:off x="13004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80" name="楕円 279"/>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81" name="テキスト ボックス 280"/>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ポイント下回っている。下水道事業については今後も未普及区域解消のため、整備を継続して行っていくことが計画されており、補助費等が上昇していくことが予測されている。今後もより一層、公益性や事業効果の観点から補助金等の見直し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62230</xdr:rowOff>
    </xdr:to>
    <xdr:cxnSp macro="">
      <xdr:nvCxnSpPr>
        <xdr:cNvPr id="314" name="直線コネクタ 313"/>
        <xdr:cNvCxnSpPr/>
      </xdr:nvCxnSpPr>
      <xdr:spPr>
        <a:xfrm>
          <a:off x="15671800" y="605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35</xdr:row>
      <xdr:rowOff>54610</xdr:rowOff>
    </xdr:to>
    <xdr:cxnSp macro="">
      <xdr:nvCxnSpPr>
        <xdr:cNvPr id="317" name="直線コネクタ 316"/>
        <xdr:cNvCxnSpPr/>
      </xdr:nvCxnSpPr>
      <xdr:spPr>
        <a:xfrm>
          <a:off x="14782800" y="57581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85090</xdr:rowOff>
    </xdr:from>
    <xdr:to>
      <xdr:col>73</xdr:col>
      <xdr:colOff>180975</xdr:colOff>
      <xdr:row>33</xdr:row>
      <xdr:rowOff>100330</xdr:rowOff>
    </xdr:to>
    <xdr:cxnSp macro="">
      <xdr:nvCxnSpPr>
        <xdr:cNvPr id="320" name="直線コネクタ 319"/>
        <xdr:cNvCxnSpPr/>
      </xdr:nvCxnSpPr>
      <xdr:spPr>
        <a:xfrm>
          <a:off x="13893800" y="574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33</xdr:row>
      <xdr:rowOff>107950</xdr:rowOff>
    </xdr:to>
    <xdr:cxnSp macro="">
      <xdr:nvCxnSpPr>
        <xdr:cNvPr id="323" name="直線コネクタ 322"/>
        <xdr:cNvCxnSpPr/>
      </xdr:nvCxnSpPr>
      <xdr:spPr>
        <a:xfrm flipV="1">
          <a:off x="13004800" y="574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5" name="テキスト ボックス 324"/>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33" name="楕円 332"/>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27957</xdr:rowOff>
    </xdr:from>
    <xdr:ext cx="762000" cy="259045"/>
    <xdr:sp macro="" textlink="">
      <xdr:nvSpPr>
        <xdr:cNvPr id="334"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5" name="楕円 334"/>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6" name="テキスト ボックス 335"/>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7" name="楕円 336"/>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8" name="テキスト ボックス 337"/>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34290</xdr:rowOff>
    </xdr:from>
    <xdr:to>
      <xdr:col>69</xdr:col>
      <xdr:colOff>142875</xdr:colOff>
      <xdr:row>33</xdr:row>
      <xdr:rowOff>135890</xdr:rowOff>
    </xdr:to>
    <xdr:sp macro="" textlink="">
      <xdr:nvSpPr>
        <xdr:cNvPr id="339" name="楕円 338"/>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146067</xdr:rowOff>
    </xdr:from>
    <xdr:ext cx="762000" cy="259045"/>
    <xdr:sp macro="" textlink="">
      <xdr:nvSpPr>
        <xdr:cNvPr id="340" name="テキスト ボックス 339"/>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57150</xdr:rowOff>
    </xdr:from>
    <xdr:to>
      <xdr:col>65</xdr:col>
      <xdr:colOff>53975</xdr:colOff>
      <xdr:row>33</xdr:row>
      <xdr:rowOff>158750</xdr:rowOff>
    </xdr:to>
    <xdr:sp macro="" textlink="">
      <xdr:nvSpPr>
        <xdr:cNvPr id="341" name="楕円 340"/>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168927</xdr:rowOff>
    </xdr:from>
    <xdr:ext cx="762000" cy="259045"/>
    <xdr:sp macro="" textlink="">
      <xdr:nvSpPr>
        <xdr:cNvPr id="342" name="テキスト ボックス 341"/>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ポイントと大きく下回っており、今後も起債の抑制に努める。今後、清掃センター整備事業等の高額な地方債の償還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77470</xdr:rowOff>
    </xdr:from>
    <xdr:to>
      <xdr:col>24</xdr:col>
      <xdr:colOff>25400</xdr:colOff>
      <xdr:row>73</xdr:row>
      <xdr:rowOff>138430</xdr:rowOff>
    </xdr:to>
    <xdr:cxnSp macro="">
      <xdr:nvCxnSpPr>
        <xdr:cNvPr id="375" name="直線コネクタ 374"/>
        <xdr:cNvCxnSpPr/>
      </xdr:nvCxnSpPr>
      <xdr:spPr>
        <a:xfrm>
          <a:off x="3987800" y="12593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77470</xdr:rowOff>
    </xdr:to>
    <xdr:cxnSp macro="">
      <xdr:nvCxnSpPr>
        <xdr:cNvPr id="378" name="直線コネクタ 377"/>
        <xdr:cNvCxnSpPr/>
      </xdr:nvCxnSpPr>
      <xdr:spPr>
        <a:xfrm>
          <a:off x="3098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62230</xdr:rowOff>
    </xdr:from>
    <xdr:to>
      <xdr:col>15</xdr:col>
      <xdr:colOff>98425</xdr:colOff>
      <xdr:row>73</xdr:row>
      <xdr:rowOff>130810</xdr:rowOff>
    </xdr:to>
    <xdr:cxnSp macro="">
      <xdr:nvCxnSpPr>
        <xdr:cNvPr id="381" name="直線コネクタ 380"/>
        <xdr:cNvCxnSpPr/>
      </xdr:nvCxnSpPr>
      <xdr:spPr>
        <a:xfrm flipV="1">
          <a:off x="2209800" y="12578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130810</xdr:rowOff>
    </xdr:from>
    <xdr:to>
      <xdr:col>11</xdr:col>
      <xdr:colOff>9525</xdr:colOff>
      <xdr:row>74</xdr:row>
      <xdr:rowOff>134620</xdr:rowOff>
    </xdr:to>
    <xdr:cxnSp macro="">
      <xdr:nvCxnSpPr>
        <xdr:cNvPr id="384" name="直線コネクタ 383"/>
        <xdr:cNvCxnSpPr/>
      </xdr:nvCxnSpPr>
      <xdr:spPr>
        <a:xfrm flipV="1">
          <a:off x="1320800" y="12646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87630</xdr:rowOff>
    </xdr:from>
    <xdr:to>
      <xdr:col>24</xdr:col>
      <xdr:colOff>76200</xdr:colOff>
      <xdr:row>74</xdr:row>
      <xdr:rowOff>17780</xdr:rowOff>
    </xdr:to>
    <xdr:sp macro="" textlink="">
      <xdr:nvSpPr>
        <xdr:cNvPr id="394" name="楕円 393"/>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104157</xdr:rowOff>
    </xdr:from>
    <xdr:ext cx="762000" cy="259045"/>
    <xdr:sp macro="" textlink="">
      <xdr:nvSpPr>
        <xdr:cNvPr id="395" name="公債費該当値テキスト"/>
        <xdr:cNvSpPr txBox="1"/>
      </xdr:nvSpPr>
      <xdr:spPr>
        <a:xfrm>
          <a:off x="4914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26670</xdr:rowOff>
    </xdr:from>
    <xdr:to>
      <xdr:col>20</xdr:col>
      <xdr:colOff>38100</xdr:colOff>
      <xdr:row>73</xdr:row>
      <xdr:rowOff>128270</xdr:rowOff>
    </xdr:to>
    <xdr:sp macro="" textlink="">
      <xdr:nvSpPr>
        <xdr:cNvPr id="396" name="楕円 395"/>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138447</xdr:rowOff>
    </xdr:from>
    <xdr:ext cx="736600" cy="259045"/>
    <xdr:sp macro="" textlink="">
      <xdr:nvSpPr>
        <xdr:cNvPr id="397" name="テキスト ボックス 396"/>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398" name="楕円 397"/>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399" name="テキスト ボックス 398"/>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80010</xdr:rowOff>
    </xdr:from>
    <xdr:to>
      <xdr:col>11</xdr:col>
      <xdr:colOff>60325</xdr:colOff>
      <xdr:row>74</xdr:row>
      <xdr:rowOff>10160</xdr:rowOff>
    </xdr:to>
    <xdr:sp macro="" textlink="">
      <xdr:nvSpPr>
        <xdr:cNvPr id="400" name="楕円 399"/>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20337</xdr:rowOff>
    </xdr:from>
    <xdr:ext cx="762000" cy="259045"/>
    <xdr:sp macro="" textlink="">
      <xdr:nvSpPr>
        <xdr:cNvPr id="401" name="テキスト ボックス 400"/>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402" name="楕円 401"/>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403" name="テキスト ボックス 402"/>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上回っている。今後においては、高齢社会による社会保障費の増大から更なる財政の硬直化が見込まれる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142239</xdr:rowOff>
    </xdr:to>
    <xdr:cxnSp macro="">
      <xdr:nvCxnSpPr>
        <xdr:cNvPr id="436" name="直線コネクタ 435"/>
        <xdr:cNvCxnSpPr/>
      </xdr:nvCxnSpPr>
      <xdr:spPr>
        <a:xfrm>
          <a:off x="15671800" y="135458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138430</xdr:rowOff>
    </xdr:to>
    <xdr:cxnSp macro="">
      <xdr:nvCxnSpPr>
        <xdr:cNvPr id="439" name="直線コネクタ 438"/>
        <xdr:cNvCxnSpPr/>
      </xdr:nvCxnSpPr>
      <xdr:spPr>
        <a:xfrm flipV="1">
          <a:off x="14782800" y="13545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66039</xdr:rowOff>
    </xdr:from>
    <xdr:to>
      <xdr:col>73</xdr:col>
      <xdr:colOff>180975</xdr:colOff>
      <xdr:row>79</xdr:row>
      <xdr:rowOff>138430</xdr:rowOff>
    </xdr:to>
    <xdr:cxnSp macro="">
      <xdr:nvCxnSpPr>
        <xdr:cNvPr id="442" name="直線コネクタ 441"/>
        <xdr:cNvCxnSpPr/>
      </xdr:nvCxnSpPr>
      <xdr:spPr>
        <a:xfrm>
          <a:off x="13893800" y="136105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66039</xdr:rowOff>
    </xdr:to>
    <xdr:cxnSp macro="">
      <xdr:nvCxnSpPr>
        <xdr:cNvPr id="445" name="直線コネクタ 444"/>
        <xdr:cNvCxnSpPr/>
      </xdr:nvCxnSpPr>
      <xdr:spPr>
        <a:xfrm>
          <a:off x="13004800" y="13591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91439</xdr:rowOff>
    </xdr:from>
    <xdr:to>
      <xdr:col>82</xdr:col>
      <xdr:colOff>158750</xdr:colOff>
      <xdr:row>80</xdr:row>
      <xdr:rowOff>21589</xdr:rowOff>
    </xdr:to>
    <xdr:sp macro="" textlink="">
      <xdr:nvSpPr>
        <xdr:cNvPr id="455" name="楕円 454"/>
        <xdr:cNvSpPr/>
      </xdr:nvSpPr>
      <xdr:spPr>
        <a:xfrm>
          <a:off x="16459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xdr:rowOff>
    </xdr:from>
    <xdr:ext cx="762000" cy="259045"/>
    <xdr:sp macro="" textlink="">
      <xdr:nvSpPr>
        <xdr:cNvPr id="456" name="公債費以外該当値テキスト"/>
        <xdr:cNvSpPr txBox="1"/>
      </xdr:nvSpPr>
      <xdr:spPr>
        <a:xfrm>
          <a:off x="16598900" y="1354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7" name="楕円 456"/>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8" name="テキスト ボックス 457"/>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9" name="楕円 458"/>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60" name="テキスト ボックス 459"/>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15239</xdr:rowOff>
    </xdr:from>
    <xdr:to>
      <xdr:col>69</xdr:col>
      <xdr:colOff>142875</xdr:colOff>
      <xdr:row>79</xdr:row>
      <xdr:rowOff>116839</xdr:rowOff>
    </xdr:to>
    <xdr:sp macro="" textlink="">
      <xdr:nvSpPr>
        <xdr:cNvPr id="461" name="楕円 460"/>
        <xdr:cNvSpPr/>
      </xdr:nvSpPr>
      <xdr:spPr>
        <a:xfrm>
          <a:off x="13843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62" name="テキスト ボックス 461"/>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63" name="楕円 462"/>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64" name="テキスト ボックス 463"/>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129966</xdr:rowOff>
    </xdr:from>
    <xdr:to>
      <xdr:col>29</xdr:col>
      <xdr:colOff>127000</xdr:colOff>
      <xdr:row>17</xdr:row>
      <xdr:rowOff>136335</xdr:rowOff>
    </xdr:to>
    <xdr:cxnSp macro="">
      <xdr:nvCxnSpPr>
        <xdr:cNvPr id="52" name="直線コネクタ 51"/>
        <xdr:cNvCxnSpPr/>
      </xdr:nvCxnSpPr>
      <xdr:spPr bwMode="auto">
        <a:xfrm flipV="1">
          <a:off x="5003800" y="3092241"/>
          <a:ext cx="647700" cy="6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136335</xdr:rowOff>
    </xdr:from>
    <xdr:to>
      <xdr:col>26</xdr:col>
      <xdr:colOff>50800</xdr:colOff>
      <xdr:row>17</xdr:row>
      <xdr:rowOff>142588</xdr:rowOff>
    </xdr:to>
    <xdr:cxnSp macro="">
      <xdr:nvCxnSpPr>
        <xdr:cNvPr id="55" name="直線コネクタ 54"/>
        <xdr:cNvCxnSpPr/>
      </xdr:nvCxnSpPr>
      <xdr:spPr bwMode="auto">
        <a:xfrm flipV="1">
          <a:off x="4305300" y="3098610"/>
          <a:ext cx="698500" cy="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142588</xdr:rowOff>
    </xdr:from>
    <xdr:to>
      <xdr:col>22</xdr:col>
      <xdr:colOff>114300</xdr:colOff>
      <xdr:row>18</xdr:row>
      <xdr:rowOff>12156</xdr:rowOff>
    </xdr:to>
    <xdr:cxnSp macro="">
      <xdr:nvCxnSpPr>
        <xdr:cNvPr id="58" name="直線コネクタ 57"/>
        <xdr:cNvCxnSpPr/>
      </xdr:nvCxnSpPr>
      <xdr:spPr bwMode="auto">
        <a:xfrm flipV="1">
          <a:off x="3606800" y="3104863"/>
          <a:ext cx="698500" cy="4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12156</xdr:rowOff>
    </xdr:from>
    <xdr:to>
      <xdr:col>18</xdr:col>
      <xdr:colOff>177800</xdr:colOff>
      <xdr:row>18</xdr:row>
      <xdr:rowOff>32681</xdr:rowOff>
    </xdr:to>
    <xdr:cxnSp macro="">
      <xdr:nvCxnSpPr>
        <xdr:cNvPr id="61" name="直線コネクタ 60"/>
        <xdr:cNvCxnSpPr/>
      </xdr:nvCxnSpPr>
      <xdr:spPr bwMode="auto">
        <a:xfrm flipV="1">
          <a:off x="2908300" y="3145881"/>
          <a:ext cx="698500" cy="2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79166</xdr:rowOff>
    </xdr:from>
    <xdr:to>
      <xdr:col>29</xdr:col>
      <xdr:colOff>177800</xdr:colOff>
      <xdr:row>18</xdr:row>
      <xdr:rowOff>9316</xdr:rowOff>
    </xdr:to>
    <xdr:sp macro="" textlink="">
      <xdr:nvSpPr>
        <xdr:cNvPr id="71" name="楕円 70"/>
        <xdr:cNvSpPr/>
      </xdr:nvSpPr>
      <xdr:spPr bwMode="auto">
        <a:xfrm>
          <a:off x="5600700" y="304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51243</xdr:rowOff>
    </xdr:from>
    <xdr:ext cx="762000" cy="259045"/>
    <xdr:sp macro="" textlink="">
      <xdr:nvSpPr>
        <xdr:cNvPr id="72" name="人口1人当たり決算額の推移該当値テキスト130"/>
        <xdr:cNvSpPr txBox="1"/>
      </xdr:nvSpPr>
      <xdr:spPr>
        <a:xfrm>
          <a:off x="5740400" y="301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85535</xdr:rowOff>
    </xdr:from>
    <xdr:to>
      <xdr:col>26</xdr:col>
      <xdr:colOff>101600</xdr:colOff>
      <xdr:row>18</xdr:row>
      <xdr:rowOff>15685</xdr:rowOff>
    </xdr:to>
    <xdr:sp macro="" textlink="">
      <xdr:nvSpPr>
        <xdr:cNvPr id="73" name="楕円 72"/>
        <xdr:cNvSpPr/>
      </xdr:nvSpPr>
      <xdr:spPr bwMode="auto">
        <a:xfrm>
          <a:off x="4953000" y="30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462</xdr:rowOff>
    </xdr:from>
    <xdr:ext cx="736600" cy="259045"/>
    <xdr:sp macro="" textlink="">
      <xdr:nvSpPr>
        <xdr:cNvPr id="74" name="テキスト ボックス 73"/>
        <xdr:cNvSpPr txBox="1"/>
      </xdr:nvSpPr>
      <xdr:spPr>
        <a:xfrm>
          <a:off x="4622800" y="3134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91788</xdr:rowOff>
    </xdr:from>
    <xdr:to>
      <xdr:col>22</xdr:col>
      <xdr:colOff>165100</xdr:colOff>
      <xdr:row>18</xdr:row>
      <xdr:rowOff>21938</xdr:rowOff>
    </xdr:to>
    <xdr:sp macro="" textlink="">
      <xdr:nvSpPr>
        <xdr:cNvPr id="75" name="楕円 74"/>
        <xdr:cNvSpPr/>
      </xdr:nvSpPr>
      <xdr:spPr bwMode="auto">
        <a:xfrm>
          <a:off x="4254500" y="305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6715</xdr:rowOff>
    </xdr:from>
    <xdr:ext cx="762000" cy="259045"/>
    <xdr:sp macro="" textlink="">
      <xdr:nvSpPr>
        <xdr:cNvPr id="76" name="テキスト ボックス 75"/>
        <xdr:cNvSpPr txBox="1"/>
      </xdr:nvSpPr>
      <xdr:spPr>
        <a:xfrm>
          <a:off x="3924300" y="31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132806</xdr:rowOff>
    </xdr:from>
    <xdr:to>
      <xdr:col>19</xdr:col>
      <xdr:colOff>38100</xdr:colOff>
      <xdr:row>18</xdr:row>
      <xdr:rowOff>62956</xdr:rowOff>
    </xdr:to>
    <xdr:sp macro="" textlink="">
      <xdr:nvSpPr>
        <xdr:cNvPr id="77" name="楕円 76"/>
        <xdr:cNvSpPr/>
      </xdr:nvSpPr>
      <xdr:spPr bwMode="auto">
        <a:xfrm>
          <a:off x="3556000" y="309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47733</xdr:rowOff>
    </xdr:from>
    <xdr:ext cx="762000" cy="259045"/>
    <xdr:sp macro="" textlink="">
      <xdr:nvSpPr>
        <xdr:cNvPr id="78" name="テキスト ボックス 77"/>
        <xdr:cNvSpPr txBox="1"/>
      </xdr:nvSpPr>
      <xdr:spPr>
        <a:xfrm>
          <a:off x="3225800" y="318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153331</xdr:rowOff>
    </xdr:from>
    <xdr:to>
      <xdr:col>15</xdr:col>
      <xdr:colOff>101600</xdr:colOff>
      <xdr:row>18</xdr:row>
      <xdr:rowOff>83481</xdr:rowOff>
    </xdr:to>
    <xdr:sp macro="" textlink="">
      <xdr:nvSpPr>
        <xdr:cNvPr id="79" name="楕円 78"/>
        <xdr:cNvSpPr/>
      </xdr:nvSpPr>
      <xdr:spPr bwMode="auto">
        <a:xfrm>
          <a:off x="2857500" y="3115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68258</xdr:rowOff>
    </xdr:from>
    <xdr:ext cx="762000" cy="259045"/>
    <xdr:sp macro="" textlink="">
      <xdr:nvSpPr>
        <xdr:cNvPr id="80" name="テキスト ボックス 79"/>
        <xdr:cNvSpPr txBox="1"/>
      </xdr:nvSpPr>
      <xdr:spPr>
        <a:xfrm>
          <a:off x="2527300" y="32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295752</xdr:rowOff>
    </xdr:from>
    <xdr:to>
      <xdr:col>29</xdr:col>
      <xdr:colOff>127000</xdr:colOff>
      <xdr:row>37</xdr:row>
      <xdr:rowOff>323299</xdr:rowOff>
    </xdr:to>
    <xdr:cxnSp macro="">
      <xdr:nvCxnSpPr>
        <xdr:cNvPr id="112" name="直線コネクタ 111"/>
        <xdr:cNvCxnSpPr/>
      </xdr:nvCxnSpPr>
      <xdr:spPr bwMode="auto">
        <a:xfrm flipV="1">
          <a:off x="5003800" y="7420452"/>
          <a:ext cx="647700" cy="27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313126</xdr:rowOff>
    </xdr:from>
    <xdr:to>
      <xdr:col>26</xdr:col>
      <xdr:colOff>50800</xdr:colOff>
      <xdr:row>37</xdr:row>
      <xdr:rowOff>323299</xdr:rowOff>
    </xdr:to>
    <xdr:cxnSp macro="">
      <xdr:nvCxnSpPr>
        <xdr:cNvPr id="115" name="直線コネクタ 114"/>
        <xdr:cNvCxnSpPr/>
      </xdr:nvCxnSpPr>
      <xdr:spPr bwMode="auto">
        <a:xfrm>
          <a:off x="4305300" y="7437826"/>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305285</xdr:rowOff>
    </xdr:from>
    <xdr:to>
      <xdr:col>22</xdr:col>
      <xdr:colOff>114300</xdr:colOff>
      <xdr:row>37</xdr:row>
      <xdr:rowOff>313126</xdr:rowOff>
    </xdr:to>
    <xdr:cxnSp macro="">
      <xdr:nvCxnSpPr>
        <xdr:cNvPr id="118" name="直線コネクタ 117"/>
        <xdr:cNvCxnSpPr/>
      </xdr:nvCxnSpPr>
      <xdr:spPr bwMode="auto">
        <a:xfrm>
          <a:off x="3606800" y="7429985"/>
          <a:ext cx="698500" cy="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181110</xdr:rowOff>
    </xdr:from>
    <xdr:to>
      <xdr:col>18</xdr:col>
      <xdr:colOff>177800</xdr:colOff>
      <xdr:row>37</xdr:row>
      <xdr:rowOff>305285</xdr:rowOff>
    </xdr:to>
    <xdr:cxnSp macro="">
      <xdr:nvCxnSpPr>
        <xdr:cNvPr id="121" name="直線コネクタ 120"/>
        <xdr:cNvCxnSpPr/>
      </xdr:nvCxnSpPr>
      <xdr:spPr bwMode="auto">
        <a:xfrm>
          <a:off x="2908300" y="7305810"/>
          <a:ext cx="698500" cy="12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244952</xdr:rowOff>
    </xdr:from>
    <xdr:to>
      <xdr:col>29</xdr:col>
      <xdr:colOff>177800</xdr:colOff>
      <xdr:row>38</xdr:row>
      <xdr:rowOff>3652</xdr:rowOff>
    </xdr:to>
    <xdr:sp macro="" textlink="">
      <xdr:nvSpPr>
        <xdr:cNvPr id="131" name="楕円 130"/>
        <xdr:cNvSpPr/>
      </xdr:nvSpPr>
      <xdr:spPr bwMode="auto">
        <a:xfrm>
          <a:off x="5600700" y="736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217029</xdr:rowOff>
    </xdr:from>
    <xdr:ext cx="762000" cy="259045"/>
    <xdr:sp macro="" textlink="">
      <xdr:nvSpPr>
        <xdr:cNvPr id="132" name="人口1人当たり決算額の推移該当値テキスト445"/>
        <xdr:cNvSpPr txBox="1"/>
      </xdr:nvSpPr>
      <xdr:spPr>
        <a:xfrm>
          <a:off x="5740400" y="734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272499</xdr:rowOff>
    </xdr:from>
    <xdr:to>
      <xdr:col>26</xdr:col>
      <xdr:colOff>101600</xdr:colOff>
      <xdr:row>38</xdr:row>
      <xdr:rowOff>31199</xdr:rowOff>
    </xdr:to>
    <xdr:sp macro="" textlink="">
      <xdr:nvSpPr>
        <xdr:cNvPr id="133" name="楕円 132"/>
        <xdr:cNvSpPr/>
      </xdr:nvSpPr>
      <xdr:spPr bwMode="auto">
        <a:xfrm>
          <a:off x="4953000" y="739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15976</xdr:rowOff>
    </xdr:from>
    <xdr:ext cx="736600" cy="259045"/>
    <xdr:sp macro="" textlink="">
      <xdr:nvSpPr>
        <xdr:cNvPr id="134" name="テキスト ボックス 133"/>
        <xdr:cNvSpPr txBox="1"/>
      </xdr:nvSpPr>
      <xdr:spPr>
        <a:xfrm>
          <a:off x="4622800" y="748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262326</xdr:rowOff>
    </xdr:from>
    <xdr:to>
      <xdr:col>22</xdr:col>
      <xdr:colOff>165100</xdr:colOff>
      <xdr:row>38</xdr:row>
      <xdr:rowOff>21026</xdr:rowOff>
    </xdr:to>
    <xdr:sp macro="" textlink="">
      <xdr:nvSpPr>
        <xdr:cNvPr id="135" name="楕円 134"/>
        <xdr:cNvSpPr/>
      </xdr:nvSpPr>
      <xdr:spPr bwMode="auto">
        <a:xfrm>
          <a:off x="4254500" y="738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5803</xdr:rowOff>
    </xdr:from>
    <xdr:ext cx="762000" cy="259045"/>
    <xdr:sp macro="" textlink="">
      <xdr:nvSpPr>
        <xdr:cNvPr id="136" name="テキスト ボックス 135"/>
        <xdr:cNvSpPr txBox="1"/>
      </xdr:nvSpPr>
      <xdr:spPr>
        <a:xfrm>
          <a:off x="3924300" y="747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254485</xdr:rowOff>
    </xdr:from>
    <xdr:to>
      <xdr:col>19</xdr:col>
      <xdr:colOff>38100</xdr:colOff>
      <xdr:row>38</xdr:row>
      <xdr:rowOff>13185</xdr:rowOff>
    </xdr:to>
    <xdr:sp macro="" textlink="">
      <xdr:nvSpPr>
        <xdr:cNvPr id="137" name="楕円 136"/>
        <xdr:cNvSpPr/>
      </xdr:nvSpPr>
      <xdr:spPr bwMode="auto">
        <a:xfrm>
          <a:off x="3556000" y="737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340862</xdr:rowOff>
    </xdr:from>
    <xdr:ext cx="762000" cy="259045"/>
    <xdr:sp macro="" textlink="">
      <xdr:nvSpPr>
        <xdr:cNvPr id="138" name="テキスト ボックス 137"/>
        <xdr:cNvSpPr txBox="1"/>
      </xdr:nvSpPr>
      <xdr:spPr>
        <a:xfrm>
          <a:off x="3225800" y="746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130310</xdr:rowOff>
    </xdr:from>
    <xdr:to>
      <xdr:col>15</xdr:col>
      <xdr:colOff>101600</xdr:colOff>
      <xdr:row>37</xdr:row>
      <xdr:rowOff>231910</xdr:rowOff>
    </xdr:to>
    <xdr:sp macro="" textlink="">
      <xdr:nvSpPr>
        <xdr:cNvPr id="139" name="楕円 138"/>
        <xdr:cNvSpPr/>
      </xdr:nvSpPr>
      <xdr:spPr bwMode="auto">
        <a:xfrm>
          <a:off x="2857500" y="725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216687</xdr:rowOff>
    </xdr:from>
    <xdr:ext cx="762000" cy="259045"/>
    <xdr:sp macro="" textlink="">
      <xdr:nvSpPr>
        <xdr:cNvPr id="140" name="テキスト ボックス 139"/>
        <xdr:cNvSpPr txBox="1"/>
      </xdr:nvSpPr>
      <xdr:spPr>
        <a:xfrm>
          <a:off x="2527300" y="734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41,800
40,898
107.01
13,448,731
12,677,637
534,466
8,303,513
9,293,086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134861</xdr:rowOff>
    </xdr:from>
    <xdr:to>
      <xdr:col>24</xdr:col>
      <xdr:colOff>63500</xdr:colOff>
      <xdr:row>36</xdr:row>
      <xdr:rowOff>145034</xdr:rowOff>
    </xdr:to>
    <xdr:cxnSp macro="">
      <xdr:nvCxnSpPr>
        <xdr:cNvPr id="61" name="直線コネクタ 60"/>
        <xdr:cNvCxnSpPr/>
      </xdr:nvCxnSpPr>
      <xdr:spPr>
        <a:xfrm flipV="1">
          <a:off x="3797300" y="6307061"/>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145034</xdr:rowOff>
    </xdr:from>
    <xdr:to>
      <xdr:col>19</xdr:col>
      <xdr:colOff>177800</xdr:colOff>
      <xdr:row>36</xdr:row>
      <xdr:rowOff>149396</xdr:rowOff>
    </xdr:to>
    <xdr:cxnSp macro="">
      <xdr:nvCxnSpPr>
        <xdr:cNvPr id="64" name="直線コネクタ 63"/>
        <xdr:cNvCxnSpPr/>
      </xdr:nvCxnSpPr>
      <xdr:spPr>
        <a:xfrm flipV="1">
          <a:off x="2908300" y="6317234"/>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149396</xdr:rowOff>
    </xdr:from>
    <xdr:to>
      <xdr:col>15</xdr:col>
      <xdr:colOff>50800</xdr:colOff>
      <xdr:row>37</xdr:row>
      <xdr:rowOff>1683</xdr:rowOff>
    </xdr:to>
    <xdr:cxnSp macro="">
      <xdr:nvCxnSpPr>
        <xdr:cNvPr id="67" name="直線コネクタ 66"/>
        <xdr:cNvCxnSpPr/>
      </xdr:nvCxnSpPr>
      <xdr:spPr>
        <a:xfrm flipV="1">
          <a:off x="2019300" y="6321596"/>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1683</xdr:rowOff>
    </xdr:from>
    <xdr:to>
      <xdr:col>10</xdr:col>
      <xdr:colOff>114300</xdr:colOff>
      <xdr:row>37</xdr:row>
      <xdr:rowOff>16389</xdr:rowOff>
    </xdr:to>
    <xdr:cxnSp macro="">
      <xdr:nvCxnSpPr>
        <xdr:cNvPr id="70" name="直線コネクタ 69"/>
        <xdr:cNvCxnSpPr/>
      </xdr:nvCxnSpPr>
      <xdr:spPr>
        <a:xfrm flipV="1">
          <a:off x="1130300" y="634533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84061</xdr:rowOff>
    </xdr:from>
    <xdr:to>
      <xdr:col>24</xdr:col>
      <xdr:colOff>114300</xdr:colOff>
      <xdr:row>37</xdr:row>
      <xdr:rowOff>14211</xdr:rowOff>
    </xdr:to>
    <xdr:sp macro="" textlink="">
      <xdr:nvSpPr>
        <xdr:cNvPr id="80" name="楕円 79"/>
        <xdr:cNvSpPr/>
      </xdr:nvSpPr>
      <xdr:spPr>
        <a:xfrm>
          <a:off x="4584700" y="6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62488</xdr:rowOff>
    </xdr:from>
    <xdr:ext cx="534377" cy="259045"/>
    <xdr:sp macro="" textlink="">
      <xdr:nvSpPr>
        <xdr:cNvPr id="81" name="人件費該当値テキスト"/>
        <xdr:cNvSpPr txBox="1"/>
      </xdr:nvSpPr>
      <xdr:spPr>
        <a:xfrm>
          <a:off x="4686300" y="6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94234</xdr:rowOff>
    </xdr:from>
    <xdr:to>
      <xdr:col>20</xdr:col>
      <xdr:colOff>38100</xdr:colOff>
      <xdr:row>37</xdr:row>
      <xdr:rowOff>24384</xdr:rowOff>
    </xdr:to>
    <xdr:sp macro="" textlink="">
      <xdr:nvSpPr>
        <xdr:cNvPr id="82" name="楕円 81"/>
        <xdr:cNvSpPr/>
      </xdr:nvSpPr>
      <xdr:spPr>
        <a:xfrm>
          <a:off x="3746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15511</xdr:rowOff>
    </xdr:from>
    <xdr:ext cx="534377" cy="259045"/>
    <xdr:sp macro="" textlink="">
      <xdr:nvSpPr>
        <xdr:cNvPr id="83" name="テキスト ボックス 82"/>
        <xdr:cNvSpPr txBox="1"/>
      </xdr:nvSpPr>
      <xdr:spPr>
        <a:xfrm>
          <a:off x="3530111" y="63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98596</xdr:rowOff>
    </xdr:from>
    <xdr:to>
      <xdr:col>15</xdr:col>
      <xdr:colOff>101600</xdr:colOff>
      <xdr:row>37</xdr:row>
      <xdr:rowOff>28746</xdr:rowOff>
    </xdr:to>
    <xdr:sp macro="" textlink="">
      <xdr:nvSpPr>
        <xdr:cNvPr id="84" name="楕円 83"/>
        <xdr:cNvSpPr/>
      </xdr:nvSpPr>
      <xdr:spPr>
        <a:xfrm>
          <a:off x="2857500" y="62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19873</xdr:rowOff>
    </xdr:from>
    <xdr:ext cx="534377" cy="259045"/>
    <xdr:sp macro="" textlink="">
      <xdr:nvSpPr>
        <xdr:cNvPr id="85" name="テキスト ボックス 84"/>
        <xdr:cNvSpPr txBox="1"/>
      </xdr:nvSpPr>
      <xdr:spPr>
        <a:xfrm>
          <a:off x="2641111" y="63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122333</xdr:rowOff>
    </xdr:from>
    <xdr:to>
      <xdr:col>10</xdr:col>
      <xdr:colOff>165100</xdr:colOff>
      <xdr:row>37</xdr:row>
      <xdr:rowOff>52483</xdr:rowOff>
    </xdr:to>
    <xdr:sp macro="" textlink="">
      <xdr:nvSpPr>
        <xdr:cNvPr id="86" name="楕円 85"/>
        <xdr:cNvSpPr/>
      </xdr:nvSpPr>
      <xdr:spPr>
        <a:xfrm>
          <a:off x="19685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69010</xdr:rowOff>
    </xdr:from>
    <xdr:ext cx="534377" cy="259045"/>
    <xdr:sp macro="" textlink="">
      <xdr:nvSpPr>
        <xdr:cNvPr id="87" name="テキスト ボックス 86"/>
        <xdr:cNvSpPr txBox="1"/>
      </xdr:nvSpPr>
      <xdr:spPr>
        <a:xfrm>
          <a:off x="1752111" y="6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137039</xdr:rowOff>
    </xdr:from>
    <xdr:to>
      <xdr:col>6</xdr:col>
      <xdr:colOff>38100</xdr:colOff>
      <xdr:row>37</xdr:row>
      <xdr:rowOff>67189</xdr:rowOff>
    </xdr:to>
    <xdr:sp macro="" textlink="">
      <xdr:nvSpPr>
        <xdr:cNvPr id="88" name="楕円 87"/>
        <xdr:cNvSpPr/>
      </xdr:nvSpPr>
      <xdr:spPr>
        <a:xfrm>
          <a:off x="1079500" y="63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83716</xdr:rowOff>
    </xdr:from>
    <xdr:ext cx="534377" cy="259045"/>
    <xdr:sp macro="" textlink="">
      <xdr:nvSpPr>
        <xdr:cNvPr id="89" name="テキスト ボックス 88"/>
        <xdr:cNvSpPr txBox="1"/>
      </xdr:nvSpPr>
      <xdr:spPr>
        <a:xfrm>
          <a:off x="863111" y="60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42595</xdr:rowOff>
    </xdr:from>
    <xdr:to>
      <xdr:col>24</xdr:col>
      <xdr:colOff>63500</xdr:colOff>
      <xdr:row>57</xdr:row>
      <xdr:rowOff>43354</xdr:rowOff>
    </xdr:to>
    <xdr:cxnSp macro="">
      <xdr:nvCxnSpPr>
        <xdr:cNvPr id="116" name="直線コネクタ 115"/>
        <xdr:cNvCxnSpPr/>
      </xdr:nvCxnSpPr>
      <xdr:spPr>
        <a:xfrm>
          <a:off x="3797300" y="9815245"/>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42595</xdr:rowOff>
    </xdr:from>
    <xdr:to>
      <xdr:col>19</xdr:col>
      <xdr:colOff>177800</xdr:colOff>
      <xdr:row>57</xdr:row>
      <xdr:rowOff>53595</xdr:rowOff>
    </xdr:to>
    <xdr:cxnSp macro="">
      <xdr:nvCxnSpPr>
        <xdr:cNvPr id="119" name="直線コネクタ 118"/>
        <xdr:cNvCxnSpPr/>
      </xdr:nvCxnSpPr>
      <xdr:spPr>
        <a:xfrm flipV="1">
          <a:off x="2908300" y="9815245"/>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53595</xdr:rowOff>
    </xdr:from>
    <xdr:to>
      <xdr:col>15</xdr:col>
      <xdr:colOff>50800</xdr:colOff>
      <xdr:row>57</xdr:row>
      <xdr:rowOff>76972</xdr:rowOff>
    </xdr:to>
    <xdr:cxnSp macro="">
      <xdr:nvCxnSpPr>
        <xdr:cNvPr id="122" name="直線コネクタ 121"/>
        <xdr:cNvCxnSpPr/>
      </xdr:nvCxnSpPr>
      <xdr:spPr>
        <a:xfrm flipV="1">
          <a:off x="2019300" y="9826245"/>
          <a:ext cx="889000" cy="2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76972</xdr:rowOff>
    </xdr:from>
    <xdr:to>
      <xdr:col>10</xdr:col>
      <xdr:colOff>114300</xdr:colOff>
      <xdr:row>57</xdr:row>
      <xdr:rowOff>82307</xdr:rowOff>
    </xdr:to>
    <xdr:cxnSp macro="">
      <xdr:nvCxnSpPr>
        <xdr:cNvPr id="125" name="直線コネクタ 124"/>
        <xdr:cNvCxnSpPr/>
      </xdr:nvCxnSpPr>
      <xdr:spPr>
        <a:xfrm flipV="1">
          <a:off x="1130300" y="984962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164004</xdr:rowOff>
    </xdr:from>
    <xdr:to>
      <xdr:col>24</xdr:col>
      <xdr:colOff>114300</xdr:colOff>
      <xdr:row>57</xdr:row>
      <xdr:rowOff>94154</xdr:rowOff>
    </xdr:to>
    <xdr:sp macro="" textlink="">
      <xdr:nvSpPr>
        <xdr:cNvPr id="135" name="楕円 134"/>
        <xdr:cNvSpPr/>
      </xdr:nvSpPr>
      <xdr:spPr>
        <a:xfrm>
          <a:off x="4584700" y="97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93757</xdr:rowOff>
    </xdr:from>
    <xdr:ext cx="534377" cy="259045"/>
    <xdr:sp macro="" textlink="">
      <xdr:nvSpPr>
        <xdr:cNvPr id="136" name="物件費該当値テキスト"/>
        <xdr:cNvSpPr txBox="1"/>
      </xdr:nvSpPr>
      <xdr:spPr>
        <a:xfrm>
          <a:off x="4686300" y="96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163245</xdr:rowOff>
    </xdr:from>
    <xdr:to>
      <xdr:col>20</xdr:col>
      <xdr:colOff>38100</xdr:colOff>
      <xdr:row>57</xdr:row>
      <xdr:rowOff>93395</xdr:rowOff>
    </xdr:to>
    <xdr:sp macro="" textlink="">
      <xdr:nvSpPr>
        <xdr:cNvPr id="137" name="楕円 136"/>
        <xdr:cNvSpPr/>
      </xdr:nvSpPr>
      <xdr:spPr>
        <a:xfrm>
          <a:off x="3746500" y="97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84522</xdr:rowOff>
    </xdr:from>
    <xdr:ext cx="534377" cy="259045"/>
    <xdr:sp macro="" textlink="">
      <xdr:nvSpPr>
        <xdr:cNvPr id="138" name="テキスト ボックス 137"/>
        <xdr:cNvSpPr txBox="1"/>
      </xdr:nvSpPr>
      <xdr:spPr>
        <a:xfrm>
          <a:off x="3530111" y="98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2795</xdr:rowOff>
    </xdr:from>
    <xdr:to>
      <xdr:col>15</xdr:col>
      <xdr:colOff>101600</xdr:colOff>
      <xdr:row>57</xdr:row>
      <xdr:rowOff>104395</xdr:rowOff>
    </xdr:to>
    <xdr:sp macro="" textlink="">
      <xdr:nvSpPr>
        <xdr:cNvPr id="139" name="楕円 138"/>
        <xdr:cNvSpPr/>
      </xdr:nvSpPr>
      <xdr:spPr>
        <a:xfrm>
          <a:off x="2857500" y="97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95522</xdr:rowOff>
    </xdr:from>
    <xdr:ext cx="534377" cy="259045"/>
    <xdr:sp macro="" textlink="">
      <xdr:nvSpPr>
        <xdr:cNvPr id="140" name="テキスト ボックス 139"/>
        <xdr:cNvSpPr txBox="1"/>
      </xdr:nvSpPr>
      <xdr:spPr>
        <a:xfrm>
          <a:off x="2641111" y="98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26172</xdr:rowOff>
    </xdr:from>
    <xdr:to>
      <xdr:col>10</xdr:col>
      <xdr:colOff>165100</xdr:colOff>
      <xdr:row>57</xdr:row>
      <xdr:rowOff>127772</xdr:rowOff>
    </xdr:to>
    <xdr:sp macro="" textlink="">
      <xdr:nvSpPr>
        <xdr:cNvPr id="141" name="楕円 140"/>
        <xdr:cNvSpPr/>
      </xdr:nvSpPr>
      <xdr:spPr>
        <a:xfrm>
          <a:off x="1968500" y="97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118899</xdr:rowOff>
    </xdr:from>
    <xdr:ext cx="534377" cy="259045"/>
    <xdr:sp macro="" textlink="">
      <xdr:nvSpPr>
        <xdr:cNvPr id="142" name="テキスト ボックス 141"/>
        <xdr:cNvSpPr txBox="1"/>
      </xdr:nvSpPr>
      <xdr:spPr>
        <a:xfrm>
          <a:off x="1752111" y="989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31507</xdr:rowOff>
    </xdr:from>
    <xdr:to>
      <xdr:col>6</xdr:col>
      <xdr:colOff>38100</xdr:colOff>
      <xdr:row>57</xdr:row>
      <xdr:rowOff>133107</xdr:rowOff>
    </xdr:to>
    <xdr:sp macro="" textlink="">
      <xdr:nvSpPr>
        <xdr:cNvPr id="143" name="楕円 142"/>
        <xdr:cNvSpPr/>
      </xdr:nvSpPr>
      <xdr:spPr>
        <a:xfrm>
          <a:off x="1079500" y="98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124234</xdr:rowOff>
    </xdr:from>
    <xdr:ext cx="534377" cy="259045"/>
    <xdr:sp macro="" textlink="">
      <xdr:nvSpPr>
        <xdr:cNvPr id="144" name="テキスト ボックス 143"/>
        <xdr:cNvSpPr txBox="1"/>
      </xdr:nvSpPr>
      <xdr:spPr>
        <a:xfrm>
          <a:off x="863111" y="98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51141</xdr:rowOff>
    </xdr:from>
    <xdr:to>
      <xdr:col>24</xdr:col>
      <xdr:colOff>63500</xdr:colOff>
      <xdr:row>77</xdr:row>
      <xdr:rowOff>67737</xdr:rowOff>
    </xdr:to>
    <xdr:cxnSp macro="">
      <xdr:nvCxnSpPr>
        <xdr:cNvPr id="171" name="直線コネクタ 170"/>
        <xdr:cNvCxnSpPr/>
      </xdr:nvCxnSpPr>
      <xdr:spPr>
        <a:xfrm flipV="1">
          <a:off x="3797300" y="13252791"/>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67737</xdr:rowOff>
    </xdr:from>
    <xdr:to>
      <xdr:col>19</xdr:col>
      <xdr:colOff>177800</xdr:colOff>
      <xdr:row>77</xdr:row>
      <xdr:rowOff>81727</xdr:rowOff>
    </xdr:to>
    <xdr:cxnSp macro="">
      <xdr:nvCxnSpPr>
        <xdr:cNvPr id="174" name="直線コネクタ 173"/>
        <xdr:cNvCxnSpPr/>
      </xdr:nvCxnSpPr>
      <xdr:spPr>
        <a:xfrm flipV="1">
          <a:off x="2908300" y="13269387"/>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80263</xdr:rowOff>
    </xdr:from>
    <xdr:to>
      <xdr:col>15</xdr:col>
      <xdr:colOff>50800</xdr:colOff>
      <xdr:row>77</xdr:row>
      <xdr:rowOff>81727</xdr:rowOff>
    </xdr:to>
    <xdr:cxnSp macro="">
      <xdr:nvCxnSpPr>
        <xdr:cNvPr id="177" name="直線コネクタ 176"/>
        <xdr:cNvCxnSpPr/>
      </xdr:nvCxnSpPr>
      <xdr:spPr>
        <a:xfrm>
          <a:off x="2019300" y="13281913"/>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80263</xdr:rowOff>
    </xdr:from>
    <xdr:to>
      <xdr:col>10</xdr:col>
      <xdr:colOff>114300</xdr:colOff>
      <xdr:row>77</xdr:row>
      <xdr:rowOff>103764</xdr:rowOff>
    </xdr:to>
    <xdr:cxnSp macro="">
      <xdr:nvCxnSpPr>
        <xdr:cNvPr id="180" name="直線コネクタ 179"/>
        <xdr:cNvCxnSpPr/>
      </xdr:nvCxnSpPr>
      <xdr:spPr>
        <a:xfrm flipV="1">
          <a:off x="1130300" y="13281913"/>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341</xdr:rowOff>
    </xdr:from>
    <xdr:to>
      <xdr:col>24</xdr:col>
      <xdr:colOff>114300</xdr:colOff>
      <xdr:row>77</xdr:row>
      <xdr:rowOff>101941</xdr:rowOff>
    </xdr:to>
    <xdr:sp macro="" textlink="">
      <xdr:nvSpPr>
        <xdr:cNvPr id="190" name="楕円 189"/>
        <xdr:cNvSpPr/>
      </xdr:nvSpPr>
      <xdr:spPr>
        <a:xfrm>
          <a:off x="4584700" y="132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23218</xdr:rowOff>
    </xdr:from>
    <xdr:ext cx="469744" cy="259045"/>
    <xdr:sp macro="" textlink="">
      <xdr:nvSpPr>
        <xdr:cNvPr id="191" name="維持補修費該当値テキスト"/>
        <xdr:cNvSpPr txBox="1"/>
      </xdr:nvSpPr>
      <xdr:spPr>
        <a:xfrm>
          <a:off x="4686300" y="130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16937</xdr:rowOff>
    </xdr:from>
    <xdr:to>
      <xdr:col>20</xdr:col>
      <xdr:colOff>38100</xdr:colOff>
      <xdr:row>77</xdr:row>
      <xdr:rowOff>118537</xdr:rowOff>
    </xdr:to>
    <xdr:sp macro="" textlink="">
      <xdr:nvSpPr>
        <xdr:cNvPr id="192" name="楕円 191"/>
        <xdr:cNvSpPr/>
      </xdr:nvSpPr>
      <xdr:spPr>
        <a:xfrm>
          <a:off x="3746500" y="132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135064</xdr:rowOff>
    </xdr:from>
    <xdr:ext cx="469744" cy="259045"/>
    <xdr:sp macro="" textlink="">
      <xdr:nvSpPr>
        <xdr:cNvPr id="193" name="テキスト ボックス 192"/>
        <xdr:cNvSpPr txBox="1"/>
      </xdr:nvSpPr>
      <xdr:spPr>
        <a:xfrm>
          <a:off x="3562428" y="1299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30927</xdr:rowOff>
    </xdr:from>
    <xdr:to>
      <xdr:col>15</xdr:col>
      <xdr:colOff>101600</xdr:colOff>
      <xdr:row>77</xdr:row>
      <xdr:rowOff>132527</xdr:rowOff>
    </xdr:to>
    <xdr:sp macro="" textlink="">
      <xdr:nvSpPr>
        <xdr:cNvPr id="194" name="楕円 193"/>
        <xdr:cNvSpPr/>
      </xdr:nvSpPr>
      <xdr:spPr>
        <a:xfrm>
          <a:off x="2857500" y="132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149054</xdr:rowOff>
    </xdr:from>
    <xdr:ext cx="469744" cy="259045"/>
    <xdr:sp macro="" textlink="">
      <xdr:nvSpPr>
        <xdr:cNvPr id="195" name="テキスト ボックス 194"/>
        <xdr:cNvSpPr txBox="1"/>
      </xdr:nvSpPr>
      <xdr:spPr>
        <a:xfrm>
          <a:off x="2673428" y="130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29463</xdr:rowOff>
    </xdr:from>
    <xdr:to>
      <xdr:col>10</xdr:col>
      <xdr:colOff>165100</xdr:colOff>
      <xdr:row>77</xdr:row>
      <xdr:rowOff>131063</xdr:rowOff>
    </xdr:to>
    <xdr:sp macro="" textlink="">
      <xdr:nvSpPr>
        <xdr:cNvPr id="196" name="楕円 195"/>
        <xdr:cNvSpPr/>
      </xdr:nvSpPr>
      <xdr:spPr>
        <a:xfrm>
          <a:off x="1968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147590</xdr:rowOff>
    </xdr:from>
    <xdr:ext cx="469744" cy="259045"/>
    <xdr:sp macro="" textlink="">
      <xdr:nvSpPr>
        <xdr:cNvPr id="197" name="テキスト ボックス 196"/>
        <xdr:cNvSpPr txBox="1"/>
      </xdr:nvSpPr>
      <xdr:spPr>
        <a:xfrm>
          <a:off x="1784428" y="130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52964</xdr:rowOff>
    </xdr:from>
    <xdr:to>
      <xdr:col>6</xdr:col>
      <xdr:colOff>38100</xdr:colOff>
      <xdr:row>77</xdr:row>
      <xdr:rowOff>154564</xdr:rowOff>
    </xdr:to>
    <xdr:sp macro="" textlink="">
      <xdr:nvSpPr>
        <xdr:cNvPr id="198" name="楕円 197"/>
        <xdr:cNvSpPr/>
      </xdr:nvSpPr>
      <xdr:spPr>
        <a:xfrm>
          <a:off x="1079500" y="132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171091</xdr:rowOff>
    </xdr:from>
    <xdr:ext cx="469744" cy="259045"/>
    <xdr:sp macro="" textlink="">
      <xdr:nvSpPr>
        <xdr:cNvPr id="199" name="テキスト ボックス 198"/>
        <xdr:cNvSpPr txBox="1"/>
      </xdr:nvSpPr>
      <xdr:spPr>
        <a:xfrm>
          <a:off x="895428" y="1302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168160</xdr:rowOff>
    </xdr:from>
    <xdr:to>
      <xdr:col>24</xdr:col>
      <xdr:colOff>63500</xdr:colOff>
      <xdr:row>98</xdr:row>
      <xdr:rowOff>11730</xdr:rowOff>
    </xdr:to>
    <xdr:cxnSp macro="">
      <xdr:nvCxnSpPr>
        <xdr:cNvPr id="227" name="直線コネクタ 226"/>
        <xdr:cNvCxnSpPr/>
      </xdr:nvCxnSpPr>
      <xdr:spPr>
        <a:xfrm flipV="1">
          <a:off x="3797300" y="16798810"/>
          <a:ext cx="8382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11730</xdr:rowOff>
    </xdr:from>
    <xdr:to>
      <xdr:col>19</xdr:col>
      <xdr:colOff>177800</xdr:colOff>
      <xdr:row>98</xdr:row>
      <xdr:rowOff>80012</xdr:rowOff>
    </xdr:to>
    <xdr:cxnSp macro="">
      <xdr:nvCxnSpPr>
        <xdr:cNvPr id="230" name="直線コネクタ 229"/>
        <xdr:cNvCxnSpPr/>
      </xdr:nvCxnSpPr>
      <xdr:spPr>
        <a:xfrm flipV="1">
          <a:off x="2908300" y="16813830"/>
          <a:ext cx="889000" cy="6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72400</xdr:rowOff>
    </xdr:from>
    <xdr:to>
      <xdr:col>15</xdr:col>
      <xdr:colOff>50800</xdr:colOff>
      <xdr:row>98</xdr:row>
      <xdr:rowOff>80012</xdr:rowOff>
    </xdr:to>
    <xdr:cxnSp macro="">
      <xdr:nvCxnSpPr>
        <xdr:cNvPr id="233" name="直線コネクタ 232"/>
        <xdr:cNvCxnSpPr/>
      </xdr:nvCxnSpPr>
      <xdr:spPr>
        <a:xfrm>
          <a:off x="2019300" y="1687450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72400</xdr:rowOff>
    </xdr:from>
    <xdr:to>
      <xdr:col>10</xdr:col>
      <xdr:colOff>114300</xdr:colOff>
      <xdr:row>98</xdr:row>
      <xdr:rowOff>167269</xdr:rowOff>
    </xdr:to>
    <xdr:cxnSp macro="">
      <xdr:nvCxnSpPr>
        <xdr:cNvPr id="236" name="直線コネクタ 235"/>
        <xdr:cNvCxnSpPr/>
      </xdr:nvCxnSpPr>
      <xdr:spPr>
        <a:xfrm flipV="1">
          <a:off x="1130300" y="16874500"/>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117360</xdr:rowOff>
    </xdr:from>
    <xdr:to>
      <xdr:col>24</xdr:col>
      <xdr:colOff>114300</xdr:colOff>
      <xdr:row>98</xdr:row>
      <xdr:rowOff>47510</xdr:rowOff>
    </xdr:to>
    <xdr:sp macro="" textlink="">
      <xdr:nvSpPr>
        <xdr:cNvPr id="246" name="楕円 245"/>
        <xdr:cNvSpPr/>
      </xdr:nvSpPr>
      <xdr:spPr>
        <a:xfrm>
          <a:off x="4584700" y="16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32287</xdr:rowOff>
    </xdr:from>
    <xdr:ext cx="534377" cy="259045"/>
    <xdr:sp macro="" textlink="">
      <xdr:nvSpPr>
        <xdr:cNvPr id="247" name="扶助費該当値テキスト"/>
        <xdr:cNvSpPr txBox="1"/>
      </xdr:nvSpPr>
      <xdr:spPr>
        <a:xfrm>
          <a:off x="4686300" y="166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132380</xdr:rowOff>
    </xdr:from>
    <xdr:to>
      <xdr:col>20</xdr:col>
      <xdr:colOff>38100</xdr:colOff>
      <xdr:row>98</xdr:row>
      <xdr:rowOff>62530</xdr:rowOff>
    </xdr:to>
    <xdr:sp macro="" textlink="">
      <xdr:nvSpPr>
        <xdr:cNvPr id="248" name="楕円 247"/>
        <xdr:cNvSpPr/>
      </xdr:nvSpPr>
      <xdr:spPr>
        <a:xfrm>
          <a:off x="3746500" y="167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53657</xdr:rowOff>
    </xdr:from>
    <xdr:ext cx="534377" cy="259045"/>
    <xdr:sp macro="" textlink="">
      <xdr:nvSpPr>
        <xdr:cNvPr id="249" name="テキスト ボックス 248"/>
        <xdr:cNvSpPr txBox="1"/>
      </xdr:nvSpPr>
      <xdr:spPr>
        <a:xfrm>
          <a:off x="3530111" y="16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29212</xdr:rowOff>
    </xdr:from>
    <xdr:to>
      <xdr:col>15</xdr:col>
      <xdr:colOff>101600</xdr:colOff>
      <xdr:row>98</xdr:row>
      <xdr:rowOff>130812</xdr:rowOff>
    </xdr:to>
    <xdr:sp macro="" textlink="">
      <xdr:nvSpPr>
        <xdr:cNvPr id="250" name="楕円 249"/>
        <xdr:cNvSpPr/>
      </xdr:nvSpPr>
      <xdr:spPr>
        <a:xfrm>
          <a:off x="2857500" y="168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121939</xdr:rowOff>
    </xdr:from>
    <xdr:ext cx="534377" cy="259045"/>
    <xdr:sp macro="" textlink="">
      <xdr:nvSpPr>
        <xdr:cNvPr id="251" name="テキスト ボックス 250"/>
        <xdr:cNvSpPr txBox="1"/>
      </xdr:nvSpPr>
      <xdr:spPr>
        <a:xfrm>
          <a:off x="2641111" y="169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21600</xdr:rowOff>
    </xdr:from>
    <xdr:to>
      <xdr:col>10</xdr:col>
      <xdr:colOff>165100</xdr:colOff>
      <xdr:row>98</xdr:row>
      <xdr:rowOff>123200</xdr:rowOff>
    </xdr:to>
    <xdr:sp macro="" textlink="">
      <xdr:nvSpPr>
        <xdr:cNvPr id="252" name="楕円 251"/>
        <xdr:cNvSpPr/>
      </xdr:nvSpPr>
      <xdr:spPr>
        <a:xfrm>
          <a:off x="1968500" y="168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114327</xdr:rowOff>
    </xdr:from>
    <xdr:ext cx="534377" cy="259045"/>
    <xdr:sp macro="" textlink="">
      <xdr:nvSpPr>
        <xdr:cNvPr id="253" name="テキスト ボックス 252"/>
        <xdr:cNvSpPr txBox="1"/>
      </xdr:nvSpPr>
      <xdr:spPr>
        <a:xfrm>
          <a:off x="1752111" y="169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116469</xdr:rowOff>
    </xdr:from>
    <xdr:to>
      <xdr:col>6</xdr:col>
      <xdr:colOff>38100</xdr:colOff>
      <xdr:row>99</xdr:row>
      <xdr:rowOff>46619</xdr:rowOff>
    </xdr:to>
    <xdr:sp macro="" textlink="">
      <xdr:nvSpPr>
        <xdr:cNvPr id="254" name="楕円 253"/>
        <xdr:cNvSpPr/>
      </xdr:nvSpPr>
      <xdr:spPr>
        <a:xfrm>
          <a:off x="1079500" y="169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37746</xdr:rowOff>
    </xdr:from>
    <xdr:ext cx="534377" cy="259045"/>
    <xdr:sp macro="" textlink="">
      <xdr:nvSpPr>
        <xdr:cNvPr id="255" name="テキスト ボックス 254"/>
        <xdr:cNvSpPr txBox="1"/>
      </xdr:nvSpPr>
      <xdr:spPr>
        <a:xfrm>
          <a:off x="863111" y="170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78642</xdr:rowOff>
    </xdr:from>
    <xdr:to>
      <xdr:col>55</xdr:col>
      <xdr:colOff>0</xdr:colOff>
      <xdr:row>37</xdr:row>
      <xdr:rowOff>88135</xdr:rowOff>
    </xdr:to>
    <xdr:cxnSp macro="">
      <xdr:nvCxnSpPr>
        <xdr:cNvPr id="286" name="直線コネクタ 285"/>
        <xdr:cNvCxnSpPr/>
      </xdr:nvCxnSpPr>
      <xdr:spPr>
        <a:xfrm flipV="1">
          <a:off x="9639300" y="6422292"/>
          <a:ext cx="8382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88135</xdr:rowOff>
    </xdr:from>
    <xdr:to>
      <xdr:col>50</xdr:col>
      <xdr:colOff>114300</xdr:colOff>
      <xdr:row>38</xdr:row>
      <xdr:rowOff>62956</xdr:rowOff>
    </xdr:to>
    <xdr:cxnSp macro="">
      <xdr:nvCxnSpPr>
        <xdr:cNvPr id="289" name="直線コネクタ 288"/>
        <xdr:cNvCxnSpPr/>
      </xdr:nvCxnSpPr>
      <xdr:spPr>
        <a:xfrm flipV="1">
          <a:off x="8750300" y="6431785"/>
          <a:ext cx="8890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62956</xdr:rowOff>
    </xdr:from>
    <xdr:to>
      <xdr:col>45</xdr:col>
      <xdr:colOff>177800</xdr:colOff>
      <xdr:row>38</xdr:row>
      <xdr:rowOff>96886</xdr:rowOff>
    </xdr:to>
    <xdr:cxnSp macro="">
      <xdr:nvCxnSpPr>
        <xdr:cNvPr id="292" name="直線コネクタ 291"/>
        <xdr:cNvCxnSpPr/>
      </xdr:nvCxnSpPr>
      <xdr:spPr>
        <a:xfrm flipV="1">
          <a:off x="7861300" y="6578056"/>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95483</xdr:rowOff>
    </xdr:from>
    <xdr:to>
      <xdr:col>41</xdr:col>
      <xdr:colOff>50800</xdr:colOff>
      <xdr:row>38</xdr:row>
      <xdr:rowOff>96886</xdr:rowOff>
    </xdr:to>
    <xdr:cxnSp macro="">
      <xdr:nvCxnSpPr>
        <xdr:cNvPr id="295" name="直線コネクタ 294"/>
        <xdr:cNvCxnSpPr/>
      </xdr:nvCxnSpPr>
      <xdr:spPr>
        <a:xfrm>
          <a:off x="6972300" y="6610583"/>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27842</xdr:rowOff>
    </xdr:from>
    <xdr:to>
      <xdr:col>55</xdr:col>
      <xdr:colOff>50800</xdr:colOff>
      <xdr:row>37</xdr:row>
      <xdr:rowOff>129442</xdr:rowOff>
    </xdr:to>
    <xdr:sp macro="" textlink="">
      <xdr:nvSpPr>
        <xdr:cNvPr id="305" name="楕円 304"/>
        <xdr:cNvSpPr/>
      </xdr:nvSpPr>
      <xdr:spPr>
        <a:xfrm>
          <a:off x="10426700" y="63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6269</xdr:rowOff>
    </xdr:from>
    <xdr:ext cx="534377" cy="259045"/>
    <xdr:sp macro="" textlink="">
      <xdr:nvSpPr>
        <xdr:cNvPr id="306" name="補助費等該当値テキスト"/>
        <xdr:cNvSpPr txBox="1"/>
      </xdr:nvSpPr>
      <xdr:spPr>
        <a:xfrm>
          <a:off x="10528300" y="63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37335</xdr:rowOff>
    </xdr:from>
    <xdr:to>
      <xdr:col>50</xdr:col>
      <xdr:colOff>165100</xdr:colOff>
      <xdr:row>37</xdr:row>
      <xdr:rowOff>138935</xdr:rowOff>
    </xdr:to>
    <xdr:sp macro="" textlink="">
      <xdr:nvSpPr>
        <xdr:cNvPr id="307" name="楕円 306"/>
        <xdr:cNvSpPr/>
      </xdr:nvSpPr>
      <xdr:spPr>
        <a:xfrm>
          <a:off x="9588500" y="63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130061</xdr:rowOff>
    </xdr:from>
    <xdr:ext cx="534377" cy="259045"/>
    <xdr:sp macro="" textlink="">
      <xdr:nvSpPr>
        <xdr:cNvPr id="308" name="テキスト ボックス 307"/>
        <xdr:cNvSpPr txBox="1"/>
      </xdr:nvSpPr>
      <xdr:spPr>
        <a:xfrm>
          <a:off x="9372111" y="64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12156</xdr:rowOff>
    </xdr:from>
    <xdr:to>
      <xdr:col>46</xdr:col>
      <xdr:colOff>38100</xdr:colOff>
      <xdr:row>38</xdr:row>
      <xdr:rowOff>113756</xdr:rowOff>
    </xdr:to>
    <xdr:sp macro="" textlink="">
      <xdr:nvSpPr>
        <xdr:cNvPr id="309" name="楕円 308"/>
        <xdr:cNvSpPr/>
      </xdr:nvSpPr>
      <xdr:spPr>
        <a:xfrm>
          <a:off x="8699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104883</xdr:rowOff>
    </xdr:from>
    <xdr:ext cx="534377" cy="259045"/>
    <xdr:sp macro="" textlink="">
      <xdr:nvSpPr>
        <xdr:cNvPr id="310" name="テキスト ボックス 309"/>
        <xdr:cNvSpPr txBox="1"/>
      </xdr:nvSpPr>
      <xdr:spPr>
        <a:xfrm>
          <a:off x="8483111" y="66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46086</xdr:rowOff>
    </xdr:from>
    <xdr:to>
      <xdr:col>41</xdr:col>
      <xdr:colOff>101600</xdr:colOff>
      <xdr:row>38</xdr:row>
      <xdr:rowOff>147686</xdr:rowOff>
    </xdr:to>
    <xdr:sp macro="" textlink="">
      <xdr:nvSpPr>
        <xdr:cNvPr id="311" name="楕円 310"/>
        <xdr:cNvSpPr/>
      </xdr:nvSpPr>
      <xdr:spPr>
        <a:xfrm>
          <a:off x="7810500" y="65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138813</xdr:rowOff>
    </xdr:from>
    <xdr:ext cx="534377" cy="259045"/>
    <xdr:sp macro="" textlink="">
      <xdr:nvSpPr>
        <xdr:cNvPr id="312" name="テキスト ボックス 311"/>
        <xdr:cNvSpPr txBox="1"/>
      </xdr:nvSpPr>
      <xdr:spPr>
        <a:xfrm>
          <a:off x="7594111" y="66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44683</xdr:rowOff>
    </xdr:from>
    <xdr:to>
      <xdr:col>36</xdr:col>
      <xdr:colOff>165100</xdr:colOff>
      <xdr:row>38</xdr:row>
      <xdr:rowOff>146283</xdr:rowOff>
    </xdr:to>
    <xdr:sp macro="" textlink="">
      <xdr:nvSpPr>
        <xdr:cNvPr id="313" name="楕円 312"/>
        <xdr:cNvSpPr/>
      </xdr:nvSpPr>
      <xdr:spPr>
        <a:xfrm>
          <a:off x="6921500" y="65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137410</xdr:rowOff>
    </xdr:from>
    <xdr:ext cx="534377" cy="259045"/>
    <xdr:sp macro="" textlink="">
      <xdr:nvSpPr>
        <xdr:cNvPr id="314" name="テキスト ボックス 313"/>
        <xdr:cNvSpPr txBox="1"/>
      </xdr:nvSpPr>
      <xdr:spPr>
        <a:xfrm>
          <a:off x="6705111" y="66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94111</xdr:rowOff>
    </xdr:from>
    <xdr:to>
      <xdr:col>55</xdr:col>
      <xdr:colOff>0</xdr:colOff>
      <xdr:row>56</xdr:row>
      <xdr:rowOff>19674</xdr:rowOff>
    </xdr:to>
    <xdr:cxnSp macro="">
      <xdr:nvCxnSpPr>
        <xdr:cNvPr id="345" name="直線コネクタ 344"/>
        <xdr:cNvCxnSpPr/>
      </xdr:nvCxnSpPr>
      <xdr:spPr>
        <a:xfrm>
          <a:off x="9639300" y="9523861"/>
          <a:ext cx="838200" cy="9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94111</xdr:rowOff>
    </xdr:from>
    <xdr:to>
      <xdr:col>50</xdr:col>
      <xdr:colOff>114300</xdr:colOff>
      <xdr:row>57</xdr:row>
      <xdr:rowOff>119910</xdr:rowOff>
    </xdr:to>
    <xdr:cxnSp macro="">
      <xdr:nvCxnSpPr>
        <xdr:cNvPr id="348" name="直線コネクタ 347"/>
        <xdr:cNvCxnSpPr/>
      </xdr:nvCxnSpPr>
      <xdr:spPr>
        <a:xfrm flipV="1">
          <a:off x="8750300" y="9523861"/>
          <a:ext cx="889000" cy="3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84825</xdr:rowOff>
    </xdr:from>
    <xdr:to>
      <xdr:col>45</xdr:col>
      <xdr:colOff>177800</xdr:colOff>
      <xdr:row>57</xdr:row>
      <xdr:rowOff>119910</xdr:rowOff>
    </xdr:to>
    <xdr:cxnSp macro="">
      <xdr:nvCxnSpPr>
        <xdr:cNvPr id="351" name="直線コネクタ 350"/>
        <xdr:cNvCxnSpPr/>
      </xdr:nvCxnSpPr>
      <xdr:spPr>
        <a:xfrm>
          <a:off x="7861300" y="9857475"/>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67375</xdr:rowOff>
    </xdr:from>
    <xdr:to>
      <xdr:col>41</xdr:col>
      <xdr:colOff>50800</xdr:colOff>
      <xdr:row>57</xdr:row>
      <xdr:rowOff>84825</xdr:rowOff>
    </xdr:to>
    <xdr:cxnSp macro="">
      <xdr:nvCxnSpPr>
        <xdr:cNvPr id="354" name="直線コネクタ 353"/>
        <xdr:cNvCxnSpPr/>
      </xdr:nvCxnSpPr>
      <xdr:spPr>
        <a:xfrm>
          <a:off x="6972300" y="9840025"/>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140324</xdr:rowOff>
    </xdr:from>
    <xdr:to>
      <xdr:col>55</xdr:col>
      <xdr:colOff>50800</xdr:colOff>
      <xdr:row>56</xdr:row>
      <xdr:rowOff>70474</xdr:rowOff>
    </xdr:to>
    <xdr:sp macro="" textlink="">
      <xdr:nvSpPr>
        <xdr:cNvPr id="364" name="楕円 363"/>
        <xdr:cNvSpPr/>
      </xdr:nvSpPr>
      <xdr:spPr>
        <a:xfrm>
          <a:off x="10426700" y="95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163201</xdr:rowOff>
    </xdr:from>
    <xdr:ext cx="534377" cy="259045"/>
    <xdr:sp macro="" textlink="">
      <xdr:nvSpPr>
        <xdr:cNvPr id="365" name="普通建設事業費該当値テキスト"/>
        <xdr:cNvSpPr txBox="1"/>
      </xdr:nvSpPr>
      <xdr:spPr>
        <a:xfrm>
          <a:off x="10528300" y="94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43311</xdr:rowOff>
    </xdr:from>
    <xdr:to>
      <xdr:col>50</xdr:col>
      <xdr:colOff>165100</xdr:colOff>
      <xdr:row>55</xdr:row>
      <xdr:rowOff>144911</xdr:rowOff>
    </xdr:to>
    <xdr:sp macro="" textlink="">
      <xdr:nvSpPr>
        <xdr:cNvPr id="366" name="楕円 365"/>
        <xdr:cNvSpPr/>
      </xdr:nvSpPr>
      <xdr:spPr>
        <a:xfrm>
          <a:off x="9588500" y="947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161438</xdr:rowOff>
    </xdr:from>
    <xdr:ext cx="534377" cy="259045"/>
    <xdr:sp macro="" textlink="">
      <xdr:nvSpPr>
        <xdr:cNvPr id="367" name="テキスト ボックス 366"/>
        <xdr:cNvSpPr txBox="1"/>
      </xdr:nvSpPr>
      <xdr:spPr>
        <a:xfrm>
          <a:off x="9372111" y="92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69110</xdr:rowOff>
    </xdr:from>
    <xdr:to>
      <xdr:col>46</xdr:col>
      <xdr:colOff>38100</xdr:colOff>
      <xdr:row>57</xdr:row>
      <xdr:rowOff>170710</xdr:rowOff>
    </xdr:to>
    <xdr:sp macro="" textlink="">
      <xdr:nvSpPr>
        <xdr:cNvPr id="368" name="楕円 367"/>
        <xdr:cNvSpPr/>
      </xdr:nvSpPr>
      <xdr:spPr>
        <a:xfrm>
          <a:off x="8699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161837</xdr:rowOff>
    </xdr:from>
    <xdr:ext cx="534377" cy="259045"/>
    <xdr:sp macro="" textlink="">
      <xdr:nvSpPr>
        <xdr:cNvPr id="369" name="テキスト ボックス 368"/>
        <xdr:cNvSpPr txBox="1"/>
      </xdr:nvSpPr>
      <xdr:spPr>
        <a:xfrm>
          <a:off x="8483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34025</xdr:rowOff>
    </xdr:from>
    <xdr:to>
      <xdr:col>41</xdr:col>
      <xdr:colOff>101600</xdr:colOff>
      <xdr:row>57</xdr:row>
      <xdr:rowOff>135625</xdr:rowOff>
    </xdr:to>
    <xdr:sp macro="" textlink="">
      <xdr:nvSpPr>
        <xdr:cNvPr id="370" name="楕円 369"/>
        <xdr:cNvSpPr/>
      </xdr:nvSpPr>
      <xdr:spPr>
        <a:xfrm>
          <a:off x="7810500" y="9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126752</xdr:rowOff>
    </xdr:from>
    <xdr:ext cx="534377" cy="259045"/>
    <xdr:sp macro="" textlink="">
      <xdr:nvSpPr>
        <xdr:cNvPr id="371" name="テキスト ボックス 370"/>
        <xdr:cNvSpPr txBox="1"/>
      </xdr:nvSpPr>
      <xdr:spPr>
        <a:xfrm>
          <a:off x="7594111" y="98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16575</xdr:rowOff>
    </xdr:from>
    <xdr:to>
      <xdr:col>36</xdr:col>
      <xdr:colOff>165100</xdr:colOff>
      <xdr:row>57</xdr:row>
      <xdr:rowOff>118175</xdr:rowOff>
    </xdr:to>
    <xdr:sp macro="" textlink="">
      <xdr:nvSpPr>
        <xdr:cNvPr id="372" name="楕円 371"/>
        <xdr:cNvSpPr/>
      </xdr:nvSpPr>
      <xdr:spPr>
        <a:xfrm>
          <a:off x="6921500" y="97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109302</xdr:rowOff>
    </xdr:from>
    <xdr:ext cx="534377" cy="259045"/>
    <xdr:sp macro="" textlink="">
      <xdr:nvSpPr>
        <xdr:cNvPr id="373" name="テキスト ボックス 372"/>
        <xdr:cNvSpPr txBox="1"/>
      </xdr:nvSpPr>
      <xdr:spPr>
        <a:xfrm>
          <a:off x="6705111" y="98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103239</xdr:rowOff>
    </xdr:from>
    <xdr:to>
      <xdr:col>55</xdr:col>
      <xdr:colOff>0</xdr:colOff>
      <xdr:row>79</xdr:row>
      <xdr:rowOff>14008</xdr:rowOff>
    </xdr:to>
    <xdr:cxnSp macro="">
      <xdr:nvCxnSpPr>
        <xdr:cNvPr id="402" name="直線コネクタ 401"/>
        <xdr:cNvCxnSpPr/>
      </xdr:nvCxnSpPr>
      <xdr:spPr>
        <a:xfrm flipV="1">
          <a:off x="9639300" y="13476339"/>
          <a:ext cx="838200" cy="8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147358</xdr:rowOff>
    </xdr:from>
    <xdr:to>
      <xdr:col>50</xdr:col>
      <xdr:colOff>114300</xdr:colOff>
      <xdr:row>79</xdr:row>
      <xdr:rowOff>14008</xdr:rowOff>
    </xdr:to>
    <xdr:cxnSp macro="">
      <xdr:nvCxnSpPr>
        <xdr:cNvPr id="405" name="直線コネクタ 404"/>
        <xdr:cNvCxnSpPr/>
      </xdr:nvCxnSpPr>
      <xdr:spPr>
        <a:xfrm>
          <a:off x="8750300" y="13349008"/>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111677</xdr:rowOff>
    </xdr:from>
    <xdr:to>
      <xdr:col>45</xdr:col>
      <xdr:colOff>177800</xdr:colOff>
      <xdr:row>77</xdr:row>
      <xdr:rowOff>147358</xdr:rowOff>
    </xdr:to>
    <xdr:cxnSp macro="">
      <xdr:nvCxnSpPr>
        <xdr:cNvPr id="408" name="直線コネクタ 407"/>
        <xdr:cNvCxnSpPr/>
      </xdr:nvCxnSpPr>
      <xdr:spPr>
        <a:xfrm>
          <a:off x="7861300" y="13313327"/>
          <a:ext cx="889000" cy="3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52439</xdr:rowOff>
    </xdr:from>
    <xdr:to>
      <xdr:col>55</xdr:col>
      <xdr:colOff>50800</xdr:colOff>
      <xdr:row>78</xdr:row>
      <xdr:rowOff>154039</xdr:rowOff>
    </xdr:to>
    <xdr:sp macro="" textlink="">
      <xdr:nvSpPr>
        <xdr:cNvPr id="418" name="楕円 417"/>
        <xdr:cNvSpPr/>
      </xdr:nvSpPr>
      <xdr:spPr>
        <a:xfrm>
          <a:off x="104267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138816</xdr:rowOff>
    </xdr:from>
    <xdr:ext cx="469744" cy="259045"/>
    <xdr:sp macro="" textlink="">
      <xdr:nvSpPr>
        <xdr:cNvPr id="419" name="普通建設事業費 （ うち新規整備　）該当値テキスト"/>
        <xdr:cNvSpPr txBox="1"/>
      </xdr:nvSpPr>
      <xdr:spPr>
        <a:xfrm>
          <a:off x="10528300" y="133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134658</xdr:rowOff>
    </xdr:from>
    <xdr:to>
      <xdr:col>50</xdr:col>
      <xdr:colOff>165100</xdr:colOff>
      <xdr:row>79</xdr:row>
      <xdr:rowOff>64808</xdr:rowOff>
    </xdr:to>
    <xdr:sp macro="" textlink="">
      <xdr:nvSpPr>
        <xdr:cNvPr id="420" name="楕円 419"/>
        <xdr:cNvSpPr/>
      </xdr:nvSpPr>
      <xdr:spPr>
        <a:xfrm>
          <a:off x="9588500" y="135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55935</xdr:rowOff>
    </xdr:from>
    <xdr:ext cx="469744" cy="259045"/>
    <xdr:sp macro="" textlink="">
      <xdr:nvSpPr>
        <xdr:cNvPr id="421" name="テキスト ボックス 420"/>
        <xdr:cNvSpPr txBox="1"/>
      </xdr:nvSpPr>
      <xdr:spPr>
        <a:xfrm>
          <a:off x="9404428" y="1360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96558</xdr:rowOff>
    </xdr:from>
    <xdr:to>
      <xdr:col>46</xdr:col>
      <xdr:colOff>38100</xdr:colOff>
      <xdr:row>78</xdr:row>
      <xdr:rowOff>26708</xdr:rowOff>
    </xdr:to>
    <xdr:sp macro="" textlink="">
      <xdr:nvSpPr>
        <xdr:cNvPr id="422" name="楕円 421"/>
        <xdr:cNvSpPr/>
      </xdr:nvSpPr>
      <xdr:spPr>
        <a:xfrm>
          <a:off x="86995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17835</xdr:rowOff>
    </xdr:from>
    <xdr:ext cx="534377" cy="259045"/>
    <xdr:sp macro="" textlink="">
      <xdr:nvSpPr>
        <xdr:cNvPr id="423" name="テキスト ボックス 422"/>
        <xdr:cNvSpPr txBox="1"/>
      </xdr:nvSpPr>
      <xdr:spPr>
        <a:xfrm>
          <a:off x="8483111" y="133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60877</xdr:rowOff>
    </xdr:from>
    <xdr:to>
      <xdr:col>41</xdr:col>
      <xdr:colOff>101600</xdr:colOff>
      <xdr:row>77</xdr:row>
      <xdr:rowOff>162477</xdr:rowOff>
    </xdr:to>
    <xdr:sp macro="" textlink="">
      <xdr:nvSpPr>
        <xdr:cNvPr id="424" name="楕円 423"/>
        <xdr:cNvSpPr/>
      </xdr:nvSpPr>
      <xdr:spPr>
        <a:xfrm>
          <a:off x="7810500" y="132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153604</xdr:rowOff>
    </xdr:from>
    <xdr:ext cx="534377" cy="259045"/>
    <xdr:sp macro="" textlink="">
      <xdr:nvSpPr>
        <xdr:cNvPr id="425" name="テキスト ボックス 424"/>
        <xdr:cNvSpPr txBox="1"/>
      </xdr:nvSpPr>
      <xdr:spPr>
        <a:xfrm>
          <a:off x="7594111" y="133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156902</xdr:rowOff>
    </xdr:from>
    <xdr:to>
      <xdr:col>55</xdr:col>
      <xdr:colOff>0</xdr:colOff>
      <xdr:row>94</xdr:row>
      <xdr:rowOff>4254</xdr:rowOff>
    </xdr:to>
    <xdr:cxnSp macro="">
      <xdr:nvCxnSpPr>
        <xdr:cNvPr id="454" name="直線コネクタ 453"/>
        <xdr:cNvCxnSpPr/>
      </xdr:nvCxnSpPr>
      <xdr:spPr>
        <a:xfrm>
          <a:off x="9639300" y="15930302"/>
          <a:ext cx="838200" cy="19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156902</xdr:rowOff>
    </xdr:from>
    <xdr:to>
      <xdr:col>50</xdr:col>
      <xdr:colOff>114300</xdr:colOff>
      <xdr:row>97</xdr:row>
      <xdr:rowOff>161855</xdr:rowOff>
    </xdr:to>
    <xdr:cxnSp macro="">
      <xdr:nvCxnSpPr>
        <xdr:cNvPr id="457" name="直線コネクタ 456"/>
        <xdr:cNvCxnSpPr/>
      </xdr:nvCxnSpPr>
      <xdr:spPr>
        <a:xfrm flipV="1">
          <a:off x="8750300" y="15930302"/>
          <a:ext cx="889000" cy="86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79997</xdr:rowOff>
    </xdr:from>
    <xdr:to>
      <xdr:col>45</xdr:col>
      <xdr:colOff>177800</xdr:colOff>
      <xdr:row>97</xdr:row>
      <xdr:rowOff>161855</xdr:rowOff>
    </xdr:to>
    <xdr:cxnSp macro="">
      <xdr:nvCxnSpPr>
        <xdr:cNvPr id="460" name="直線コネクタ 459"/>
        <xdr:cNvCxnSpPr/>
      </xdr:nvCxnSpPr>
      <xdr:spPr>
        <a:xfrm>
          <a:off x="7861300" y="16710647"/>
          <a:ext cx="889000" cy="8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124904</xdr:rowOff>
    </xdr:from>
    <xdr:to>
      <xdr:col>55</xdr:col>
      <xdr:colOff>50800</xdr:colOff>
      <xdr:row>94</xdr:row>
      <xdr:rowOff>55054</xdr:rowOff>
    </xdr:to>
    <xdr:sp macro="" textlink="">
      <xdr:nvSpPr>
        <xdr:cNvPr id="470" name="楕円 469"/>
        <xdr:cNvSpPr/>
      </xdr:nvSpPr>
      <xdr:spPr>
        <a:xfrm>
          <a:off x="10426700" y="160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147781</xdr:rowOff>
    </xdr:from>
    <xdr:ext cx="534377" cy="259045"/>
    <xdr:sp macro="" textlink="">
      <xdr:nvSpPr>
        <xdr:cNvPr id="471" name="普通建設事業費 （ うち更新整備　）該当値テキスト"/>
        <xdr:cNvSpPr txBox="1"/>
      </xdr:nvSpPr>
      <xdr:spPr>
        <a:xfrm>
          <a:off x="10528300" y="159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106102</xdr:rowOff>
    </xdr:from>
    <xdr:to>
      <xdr:col>50</xdr:col>
      <xdr:colOff>165100</xdr:colOff>
      <xdr:row>93</xdr:row>
      <xdr:rowOff>36252</xdr:rowOff>
    </xdr:to>
    <xdr:sp macro="" textlink="">
      <xdr:nvSpPr>
        <xdr:cNvPr id="472" name="楕円 471"/>
        <xdr:cNvSpPr/>
      </xdr:nvSpPr>
      <xdr:spPr>
        <a:xfrm>
          <a:off x="9588500" y="158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52779</xdr:rowOff>
    </xdr:from>
    <xdr:ext cx="534377" cy="259045"/>
    <xdr:sp macro="" textlink="">
      <xdr:nvSpPr>
        <xdr:cNvPr id="473" name="テキスト ボックス 472"/>
        <xdr:cNvSpPr txBox="1"/>
      </xdr:nvSpPr>
      <xdr:spPr>
        <a:xfrm>
          <a:off x="9372111" y="156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111055</xdr:rowOff>
    </xdr:from>
    <xdr:to>
      <xdr:col>46</xdr:col>
      <xdr:colOff>38100</xdr:colOff>
      <xdr:row>98</xdr:row>
      <xdr:rowOff>41205</xdr:rowOff>
    </xdr:to>
    <xdr:sp macro="" textlink="">
      <xdr:nvSpPr>
        <xdr:cNvPr id="474" name="楕円 473"/>
        <xdr:cNvSpPr/>
      </xdr:nvSpPr>
      <xdr:spPr>
        <a:xfrm>
          <a:off x="8699500" y="167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32332</xdr:rowOff>
    </xdr:from>
    <xdr:ext cx="534377" cy="259045"/>
    <xdr:sp macro="" textlink="">
      <xdr:nvSpPr>
        <xdr:cNvPr id="475" name="テキスト ボックス 474"/>
        <xdr:cNvSpPr txBox="1"/>
      </xdr:nvSpPr>
      <xdr:spPr>
        <a:xfrm>
          <a:off x="8483111" y="1683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29197</xdr:rowOff>
    </xdr:from>
    <xdr:to>
      <xdr:col>41</xdr:col>
      <xdr:colOff>101600</xdr:colOff>
      <xdr:row>97</xdr:row>
      <xdr:rowOff>130797</xdr:rowOff>
    </xdr:to>
    <xdr:sp macro="" textlink="">
      <xdr:nvSpPr>
        <xdr:cNvPr id="476" name="楕円 475"/>
        <xdr:cNvSpPr/>
      </xdr:nvSpPr>
      <xdr:spPr>
        <a:xfrm>
          <a:off x="7810500" y="166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121924</xdr:rowOff>
    </xdr:from>
    <xdr:ext cx="534377" cy="259045"/>
    <xdr:sp macro="" textlink="">
      <xdr:nvSpPr>
        <xdr:cNvPr id="477" name="テキスト ボックス 476"/>
        <xdr:cNvSpPr txBox="1"/>
      </xdr:nvSpPr>
      <xdr:spPr>
        <a:xfrm>
          <a:off x="7594111" y="167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27077</xdr:rowOff>
    </xdr:from>
    <xdr:to>
      <xdr:col>85</xdr:col>
      <xdr:colOff>127000</xdr:colOff>
      <xdr:row>39</xdr:row>
      <xdr:rowOff>29896</xdr:rowOff>
    </xdr:to>
    <xdr:cxnSp macro="">
      <xdr:nvCxnSpPr>
        <xdr:cNvPr id="506" name="直線コネクタ 505"/>
        <xdr:cNvCxnSpPr/>
      </xdr:nvCxnSpPr>
      <xdr:spPr>
        <a:xfrm flipV="1">
          <a:off x="15481300" y="6713627"/>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29896</xdr:rowOff>
    </xdr:from>
    <xdr:to>
      <xdr:col>81</xdr:col>
      <xdr:colOff>50800</xdr:colOff>
      <xdr:row>39</xdr:row>
      <xdr:rowOff>32791</xdr:rowOff>
    </xdr:to>
    <xdr:cxnSp macro="">
      <xdr:nvCxnSpPr>
        <xdr:cNvPr id="509" name="直線コネクタ 508"/>
        <xdr:cNvCxnSpPr/>
      </xdr:nvCxnSpPr>
      <xdr:spPr>
        <a:xfrm flipV="1">
          <a:off x="14592300" y="671644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31953</xdr:rowOff>
    </xdr:from>
    <xdr:to>
      <xdr:col>76</xdr:col>
      <xdr:colOff>114300</xdr:colOff>
      <xdr:row>39</xdr:row>
      <xdr:rowOff>32791</xdr:rowOff>
    </xdr:to>
    <xdr:cxnSp macro="">
      <xdr:nvCxnSpPr>
        <xdr:cNvPr id="512" name="直線コネクタ 511"/>
        <xdr:cNvCxnSpPr/>
      </xdr:nvCxnSpPr>
      <xdr:spPr>
        <a:xfrm>
          <a:off x="13703300" y="671850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11608</xdr:rowOff>
    </xdr:from>
    <xdr:to>
      <xdr:col>71</xdr:col>
      <xdr:colOff>177800</xdr:colOff>
      <xdr:row>39</xdr:row>
      <xdr:rowOff>31953</xdr:rowOff>
    </xdr:to>
    <xdr:cxnSp macro="">
      <xdr:nvCxnSpPr>
        <xdr:cNvPr id="515" name="直線コネクタ 514"/>
        <xdr:cNvCxnSpPr/>
      </xdr:nvCxnSpPr>
      <xdr:spPr>
        <a:xfrm>
          <a:off x="12814300" y="6698158"/>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147727</xdr:rowOff>
    </xdr:from>
    <xdr:to>
      <xdr:col>85</xdr:col>
      <xdr:colOff>177800</xdr:colOff>
      <xdr:row>39</xdr:row>
      <xdr:rowOff>77877</xdr:rowOff>
    </xdr:to>
    <xdr:sp macro="" textlink="">
      <xdr:nvSpPr>
        <xdr:cNvPr id="525" name="楕円 524"/>
        <xdr:cNvSpPr/>
      </xdr:nvSpPr>
      <xdr:spPr>
        <a:xfrm>
          <a:off x="16268700" y="66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78565" cy="259045"/>
    <xdr:sp macro="" textlink="">
      <xdr:nvSpPr>
        <xdr:cNvPr id="526" name="災害復旧事業費該当値テキスト"/>
        <xdr:cNvSpPr txBox="1"/>
      </xdr:nvSpPr>
      <xdr:spPr>
        <a:xfrm>
          <a:off x="16370300" y="659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150546</xdr:rowOff>
    </xdr:from>
    <xdr:to>
      <xdr:col>81</xdr:col>
      <xdr:colOff>101600</xdr:colOff>
      <xdr:row>39</xdr:row>
      <xdr:rowOff>80696</xdr:rowOff>
    </xdr:to>
    <xdr:sp macro="" textlink="">
      <xdr:nvSpPr>
        <xdr:cNvPr id="527" name="楕円 526"/>
        <xdr:cNvSpPr/>
      </xdr:nvSpPr>
      <xdr:spPr>
        <a:xfrm>
          <a:off x="154305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71823</xdr:rowOff>
    </xdr:from>
    <xdr:ext cx="378565" cy="259045"/>
    <xdr:sp macro="" textlink="">
      <xdr:nvSpPr>
        <xdr:cNvPr id="528" name="テキスト ボックス 527"/>
        <xdr:cNvSpPr txBox="1"/>
      </xdr:nvSpPr>
      <xdr:spPr>
        <a:xfrm>
          <a:off x="15292017" y="67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153441</xdr:rowOff>
    </xdr:from>
    <xdr:to>
      <xdr:col>76</xdr:col>
      <xdr:colOff>165100</xdr:colOff>
      <xdr:row>39</xdr:row>
      <xdr:rowOff>83591</xdr:rowOff>
    </xdr:to>
    <xdr:sp macro="" textlink="">
      <xdr:nvSpPr>
        <xdr:cNvPr id="529" name="楕円 528"/>
        <xdr:cNvSpPr/>
      </xdr:nvSpPr>
      <xdr:spPr>
        <a:xfrm>
          <a:off x="14541500" y="66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74718</xdr:rowOff>
    </xdr:from>
    <xdr:ext cx="378565" cy="259045"/>
    <xdr:sp macro="" textlink="">
      <xdr:nvSpPr>
        <xdr:cNvPr id="530" name="テキスト ボックス 529"/>
        <xdr:cNvSpPr txBox="1"/>
      </xdr:nvSpPr>
      <xdr:spPr>
        <a:xfrm>
          <a:off x="14403017" y="6761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152603</xdr:rowOff>
    </xdr:from>
    <xdr:to>
      <xdr:col>72</xdr:col>
      <xdr:colOff>38100</xdr:colOff>
      <xdr:row>39</xdr:row>
      <xdr:rowOff>82753</xdr:rowOff>
    </xdr:to>
    <xdr:sp macro="" textlink="">
      <xdr:nvSpPr>
        <xdr:cNvPr id="531" name="楕円 530"/>
        <xdr:cNvSpPr/>
      </xdr:nvSpPr>
      <xdr:spPr>
        <a:xfrm>
          <a:off x="136525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73880</xdr:rowOff>
    </xdr:from>
    <xdr:ext cx="378565" cy="259045"/>
    <xdr:sp macro="" textlink="">
      <xdr:nvSpPr>
        <xdr:cNvPr id="532" name="テキスト ボックス 531"/>
        <xdr:cNvSpPr txBox="1"/>
      </xdr:nvSpPr>
      <xdr:spPr>
        <a:xfrm>
          <a:off x="13514017" y="676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132258</xdr:rowOff>
    </xdr:from>
    <xdr:to>
      <xdr:col>67</xdr:col>
      <xdr:colOff>101600</xdr:colOff>
      <xdr:row>39</xdr:row>
      <xdr:rowOff>62408</xdr:rowOff>
    </xdr:to>
    <xdr:sp macro="" textlink="">
      <xdr:nvSpPr>
        <xdr:cNvPr id="533" name="楕円 532"/>
        <xdr:cNvSpPr/>
      </xdr:nvSpPr>
      <xdr:spPr>
        <a:xfrm>
          <a:off x="12763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53535</xdr:rowOff>
    </xdr:from>
    <xdr:ext cx="378565" cy="259045"/>
    <xdr:sp macro="" textlink="">
      <xdr:nvSpPr>
        <xdr:cNvPr id="534" name="テキスト ボックス 533"/>
        <xdr:cNvSpPr txBox="1"/>
      </xdr:nvSpPr>
      <xdr:spPr>
        <a:xfrm>
          <a:off x="12625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41957</xdr:rowOff>
    </xdr:from>
    <xdr:to>
      <xdr:col>85</xdr:col>
      <xdr:colOff>127000</xdr:colOff>
      <xdr:row>78</xdr:row>
      <xdr:rowOff>62596</xdr:rowOff>
    </xdr:to>
    <xdr:cxnSp macro="">
      <xdr:nvCxnSpPr>
        <xdr:cNvPr id="614" name="直線コネクタ 613"/>
        <xdr:cNvCxnSpPr/>
      </xdr:nvCxnSpPr>
      <xdr:spPr>
        <a:xfrm flipV="1">
          <a:off x="15481300" y="13415057"/>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62596</xdr:rowOff>
    </xdr:from>
    <xdr:to>
      <xdr:col>81</xdr:col>
      <xdr:colOff>50800</xdr:colOff>
      <xdr:row>78</xdr:row>
      <xdr:rowOff>80263</xdr:rowOff>
    </xdr:to>
    <xdr:cxnSp macro="">
      <xdr:nvCxnSpPr>
        <xdr:cNvPr id="617" name="直線コネクタ 616"/>
        <xdr:cNvCxnSpPr/>
      </xdr:nvCxnSpPr>
      <xdr:spPr>
        <a:xfrm flipV="1">
          <a:off x="14592300" y="13435696"/>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54873</xdr:rowOff>
    </xdr:from>
    <xdr:to>
      <xdr:col>76</xdr:col>
      <xdr:colOff>114300</xdr:colOff>
      <xdr:row>78</xdr:row>
      <xdr:rowOff>80263</xdr:rowOff>
    </xdr:to>
    <xdr:cxnSp macro="">
      <xdr:nvCxnSpPr>
        <xdr:cNvPr id="620" name="直線コネクタ 619"/>
        <xdr:cNvCxnSpPr/>
      </xdr:nvCxnSpPr>
      <xdr:spPr>
        <a:xfrm>
          <a:off x="13703300" y="13427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159327</xdr:rowOff>
    </xdr:from>
    <xdr:to>
      <xdr:col>71</xdr:col>
      <xdr:colOff>177800</xdr:colOff>
      <xdr:row>78</xdr:row>
      <xdr:rowOff>54873</xdr:rowOff>
    </xdr:to>
    <xdr:cxnSp macro="">
      <xdr:nvCxnSpPr>
        <xdr:cNvPr id="623" name="直線コネクタ 622"/>
        <xdr:cNvCxnSpPr/>
      </xdr:nvCxnSpPr>
      <xdr:spPr>
        <a:xfrm>
          <a:off x="12814300" y="13360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162607</xdr:rowOff>
    </xdr:from>
    <xdr:to>
      <xdr:col>85</xdr:col>
      <xdr:colOff>177800</xdr:colOff>
      <xdr:row>78</xdr:row>
      <xdr:rowOff>92757</xdr:rowOff>
    </xdr:to>
    <xdr:sp macro="" textlink="">
      <xdr:nvSpPr>
        <xdr:cNvPr id="633" name="楕円 632"/>
        <xdr:cNvSpPr/>
      </xdr:nvSpPr>
      <xdr:spPr>
        <a:xfrm>
          <a:off x="16268700" y="133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77534</xdr:rowOff>
    </xdr:from>
    <xdr:ext cx="534377" cy="259045"/>
    <xdr:sp macro="" textlink="">
      <xdr:nvSpPr>
        <xdr:cNvPr id="634" name="公債費該当値テキスト"/>
        <xdr:cNvSpPr txBox="1"/>
      </xdr:nvSpPr>
      <xdr:spPr>
        <a:xfrm>
          <a:off x="16370300" y="132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11796</xdr:rowOff>
    </xdr:from>
    <xdr:to>
      <xdr:col>81</xdr:col>
      <xdr:colOff>101600</xdr:colOff>
      <xdr:row>78</xdr:row>
      <xdr:rowOff>113396</xdr:rowOff>
    </xdr:to>
    <xdr:sp macro="" textlink="">
      <xdr:nvSpPr>
        <xdr:cNvPr id="635" name="楕円 634"/>
        <xdr:cNvSpPr/>
      </xdr:nvSpPr>
      <xdr:spPr>
        <a:xfrm>
          <a:off x="15430500" y="133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104523</xdr:rowOff>
    </xdr:from>
    <xdr:ext cx="534377" cy="259045"/>
    <xdr:sp macro="" textlink="">
      <xdr:nvSpPr>
        <xdr:cNvPr id="636" name="テキスト ボックス 635"/>
        <xdr:cNvSpPr txBox="1"/>
      </xdr:nvSpPr>
      <xdr:spPr>
        <a:xfrm>
          <a:off x="15214111" y="134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29463</xdr:rowOff>
    </xdr:from>
    <xdr:to>
      <xdr:col>76</xdr:col>
      <xdr:colOff>165100</xdr:colOff>
      <xdr:row>78</xdr:row>
      <xdr:rowOff>131063</xdr:rowOff>
    </xdr:to>
    <xdr:sp macro="" textlink="">
      <xdr:nvSpPr>
        <xdr:cNvPr id="637" name="楕円 636"/>
        <xdr:cNvSpPr/>
      </xdr:nvSpPr>
      <xdr:spPr>
        <a:xfrm>
          <a:off x="14541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122190</xdr:rowOff>
    </xdr:from>
    <xdr:ext cx="534377" cy="259045"/>
    <xdr:sp macro="" textlink="">
      <xdr:nvSpPr>
        <xdr:cNvPr id="638" name="テキスト ボックス 637"/>
        <xdr:cNvSpPr txBox="1"/>
      </xdr:nvSpPr>
      <xdr:spPr>
        <a:xfrm>
          <a:off x="14325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4073</xdr:rowOff>
    </xdr:from>
    <xdr:to>
      <xdr:col>72</xdr:col>
      <xdr:colOff>38100</xdr:colOff>
      <xdr:row>78</xdr:row>
      <xdr:rowOff>105673</xdr:rowOff>
    </xdr:to>
    <xdr:sp macro="" textlink="">
      <xdr:nvSpPr>
        <xdr:cNvPr id="639" name="楕円 638"/>
        <xdr:cNvSpPr/>
      </xdr:nvSpPr>
      <xdr:spPr>
        <a:xfrm>
          <a:off x="13652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96800</xdr:rowOff>
    </xdr:from>
    <xdr:ext cx="534377" cy="259045"/>
    <xdr:sp macro="" textlink="">
      <xdr:nvSpPr>
        <xdr:cNvPr id="640" name="テキスト ボックス 639"/>
        <xdr:cNvSpPr txBox="1"/>
      </xdr:nvSpPr>
      <xdr:spPr>
        <a:xfrm>
          <a:off x="13436111" y="134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108527</xdr:rowOff>
    </xdr:from>
    <xdr:to>
      <xdr:col>67</xdr:col>
      <xdr:colOff>101600</xdr:colOff>
      <xdr:row>78</xdr:row>
      <xdr:rowOff>38677</xdr:rowOff>
    </xdr:to>
    <xdr:sp macro="" textlink="">
      <xdr:nvSpPr>
        <xdr:cNvPr id="641" name="楕円 640"/>
        <xdr:cNvSpPr/>
      </xdr:nvSpPr>
      <xdr:spPr>
        <a:xfrm>
          <a:off x="12763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29804</xdr:rowOff>
    </xdr:from>
    <xdr:ext cx="534377" cy="259045"/>
    <xdr:sp macro="" textlink="">
      <xdr:nvSpPr>
        <xdr:cNvPr id="642" name="テキスト ボックス 641"/>
        <xdr:cNvSpPr txBox="1"/>
      </xdr:nvSpPr>
      <xdr:spPr>
        <a:xfrm>
          <a:off x="12547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3797</xdr:rowOff>
    </xdr:from>
    <xdr:to>
      <xdr:col>85</xdr:col>
      <xdr:colOff>127000</xdr:colOff>
      <xdr:row>99</xdr:row>
      <xdr:rowOff>84003</xdr:rowOff>
    </xdr:to>
    <xdr:cxnSp macro="">
      <xdr:nvCxnSpPr>
        <xdr:cNvPr id="673" name="直線コネクタ 672"/>
        <xdr:cNvCxnSpPr/>
      </xdr:nvCxnSpPr>
      <xdr:spPr>
        <a:xfrm>
          <a:off x="15481300" y="16977347"/>
          <a:ext cx="8382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3797</xdr:rowOff>
    </xdr:from>
    <xdr:to>
      <xdr:col>81</xdr:col>
      <xdr:colOff>50800</xdr:colOff>
      <xdr:row>99</xdr:row>
      <xdr:rowOff>79741</xdr:rowOff>
    </xdr:to>
    <xdr:cxnSp macro="">
      <xdr:nvCxnSpPr>
        <xdr:cNvPr id="676" name="直線コネクタ 675"/>
        <xdr:cNvCxnSpPr/>
      </xdr:nvCxnSpPr>
      <xdr:spPr>
        <a:xfrm flipV="1">
          <a:off x="14592300" y="16977347"/>
          <a:ext cx="889000" cy="7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79039</xdr:rowOff>
    </xdr:from>
    <xdr:to>
      <xdr:col>76</xdr:col>
      <xdr:colOff>114300</xdr:colOff>
      <xdr:row>99</xdr:row>
      <xdr:rowOff>79741</xdr:rowOff>
    </xdr:to>
    <xdr:cxnSp macro="">
      <xdr:nvCxnSpPr>
        <xdr:cNvPr id="679" name="直線コネクタ 678"/>
        <xdr:cNvCxnSpPr/>
      </xdr:nvCxnSpPr>
      <xdr:spPr>
        <a:xfrm>
          <a:off x="13703300" y="17052589"/>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79039</xdr:rowOff>
    </xdr:from>
    <xdr:to>
      <xdr:col>71</xdr:col>
      <xdr:colOff>177800</xdr:colOff>
      <xdr:row>99</xdr:row>
      <xdr:rowOff>83465</xdr:rowOff>
    </xdr:to>
    <xdr:cxnSp macro="">
      <xdr:nvCxnSpPr>
        <xdr:cNvPr id="682" name="直線コネクタ 681"/>
        <xdr:cNvCxnSpPr/>
      </xdr:nvCxnSpPr>
      <xdr:spPr>
        <a:xfrm flipV="1">
          <a:off x="12814300" y="17052589"/>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33203</xdr:rowOff>
    </xdr:from>
    <xdr:to>
      <xdr:col>85</xdr:col>
      <xdr:colOff>177800</xdr:colOff>
      <xdr:row>99</xdr:row>
      <xdr:rowOff>134803</xdr:rowOff>
    </xdr:to>
    <xdr:sp macro="" textlink="">
      <xdr:nvSpPr>
        <xdr:cNvPr id="692" name="楕円 691"/>
        <xdr:cNvSpPr/>
      </xdr:nvSpPr>
      <xdr:spPr>
        <a:xfrm>
          <a:off x="16268700" y="170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119580</xdr:rowOff>
    </xdr:from>
    <xdr:ext cx="378565" cy="259045"/>
    <xdr:sp macro="" textlink="">
      <xdr:nvSpPr>
        <xdr:cNvPr id="693" name="積立金該当値テキスト"/>
        <xdr:cNvSpPr txBox="1"/>
      </xdr:nvSpPr>
      <xdr:spPr>
        <a:xfrm>
          <a:off x="16370300" y="1692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124447</xdr:rowOff>
    </xdr:from>
    <xdr:to>
      <xdr:col>81</xdr:col>
      <xdr:colOff>101600</xdr:colOff>
      <xdr:row>99</xdr:row>
      <xdr:rowOff>54597</xdr:rowOff>
    </xdr:to>
    <xdr:sp macro="" textlink="">
      <xdr:nvSpPr>
        <xdr:cNvPr id="694" name="楕円 693"/>
        <xdr:cNvSpPr/>
      </xdr:nvSpPr>
      <xdr:spPr>
        <a:xfrm>
          <a:off x="15430500" y="169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45724</xdr:rowOff>
    </xdr:from>
    <xdr:ext cx="469744" cy="259045"/>
    <xdr:sp macro="" textlink="">
      <xdr:nvSpPr>
        <xdr:cNvPr id="695" name="テキスト ボックス 694"/>
        <xdr:cNvSpPr txBox="1"/>
      </xdr:nvSpPr>
      <xdr:spPr>
        <a:xfrm>
          <a:off x="15246428" y="170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28941</xdr:rowOff>
    </xdr:from>
    <xdr:to>
      <xdr:col>76</xdr:col>
      <xdr:colOff>165100</xdr:colOff>
      <xdr:row>99</xdr:row>
      <xdr:rowOff>130541</xdr:rowOff>
    </xdr:to>
    <xdr:sp macro="" textlink="">
      <xdr:nvSpPr>
        <xdr:cNvPr id="696" name="楕円 695"/>
        <xdr:cNvSpPr/>
      </xdr:nvSpPr>
      <xdr:spPr>
        <a:xfrm>
          <a:off x="14541500" y="170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121668</xdr:rowOff>
    </xdr:from>
    <xdr:ext cx="469744" cy="259045"/>
    <xdr:sp macro="" textlink="">
      <xdr:nvSpPr>
        <xdr:cNvPr id="697" name="テキスト ボックス 696"/>
        <xdr:cNvSpPr txBox="1"/>
      </xdr:nvSpPr>
      <xdr:spPr>
        <a:xfrm>
          <a:off x="14357428" y="1709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28239</xdr:rowOff>
    </xdr:from>
    <xdr:to>
      <xdr:col>72</xdr:col>
      <xdr:colOff>38100</xdr:colOff>
      <xdr:row>99</xdr:row>
      <xdr:rowOff>129839</xdr:rowOff>
    </xdr:to>
    <xdr:sp macro="" textlink="">
      <xdr:nvSpPr>
        <xdr:cNvPr id="698" name="楕円 697"/>
        <xdr:cNvSpPr/>
      </xdr:nvSpPr>
      <xdr:spPr>
        <a:xfrm>
          <a:off x="13652500" y="170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120966</xdr:rowOff>
    </xdr:from>
    <xdr:ext cx="469744" cy="259045"/>
    <xdr:sp macro="" textlink="">
      <xdr:nvSpPr>
        <xdr:cNvPr id="699" name="テキスト ボックス 698"/>
        <xdr:cNvSpPr txBox="1"/>
      </xdr:nvSpPr>
      <xdr:spPr>
        <a:xfrm>
          <a:off x="13468428" y="170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32665</xdr:rowOff>
    </xdr:from>
    <xdr:to>
      <xdr:col>67</xdr:col>
      <xdr:colOff>101600</xdr:colOff>
      <xdr:row>99</xdr:row>
      <xdr:rowOff>134265</xdr:rowOff>
    </xdr:to>
    <xdr:sp macro="" textlink="">
      <xdr:nvSpPr>
        <xdr:cNvPr id="700" name="楕円 699"/>
        <xdr:cNvSpPr/>
      </xdr:nvSpPr>
      <xdr:spPr>
        <a:xfrm>
          <a:off x="12763500" y="170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125392</xdr:rowOff>
    </xdr:from>
    <xdr:ext cx="378565" cy="259045"/>
    <xdr:sp macro="" textlink="">
      <xdr:nvSpPr>
        <xdr:cNvPr id="701" name="テキスト ボックス 700"/>
        <xdr:cNvSpPr txBox="1"/>
      </xdr:nvSpPr>
      <xdr:spPr>
        <a:xfrm>
          <a:off x="12625017" y="1709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164008</xdr:rowOff>
    </xdr:from>
    <xdr:to>
      <xdr:col>116</xdr:col>
      <xdr:colOff>63500</xdr:colOff>
      <xdr:row>39</xdr:row>
      <xdr:rowOff>23419</xdr:rowOff>
    </xdr:to>
    <xdr:cxnSp macro="">
      <xdr:nvCxnSpPr>
        <xdr:cNvPr id="730" name="直線コネクタ 729"/>
        <xdr:cNvCxnSpPr/>
      </xdr:nvCxnSpPr>
      <xdr:spPr>
        <a:xfrm>
          <a:off x="21323300" y="6679108"/>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139929</xdr:rowOff>
    </xdr:from>
    <xdr:to>
      <xdr:col>111</xdr:col>
      <xdr:colOff>177800</xdr:colOff>
      <xdr:row>38</xdr:row>
      <xdr:rowOff>164008</xdr:rowOff>
    </xdr:to>
    <xdr:cxnSp macro="">
      <xdr:nvCxnSpPr>
        <xdr:cNvPr id="733" name="直線コネクタ 732"/>
        <xdr:cNvCxnSpPr/>
      </xdr:nvCxnSpPr>
      <xdr:spPr>
        <a:xfrm>
          <a:off x="20434300" y="6655029"/>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89789</xdr:rowOff>
    </xdr:from>
    <xdr:to>
      <xdr:col>107</xdr:col>
      <xdr:colOff>50800</xdr:colOff>
      <xdr:row>38</xdr:row>
      <xdr:rowOff>139929</xdr:rowOff>
    </xdr:to>
    <xdr:cxnSp macro="">
      <xdr:nvCxnSpPr>
        <xdr:cNvPr id="736" name="直線コネクタ 735"/>
        <xdr:cNvCxnSpPr/>
      </xdr:nvCxnSpPr>
      <xdr:spPr>
        <a:xfrm>
          <a:off x="19545300" y="6604889"/>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89789</xdr:rowOff>
    </xdr:from>
    <xdr:to>
      <xdr:col>102</xdr:col>
      <xdr:colOff>114300</xdr:colOff>
      <xdr:row>39</xdr:row>
      <xdr:rowOff>14580</xdr:rowOff>
    </xdr:to>
    <xdr:cxnSp macro="">
      <xdr:nvCxnSpPr>
        <xdr:cNvPr id="739" name="直線コネクタ 738"/>
        <xdr:cNvCxnSpPr/>
      </xdr:nvCxnSpPr>
      <xdr:spPr>
        <a:xfrm flipV="1">
          <a:off x="18656300" y="6604889"/>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41038</xdr:rowOff>
    </xdr:from>
    <xdr:ext cx="378565" cy="259045"/>
    <xdr:sp macro="" textlink="">
      <xdr:nvSpPr>
        <xdr:cNvPr id="741" name="テキスト ボックス 740"/>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144069</xdr:rowOff>
    </xdr:from>
    <xdr:to>
      <xdr:col>116</xdr:col>
      <xdr:colOff>114300</xdr:colOff>
      <xdr:row>39</xdr:row>
      <xdr:rowOff>74219</xdr:rowOff>
    </xdr:to>
    <xdr:sp macro="" textlink="">
      <xdr:nvSpPr>
        <xdr:cNvPr id="749" name="楕円 748"/>
        <xdr:cNvSpPr/>
      </xdr:nvSpPr>
      <xdr:spPr>
        <a:xfrm>
          <a:off x="221107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113208</xdr:rowOff>
    </xdr:from>
    <xdr:to>
      <xdr:col>112</xdr:col>
      <xdr:colOff>38100</xdr:colOff>
      <xdr:row>39</xdr:row>
      <xdr:rowOff>43358</xdr:rowOff>
    </xdr:to>
    <xdr:sp macro="" textlink="">
      <xdr:nvSpPr>
        <xdr:cNvPr id="751" name="楕円 750"/>
        <xdr:cNvSpPr/>
      </xdr:nvSpPr>
      <xdr:spPr>
        <a:xfrm>
          <a:off x="21272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34485</xdr:rowOff>
    </xdr:from>
    <xdr:ext cx="378565" cy="259045"/>
    <xdr:sp macro="" textlink="">
      <xdr:nvSpPr>
        <xdr:cNvPr id="752" name="テキスト ボックス 751"/>
        <xdr:cNvSpPr txBox="1"/>
      </xdr:nvSpPr>
      <xdr:spPr>
        <a:xfrm>
          <a:off x="21134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89129</xdr:rowOff>
    </xdr:from>
    <xdr:to>
      <xdr:col>107</xdr:col>
      <xdr:colOff>101600</xdr:colOff>
      <xdr:row>39</xdr:row>
      <xdr:rowOff>19279</xdr:rowOff>
    </xdr:to>
    <xdr:sp macro="" textlink="">
      <xdr:nvSpPr>
        <xdr:cNvPr id="753" name="楕円 752"/>
        <xdr:cNvSpPr/>
      </xdr:nvSpPr>
      <xdr:spPr>
        <a:xfrm>
          <a:off x="20383500" y="66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35806</xdr:rowOff>
    </xdr:from>
    <xdr:ext cx="378565" cy="259045"/>
    <xdr:sp macro="" textlink="">
      <xdr:nvSpPr>
        <xdr:cNvPr id="754" name="テキスト ボックス 753"/>
        <xdr:cNvSpPr txBox="1"/>
      </xdr:nvSpPr>
      <xdr:spPr>
        <a:xfrm>
          <a:off x="20245017" y="637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38989</xdr:rowOff>
    </xdr:from>
    <xdr:to>
      <xdr:col>102</xdr:col>
      <xdr:colOff>165100</xdr:colOff>
      <xdr:row>38</xdr:row>
      <xdr:rowOff>140589</xdr:rowOff>
    </xdr:to>
    <xdr:sp macro="" textlink="">
      <xdr:nvSpPr>
        <xdr:cNvPr id="755" name="楕円 754"/>
        <xdr:cNvSpPr/>
      </xdr:nvSpPr>
      <xdr:spPr>
        <a:xfrm>
          <a:off x="19494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157116</xdr:rowOff>
    </xdr:from>
    <xdr:ext cx="469744" cy="259045"/>
    <xdr:sp macro="" textlink="">
      <xdr:nvSpPr>
        <xdr:cNvPr id="756" name="テキスト ボックス 755"/>
        <xdr:cNvSpPr txBox="1"/>
      </xdr:nvSpPr>
      <xdr:spPr>
        <a:xfrm>
          <a:off x="19310428" y="63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135230</xdr:rowOff>
    </xdr:from>
    <xdr:to>
      <xdr:col>98</xdr:col>
      <xdr:colOff>38100</xdr:colOff>
      <xdr:row>39</xdr:row>
      <xdr:rowOff>65380</xdr:rowOff>
    </xdr:to>
    <xdr:sp macro="" textlink="">
      <xdr:nvSpPr>
        <xdr:cNvPr id="757" name="楕円 756"/>
        <xdr:cNvSpPr/>
      </xdr:nvSpPr>
      <xdr:spPr>
        <a:xfrm>
          <a:off x="18605500" y="66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56507</xdr:rowOff>
    </xdr:from>
    <xdr:ext cx="378565" cy="259045"/>
    <xdr:sp macro="" textlink="">
      <xdr:nvSpPr>
        <xdr:cNvPr id="758" name="テキスト ボックス 757"/>
        <xdr:cNvSpPr txBox="1"/>
      </xdr:nvSpPr>
      <xdr:spPr>
        <a:xfrm>
          <a:off x="18467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72427</xdr:rowOff>
    </xdr:from>
    <xdr:to>
      <xdr:col>116</xdr:col>
      <xdr:colOff>63500</xdr:colOff>
      <xdr:row>59</xdr:row>
      <xdr:rowOff>74712</xdr:rowOff>
    </xdr:to>
    <xdr:cxnSp macro="">
      <xdr:nvCxnSpPr>
        <xdr:cNvPr id="789" name="直線コネクタ 788"/>
        <xdr:cNvCxnSpPr/>
      </xdr:nvCxnSpPr>
      <xdr:spPr>
        <a:xfrm flipV="1">
          <a:off x="21323300" y="1018797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71229</xdr:rowOff>
    </xdr:from>
    <xdr:to>
      <xdr:col>111</xdr:col>
      <xdr:colOff>177800</xdr:colOff>
      <xdr:row>59</xdr:row>
      <xdr:rowOff>74712</xdr:rowOff>
    </xdr:to>
    <xdr:cxnSp macro="">
      <xdr:nvCxnSpPr>
        <xdr:cNvPr id="792" name="直線コネクタ 791"/>
        <xdr:cNvCxnSpPr/>
      </xdr:nvCxnSpPr>
      <xdr:spPr>
        <a:xfrm>
          <a:off x="20434300" y="10186779"/>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71229</xdr:rowOff>
    </xdr:from>
    <xdr:to>
      <xdr:col>107</xdr:col>
      <xdr:colOff>50800</xdr:colOff>
      <xdr:row>59</xdr:row>
      <xdr:rowOff>74495</xdr:rowOff>
    </xdr:to>
    <xdr:cxnSp macro="">
      <xdr:nvCxnSpPr>
        <xdr:cNvPr id="795" name="直線コネクタ 794"/>
        <xdr:cNvCxnSpPr/>
      </xdr:nvCxnSpPr>
      <xdr:spPr>
        <a:xfrm flipV="1">
          <a:off x="19545300" y="1018677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74495</xdr:rowOff>
    </xdr:from>
    <xdr:to>
      <xdr:col>102</xdr:col>
      <xdr:colOff>114300</xdr:colOff>
      <xdr:row>59</xdr:row>
      <xdr:rowOff>78522</xdr:rowOff>
    </xdr:to>
    <xdr:cxnSp macro="">
      <xdr:nvCxnSpPr>
        <xdr:cNvPr id="798" name="直線コネクタ 797"/>
        <xdr:cNvCxnSpPr/>
      </xdr:nvCxnSpPr>
      <xdr:spPr>
        <a:xfrm flipV="1">
          <a:off x="18656300" y="10190045"/>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21627</xdr:rowOff>
    </xdr:from>
    <xdr:to>
      <xdr:col>116</xdr:col>
      <xdr:colOff>114300</xdr:colOff>
      <xdr:row>59</xdr:row>
      <xdr:rowOff>123227</xdr:rowOff>
    </xdr:to>
    <xdr:sp macro="" textlink="">
      <xdr:nvSpPr>
        <xdr:cNvPr id="808" name="楕円 807"/>
        <xdr:cNvSpPr/>
      </xdr:nvSpPr>
      <xdr:spPr>
        <a:xfrm>
          <a:off x="22110700" y="101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108004</xdr:rowOff>
    </xdr:from>
    <xdr:ext cx="378565" cy="259045"/>
    <xdr:sp macro="" textlink="">
      <xdr:nvSpPr>
        <xdr:cNvPr id="809" name="貸付金該当値テキスト"/>
        <xdr:cNvSpPr txBox="1"/>
      </xdr:nvSpPr>
      <xdr:spPr>
        <a:xfrm>
          <a:off x="22212300" y="1005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23912</xdr:rowOff>
    </xdr:from>
    <xdr:to>
      <xdr:col>112</xdr:col>
      <xdr:colOff>38100</xdr:colOff>
      <xdr:row>59</xdr:row>
      <xdr:rowOff>125512</xdr:rowOff>
    </xdr:to>
    <xdr:sp macro="" textlink="">
      <xdr:nvSpPr>
        <xdr:cNvPr id="810" name="楕円 809"/>
        <xdr:cNvSpPr/>
      </xdr:nvSpPr>
      <xdr:spPr>
        <a:xfrm>
          <a:off x="212725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116639</xdr:rowOff>
    </xdr:from>
    <xdr:ext cx="378565" cy="259045"/>
    <xdr:sp macro="" textlink="">
      <xdr:nvSpPr>
        <xdr:cNvPr id="811" name="テキスト ボックス 810"/>
        <xdr:cNvSpPr txBox="1"/>
      </xdr:nvSpPr>
      <xdr:spPr>
        <a:xfrm>
          <a:off x="21134017" y="1023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20429</xdr:rowOff>
    </xdr:from>
    <xdr:to>
      <xdr:col>107</xdr:col>
      <xdr:colOff>101600</xdr:colOff>
      <xdr:row>59</xdr:row>
      <xdr:rowOff>122029</xdr:rowOff>
    </xdr:to>
    <xdr:sp macro="" textlink="">
      <xdr:nvSpPr>
        <xdr:cNvPr id="812" name="楕円 811"/>
        <xdr:cNvSpPr/>
      </xdr:nvSpPr>
      <xdr:spPr>
        <a:xfrm>
          <a:off x="20383500" y="101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113156</xdr:rowOff>
    </xdr:from>
    <xdr:ext cx="378565" cy="259045"/>
    <xdr:sp macro="" textlink="">
      <xdr:nvSpPr>
        <xdr:cNvPr id="813" name="テキスト ボックス 812"/>
        <xdr:cNvSpPr txBox="1"/>
      </xdr:nvSpPr>
      <xdr:spPr>
        <a:xfrm>
          <a:off x="20245017" y="102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23695</xdr:rowOff>
    </xdr:from>
    <xdr:to>
      <xdr:col>102</xdr:col>
      <xdr:colOff>165100</xdr:colOff>
      <xdr:row>59</xdr:row>
      <xdr:rowOff>125295</xdr:rowOff>
    </xdr:to>
    <xdr:sp macro="" textlink="">
      <xdr:nvSpPr>
        <xdr:cNvPr id="814" name="楕円 813"/>
        <xdr:cNvSpPr/>
      </xdr:nvSpPr>
      <xdr:spPr>
        <a:xfrm>
          <a:off x="19494500" y="10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116422</xdr:rowOff>
    </xdr:from>
    <xdr:ext cx="378565" cy="259045"/>
    <xdr:sp macro="" textlink="">
      <xdr:nvSpPr>
        <xdr:cNvPr id="815" name="テキスト ボックス 814"/>
        <xdr:cNvSpPr txBox="1"/>
      </xdr:nvSpPr>
      <xdr:spPr>
        <a:xfrm>
          <a:off x="19356017" y="1023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27722</xdr:rowOff>
    </xdr:from>
    <xdr:to>
      <xdr:col>98</xdr:col>
      <xdr:colOff>38100</xdr:colOff>
      <xdr:row>59</xdr:row>
      <xdr:rowOff>129322</xdr:rowOff>
    </xdr:to>
    <xdr:sp macro="" textlink="">
      <xdr:nvSpPr>
        <xdr:cNvPr id="816" name="楕円 815"/>
        <xdr:cNvSpPr/>
      </xdr:nvSpPr>
      <xdr:spPr>
        <a:xfrm>
          <a:off x="18605500" y="10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120449</xdr:rowOff>
    </xdr:from>
    <xdr:ext cx="378565" cy="259045"/>
    <xdr:sp macro="" textlink="">
      <xdr:nvSpPr>
        <xdr:cNvPr id="817" name="テキスト ボックス 816"/>
        <xdr:cNvSpPr txBox="1"/>
      </xdr:nvSpPr>
      <xdr:spPr>
        <a:xfrm>
          <a:off x="18467017" y="1023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78569</xdr:rowOff>
    </xdr:from>
    <xdr:to>
      <xdr:col>116</xdr:col>
      <xdr:colOff>63500</xdr:colOff>
      <xdr:row>78</xdr:row>
      <xdr:rowOff>87007</xdr:rowOff>
    </xdr:to>
    <xdr:cxnSp macro="">
      <xdr:nvCxnSpPr>
        <xdr:cNvPr id="847" name="直線コネクタ 846"/>
        <xdr:cNvCxnSpPr/>
      </xdr:nvCxnSpPr>
      <xdr:spPr>
        <a:xfrm>
          <a:off x="21323300" y="13451669"/>
          <a:ext cx="8382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8692</xdr:rowOff>
    </xdr:from>
    <xdr:to>
      <xdr:col>111</xdr:col>
      <xdr:colOff>177800</xdr:colOff>
      <xdr:row>78</xdr:row>
      <xdr:rowOff>78569</xdr:rowOff>
    </xdr:to>
    <xdr:cxnSp macro="">
      <xdr:nvCxnSpPr>
        <xdr:cNvPr id="850" name="直線コネクタ 849"/>
        <xdr:cNvCxnSpPr/>
      </xdr:nvCxnSpPr>
      <xdr:spPr>
        <a:xfrm>
          <a:off x="20434300" y="13210342"/>
          <a:ext cx="889000" cy="2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8692</xdr:rowOff>
    </xdr:from>
    <xdr:to>
      <xdr:col>107</xdr:col>
      <xdr:colOff>50800</xdr:colOff>
      <xdr:row>77</xdr:row>
      <xdr:rowOff>48527</xdr:rowOff>
    </xdr:to>
    <xdr:cxnSp macro="">
      <xdr:nvCxnSpPr>
        <xdr:cNvPr id="853" name="直線コネクタ 852"/>
        <xdr:cNvCxnSpPr/>
      </xdr:nvCxnSpPr>
      <xdr:spPr>
        <a:xfrm flipV="1">
          <a:off x="19545300" y="13210342"/>
          <a:ext cx="8890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48527</xdr:rowOff>
    </xdr:from>
    <xdr:to>
      <xdr:col>102</xdr:col>
      <xdr:colOff>114300</xdr:colOff>
      <xdr:row>77</xdr:row>
      <xdr:rowOff>71806</xdr:rowOff>
    </xdr:to>
    <xdr:cxnSp macro="">
      <xdr:nvCxnSpPr>
        <xdr:cNvPr id="856" name="直線コネクタ 855"/>
        <xdr:cNvCxnSpPr/>
      </xdr:nvCxnSpPr>
      <xdr:spPr>
        <a:xfrm flipV="1">
          <a:off x="18656300" y="1325017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36207</xdr:rowOff>
    </xdr:from>
    <xdr:to>
      <xdr:col>116</xdr:col>
      <xdr:colOff>114300</xdr:colOff>
      <xdr:row>78</xdr:row>
      <xdr:rowOff>137807</xdr:rowOff>
    </xdr:to>
    <xdr:sp macro="" textlink="">
      <xdr:nvSpPr>
        <xdr:cNvPr id="866" name="楕円 865"/>
        <xdr:cNvSpPr/>
      </xdr:nvSpPr>
      <xdr:spPr>
        <a:xfrm>
          <a:off x="221107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122584</xdr:rowOff>
    </xdr:from>
    <xdr:ext cx="534377" cy="259045"/>
    <xdr:sp macro="" textlink="">
      <xdr:nvSpPr>
        <xdr:cNvPr id="867" name="繰出金該当値テキスト"/>
        <xdr:cNvSpPr txBox="1"/>
      </xdr:nvSpPr>
      <xdr:spPr>
        <a:xfrm>
          <a:off x="22212300" y="133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27769</xdr:rowOff>
    </xdr:from>
    <xdr:to>
      <xdr:col>112</xdr:col>
      <xdr:colOff>38100</xdr:colOff>
      <xdr:row>78</xdr:row>
      <xdr:rowOff>129369</xdr:rowOff>
    </xdr:to>
    <xdr:sp macro="" textlink="">
      <xdr:nvSpPr>
        <xdr:cNvPr id="868" name="楕円 867"/>
        <xdr:cNvSpPr/>
      </xdr:nvSpPr>
      <xdr:spPr>
        <a:xfrm>
          <a:off x="212725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120496</xdr:rowOff>
    </xdr:from>
    <xdr:ext cx="534377" cy="259045"/>
    <xdr:sp macro="" textlink="">
      <xdr:nvSpPr>
        <xdr:cNvPr id="869" name="テキスト ボックス 868"/>
        <xdr:cNvSpPr txBox="1"/>
      </xdr:nvSpPr>
      <xdr:spPr>
        <a:xfrm>
          <a:off x="21056111" y="134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129342</xdr:rowOff>
    </xdr:from>
    <xdr:to>
      <xdr:col>107</xdr:col>
      <xdr:colOff>101600</xdr:colOff>
      <xdr:row>77</xdr:row>
      <xdr:rowOff>59492</xdr:rowOff>
    </xdr:to>
    <xdr:sp macro="" textlink="">
      <xdr:nvSpPr>
        <xdr:cNvPr id="870" name="楕円 869"/>
        <xdr:cNvSpPr/>
      </xdr:nvSpPr>
      <xdr:spPr>
        <a:xfrm>
          <a:off x="20383500" y="131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50619</xdr:rowOff>
    </xdr:from>
    <xdr:ext cx="534377" cy="259045"/>
    <xdr:sp macro="" textlink="">
      <xdr:nvSpPr>
        <xdr:cNvPr id="871" name="テキスト ボックス 870"/>
        <xdr:cNvSpPr txBox="1"/>
      </xdr:nvSpPr>
      <xdr:spPr>
        <a:xfrm>
          <a:off x="20167111" y="132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169177</xdr:rowOff>
    </xdr:from>
    <xdr:to>
      <xdr:col>102</xdr:col>
      <xdr:colOff>165100</xdr:colOff>
      <xdr:row>77</xdr:row>
      <xdr:rowOff>99327</xdr:rowOff>
    </xdr:to>
    <xdr:sp macro="" textlink="">
      <xdr:nvSpPr>
        <xdr:cNvPr id="872" name="楕円 871"/>
        <xdr:cNvSpPr/>
      </xdr:nvSpPr>
      <xdr:spPr>
        <a:xfrm>
          <a:off x="19494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90454</xdr:rowOff>
    </xdr:from>
    <xdr:ext cx="534377" cy="259045"/>
    <xdr:sp macro="" textlink="">
      <xdr:nvSpPr>
        <xdr:cNvPr id="873" name="テキスト ボックス 872"/>
        <xdr:cNvSpPr txBox="1"/>
      </xdr:nvSpPr>
      <xdr:spPr>
        <a:xfrm>
          <a:off x="19278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21006</xdr:rowOff>
    </xdr:from>
    <xdr:to>
      <xdr:col>98</xdr:col>
      <xdr:colOff>38100</xdr:colOff>
      <xdr:row>77</xdr:row>
      <xdr:rowOff>122606</xdr:rowOff>
    </xdr:to>
    <xdr:sp macro="" textlink="">
      <xdr:nvSpPr>
        <xdr:cNvPr id="874" name="楕円 873"/>
        <xdr:cNvSpPr/>
      </xdr:nvSpPr>
      <xdr:spPr>
        <a:xfrm>
          <a:off x="18605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113733</xdr:rowOff>
    </xdr:from>
    <xdr:ext cx="534377" cy="259045"/>
    <xdr:sp macro="" textlink="">
      <xdr:nvSpPr>
        <xdr:cNvPr id="875" name="テキスト ボックス 874"/>
        <xdr:cNvSpPr txBox="1"/>
      </xdr:nvSpPr>
      <xdr:spPr>
        <a:xfrm>
          <a:off x="18389111" y="133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303,293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増加した主なものとしては、普通建設事業費（うち新規整備）（</a:t>
          </a:r>
          <a:r>
            <a:rPr kumimoji="1" lang="en-US" altLang="ja-JP" sz="1100">
              <a:solidFill>
                <a:schemeClr val="dk1"/>
              </a:solidFill>
              <a:effectLst/>
              <a:latin typeface="+mn-lt"/>
              <a:ea typeface="+mn-ea"/>
              <a:cs typeface="+mn-cs"/>
            </a:rPr>
            <a:t>4,316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270.1%</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1,264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増）がある。</a:t>
          </a:r>
          <a:endParaRPr lang="ja-JP" altLang="ja-JP" sz="1400">
            <a:effectLst/>
          </a:endParaRPr>
        </a:p>
        <a:p>
          <a:r>
            <a:rPr kumimoji="1" lang="ja-JP" altLang="ja-JP" sz="1100">
              <a:solidFill>
                <a:schemeClr val="dk1"/>
              </a:solidFill>
              <a:effectLst/>
              <a:latin typeface="+mn-lt"/>
              <a:ea typeface="+mn-ea"/>
              <a:cs typeface="+mn-cs"/>
            </a:rPr>
            <a:t>普通建設事業費（うち</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整備）に関しては、</a:t>
          </a:r>
          <a:r>
            <a:rPr kumimoji="1" lang="ja-JP" altLang="en-US" sz="1100">
              <a:solidFill>
                <a:schemeClr val="dk1"/>
              </a:solidFill>
              <a:effectLst/>
              <a:latin typeface="+mn-lt"/>
              <a:ea typeface="+mn-ea"/>
              <a:cs typeface="+mn-cs"/>
            </a:rPr>
            <a:t>千種地区コミュニティセンター整備事業など</a:t>
          </a:r>
          <a:r>
            <a:rPr kumimoji="1" lang="ja-JP" altLang="ja-JP" sz="1100">
              <a:solidFill>
                <a:schemeClr val="dk1"/>
              </a:solidFill>
              <a:effectLst/>
              <a:latin typeface="+mn-lt"/>
              <a:ea typeface="+mn-ea"/>
              <a:cs typeface="+mn-cs"/>
            </a:rPr>
            <a:t>の大規模な建設事業があったことによる増加である。</a:t>
          </a:r>
          <a:endParaRPr lang="ja-JP" altLang="ja-JP" sz="1400">
            <a:effectLst/>
          </a:endParaRPr>
        </a:p>
        <a:p>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に関しては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年度借入の緊急防災・減災事業債（（新消防指令センター等整備事業建設負担金、消防救急デジタル無線機更新）や、平成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年度借入 の臨時財政対策債の元金償還開始</a:t>
          </a:r>
          <a:r>
            <a:rPr kumimoji="1" lang="ja-JP" altLang="ja-JP" sz="1100">
              <a:solidFill>
                <a:schemeClr val="dk1"/>
              </a:solidFill>
              <a:effectLst/>
              <a:latin typeface="+mn-lt"/>
              <a:ea typeface="+mn-ea"/>
              <a:cs typeface="+mn-cs"/>
            </a:rPr>
            <a:t>となったことに</a:t>
          </a:r>
          <a:r>
            <a:rPr kumimoji="1" lang="ja-JP" altLang="en-US" sz="1100">
              <a:solidFill>
                <a:schemeClr val="dk1"/>
              </a:solidFill>
              <a:effectLst/>
              <a:latin typeface="+mn-lt"/>
              <a:ea typeface="+mn-ea"/>
              <a:cs typeface="+mn-cs"/>
            </a:rPr>
            <a:t>よる増加である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また、減少した主なものとしては、普通建設事業費（うち</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a:t>
          </a:r>
          <a:r>
            <a:rPr kumimoji="1" lang="en-US" altLang="ja-JP" sz="1100">
              <a:solidFill>
                <a:schemeClr val="dk1"/>
              </a:solidFill>
              <a:effectLst/>
              <a:latin typeface="+mn-lt"/>
              <a:ea typeface="+mn-ea"/>
              <a:cs typeface="+mn-cs"/>
            </a:rPr>
            <a:t>-9,987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金（</a:t>
          </a:r>
          <a:r>
            <a:rPr kumimoji="1" lang="en-US" altLang="ja-JP" sz="1100">
              <a:solidFill>
                <a:schemeClr val="dk1"/>
              </a:solidFill>
              <a:effectLst/>
              <a:latin typeface="+mn-lt"/>
              <a:ea typeface="+mn-ea"/>
              <a:cs typeface="+mn-cs"/>
            </a:rPr>
            <a:t>-4,912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減）がある。</a:t>
          </a:r>
          <a:endParaRPr lang="ja-JP" altLang="ja-JP" sz="1400">
            <a:effectLst/>
          </a:endParaRPr>
        </a:p>
        <a:p>
          <a:r>
            <a:rPr kumimoji="1" lang="ja-JP" altLang="ja-JP" sz="1100">
              <a:solidFill>
                <a:schemeClr val="dk1"/>
              </a:solidFill>
              <a:effectLst/>
              <a:latin typeface="+mn-lt"/>
              <a:ea typeface="+mn-ea"/>
              <a:cs typeface="+mn-cs"/>
            </a:rPr>
            <a:t>普通建設事業費（うち</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ついては、清掃センター整備事業費や小学校エアコン整備事業</a:t>
          </a:r>
          <a:r>
            <a:rPr kumimoji="1" lang="ja-JP" altLang="en-US" sz="1100">
              <a:solidFill>
                <a:schemeClr val="dk1"/>
              </a:solidFill>
              <a:effectLst/>
              <a:latin typeface="+mn-lt"/>
              <a:ea typeface="+mn-ea"/>
              <a:cs typeface="+mn-cs"/>
            </a:rPr>
            <a:t>等の事業費の減少に起因する。</a:t>
          </a:r>
          <a:endParaRPr lang="ja-JP" altLang="ja-JP" sz="1400">
            <a:effectLst/>
          </a:endParaRPr>
        </a:p>
        <a:p>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金については、</a:t>
          </a:r>
          <a:r>
            <a:rPr kumimoji="1" lang="ja-JP" altLang="en-US" sz="1100">
              <a:solidFill>
                <a:schemeClr val="dk1"/>
              </a:solidFill>
              <a:effectLst/>
              <a:latin typeface="+mn-lt"/>
              <a:ea typeface="+mn-ea"/>
              <a:cs typeface="+mn-cs"/>
            </a:rPr>
            <a:t>財政調整基金への積立てが前年度と比較して約</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百万円の減少となったことに起因する。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41,800
40,898
107.01
13,448,731
12,677,637
534,466
8,303,513
9,293,086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49022</xdr:rowOff>
    </xdr:from>
    <xdr:to>
      <xdr:col>24</xdr:col>
      <xdr:colOff>63500</xdr:colOff>
      <xdr:row>35</xdr:row>
      <xdr:rowOff>125984</xdr:rowOff>
    </xdr:to>
    <xdr:cxnSp macro="">
      <xdr:nvCxnSpPr>
        <xdr:cNvPr id="61" name="直線コネクタ 60"/>
        <xdr:cNvCxnSpPr/>
      </xdr:nvCxnSpPr>
      <xdr:spPr>
        <a:xfrm flipV="1">
          <a:off x="3797300" y="6049772"/>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157607</xdr:rowOff>
    </xdr:from>
    <xdr:to>
      <xdr:col>19</xdr:col>
      <xdr:colOff>177800</xdr:colOff>
      <xdr:row>35</xdr:row>
      <xdr:rowOff>125984</xdr:rowOff>
    </xdr:to>
    <xdr:cxnSp macro="">
      <xdr:nvCxnSpPr>
        <xdr:cNvPr id="64" name="直線コネクタ 63"/>
        <xdr:cNvCxnSpPr/>
      </xdr:nvCxnSpPr>
      <xdr:spPr>
        <a:xfrm>
          <a:off x="2908300" y="5986907"/>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157607</xdr:rowOff>
    </xdr:from>
    <xdr:to>
      <xdr:col>15</xdr:col>
      <xdr:colOff>50800</xdr:colOff>
      <xdr:row>35</xdr:row>
      <xdr:rowOff>7493</xdr:rowOff>
    </xdr:to>
    <xdr:cxnSp macro="">
      <xdr:nvCxnSpPr>
        <xdr:cNvPr id="67" name="直線コネクタ 66"/>
        <xdr:cNvCxnSpPr/>
      </xdr:nvCxnSpPr>
      <xdr:spPr>
        <a:xfrm flipV="1">
          <a:off x="2019300" y="598690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162179</xdr:rowOff>
    </xdr:from>
    <xdr:to>
      <xdr:col>10</xdr:col>
      <xdr:colOff>114300</xdr:colOff>
      <xdr:row>35</xdr:row>
      <xdr:rowOff>7493</xdr:rowOff>
    </xdr:to>
    <xdr:cxnSp macro="">
      <xdr:nvCxnSpPr>
        <xdr:cNvPr id="70" name="直線コネクタ 69"/>
        <xdr:cNvCxnSpPr/>
      </xdr:nvCxnSpPr>
      <xdr:spPr>
        <a:xfrm>
          <a:off x="1130300" y="59914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169672</xdr:rowOff>
    </xdr:from>
    <xdr:to>
      <xdr:col>24</xdr:col>
      <xdr:colOff>114300</xdr:colOff>
      <xdr:row>35</xdr:row>
      <xdr:rowOff>99822</xdr:rowOff>
    </xdr:to>
    <xdr:sp macro="" textlink="">
      <xdr:nvSpPr>
        <xdr:cNvPr id="80" name="楕円 79"/>
        <xdr:cNvSpPr/>
      </xdr:nvSpPr>
      <xdr:spPr>
        <a:xfrm>
          <a:off x="4584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148099</xdr:rowOff>
    </xdr:from>
    <xdr:ext cx="469744" cy="259045"/>
    <xdr:sp macro="" textlink="">
      <xdr:nvSpPr>
        <xdr:cNvPr id="81" name="議会費該当値テキスト"/>
        <xdr:cNvSpPr txBox="1"/>
      </xdr:nvSpPr>
      <xdr:spPr>
        <a:xfrm>
          <a:off x="4686300"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75184</xdr:rowOff>
    </xdr:from>
    <xdr:to>
      <xdr:col>20</xdr:col>
      <xdr:colOff>38100</xdr:colOff>
      <xdr:row>36</xdr:row>
      <xdr:rowOff>5334</xdr:rowOff>
    </xdr:to>
    <xdr:sp macro="" textlink="">
      <xdr:nvSpPr>
        <xdr:cNvPr id="82" name="楕円 81"/>
        <xdr:cNvSpPr/>
      </xdr:nvSpPr>
      <xdr:spPr>
        <a:xfrm>
          <a:off x="3746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167911</xdr:rowOff>
    </xdr:from>
    <xdr:ext cx="469744" cy="259045"/>
    <xdr:sp macro="" textlink="">
      <xdr:nvSpPr>
        <xdr:cNvPr id="83" name="テキスト ボックス 82"/>
        <xdr:cNvSpPr txBox="1"/>
      </xdr:nvSpPr>
      <xdr:spPr>
        <a:xfrm>
          <a:off x="3562428"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106807</xdr:rowOff>
    </xdr:from>
    <xdr:to>
      <xdr:col>15</xdr:col>
      <xdr:colOff>101600</xdr:colOff>
      <xdr:row>35</xdr:row>
      <xdr:rowOff>36957</xdr:rowOff>
    </xdr:to>
    <xdr:sp macro="" textlink="">
      <xdr:nvSpPr>
        <xdr:cNvPr id="84" name="楕円 83"/>
        <xdr:cNvSpPr/>
      </xdr:nvSpPr>
      <xdr:spPr>
        <a:xfrm>
          <a:off x="2857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28084</xdr:rowOff>
    </xdr:from>
    <xdr:ext cx="469744" cy="259045"/>
    <xdr:sp macro="" textlink="">
      <xdr:nvSpPr>
        <xdr:cNvPr id="85" name="テキスト ボックス 84"/>
        <xdr:cNvSpPr txBox="1"/>
      </xdr:nvSpPr>
      <xdr:spPr>
        <a:xfrm>
          <a:off x="2673428" y="60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128143</xdr:rowOff>
    </xdr:from>
    <xdr:to>
      <xdr:col>10</xdr:col>
      <xdr:colOff>165100</xdr:colOff>
      <xdr:row>35</xdr:row>
      <xdr:rowOff>58293</xdr:rowOff>
    </xdr:to>
    <xdr:sp macro="" textlink="">
      <xdr:nvSpPr>
        <xdr:cNvPr id="86" name="楕円 85"/>
        <xdr:cNvSpPr/>
      </xdr:nvSpPr>
      <xdr:spPr>
        <a:xfrm>
          <a:off x="1968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49420</xdr:rowOff>
    </xdr:from>
    <xdr:ext cx="469744" cy="259045"/>
    <xdr:sp macro="" textlink="">
      <xdr:nvSpPr>
        <xdr:cNvPr id="87" name="テキスト ボックス 86"/>
        <xdr:cNvSpPr txBox="1"/>
      </xdr:nvSpPr>
      <xdr:spPr>
        <a:xfrm>
          <a:off x="1784428"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111379</xdr:rowOff>
    </xdr:from>
    <xdr:to>
      <xdr:col>6</xdr:col>
      <xdr:colOff>38100</xdr:colOff>
      <xdr:row>35</xdr:row>
      <xdr:rowOff>41529</xdr:rowOff>
    </xdr:to>
    <xdr:sp macro="" textlink="">
      <xdr:nvSpPr>
        <xdr:cNvPr id="88" name="楕円 87"/>
        <xdr:cNvSpPr/>
      </xdr:nvSpPr>
      <xdr:spPr>
        <a:xfrm>
          <a:off x="1079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32656</xdr:rowOff>
    </xdr:from>
    <xdr:ext cx="469744" cy="259045"/>
    <xdr:sp macro="" textlink="">
      <xdr:nvSpPr>
        <xdr:cNvPr id="89" name="テキスト ボックス 88"/>
        <xdr:cNvSpPr txBox="1"/>
      </xdr:nvSpPr>
      <xdr:spPr>
        <a:xfrm>
          <a:off x="895428" y="603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82695</xdr:rowOff>
    </xdr:from>
    <xdr:to>
      <xdr:col>24</xdr:col>
      <xdr:colOff>63500</xdr:colOff>
      <xdr:row>57</xdr:row>
      <xdr:rowOff>103657</xdr:rowOff>
    </xdr:to>
    <xdr:cxnSp macro="">
      <xdr:nvCxnSpPr>
        <xdr:cNvPr id="118" name="直線コネクタ 117"/>
        <xdr:cNvCxnSpPr/>
      </xdr:nvCxnSpPr>
      <xdr:spPr>
        <a:xfrm>
          <a:off x="3797300" y="9855345"/>
          <a:ext cx="838200" cy="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82695</xdr:rowOff>
    </xdr:from>
    <xdr:to>
      <xdr:col>19</xdr:col>
      <xdr:colOff>177800</xdr:colOff>
      <xdr:row>57</xdr:row>
      <xdr:rowOff>125930</xdr:rowOff>
    </xdr:to>
    <xdr:cxnSp macro="">
      <xdr:nvCxnSpPr>
        <xdr:cNvPr id="121" name="直線コネクタ 120"/>
        <xdr:cNvCxnSpPr/>
      </xdr:nvCxnSpPr>
      <xdr:spPr>
        <a:xfrm flipV="1">
          <a:off x="2908300" y="9855345"/>
          <a:ext cx="889000" cy="4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125930</xdr:rowOff>
    </xdr:from>
    <xdr:to>
      <xdr:col>15</xdr:col>
      <xdr:colOff>50800</xdr:colOff>
      <xdr:row>57</xdr:row>
      <xdr:rowOff>142108</xdr:rowOff>
    </xdr:to>
    <xdr:cxnSp macro="">
      <xdr:nvCxnSpPr>
        <xdr:cNvPr id="124" name="直線コネクタ 123"/>
        <xdr:cNvCxnSpPr/>
      </xdr:nvCxnSpPr>
      <xdr:spPr>
        <a:xfrm flipV="1">
          <a:off x="2019300" y="9898580"/>
          <a:ext cx="8890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142108</xdr:rowOff>
    </xdr:from>
    <xdr:to>
      <xdr:col>10</xdr:col>
      <xdr:colOff>114300</xdr:colOff>
      <xdr:row>57</xdr:row>
      <xdr:rowOff>145788</xdr:rowOff>
    </xdr:to>
    <xdr:cxnSp macro="">
      <xdr:nvCxnSpPr>
        <xdr:cNvPr id="127" name="直線コネクタ 126"/>
        <xdr:cNvCxnSpPr/>
      </xdr:nvCxnSpPr>
      <xdr:spPr>
        <a:xfrm flipV="1">
          <a:off x="1130300" y="991475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52857</xdr:rowOff>
    </xdr:from>
    <xdr:to>
      <xdr:col>24</xdr:col>
      <xdr:colOff>114300</xdr:colOff>
      <xdr:row>57</xdr:row>
      <xdr:rowOff>154457</xdr:rowOff>
    </xdr:to>
    <xdr:sp macro="" textlink="">
      <xdr:nvSpPr>
        <xdr:cNvPr id="137" name="楕円 136"/>
        <xdr:cNvSpPr/>
      </xdr:nvSpPr>
      <xdr:spPr>
        <a:xfrm>
          <a:off x="4584700" y="98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139234</xdr:rowOff>
    </xdr:from>
    <xdr:ext cx="534377" cy="259045"/>
    <xdr:sp macro="" textlink="">
      <xdr:nvSpPr>
        <xdr:cNvPr id="138" name="総務費該当値テキスト"/>
        <xdr:cNvSpPr txBox="1"/>
      </xdr:nvSpPr>
      <xdr:spPr>
        <a:xfrm>
          <a:off x="4686300" y="97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31895</xdr:rowOff>
    </xdr:from>
    <xdr:to>
      <xdr:col>20</xdr:col>
      <xdr:colOff>38100</xdr:colOff>
      <xdr:row>57</xdr:row>
      <xdr:rowOff>133495</xdr:rowOff>
    </xdr:to>
    <xdr:sp macro="" textlink="">
      <xdr:nvSpPr>
        <xdr:cNvPr id="139" name="楕円 138"/>
        <xdr:cNvSpPr/>
      </xdr:nvSpPr>
      <xdr:spPr>
        <a:xfrm>
          <a:off x="3746500" y="98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124622</xdr:rowOff>
    </xdr:from>
    <xdr:ext cx="534377" cy="259045"/>
    <xdr:sp macro="" textlink="">
      <xdr:nvSpPr>
        <xdr:cNvPr id="140" name="テキスト ボックス 139"/>
        <xdr:cNvSpPr txBox="1"/>
      </xdr:nvSpPr>
      <xdr:spPr>
        <a:xfrm>
          <a:off x="3530111" y="98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75130</xdr:rowOff>
    </xdr:from>
    <xdr:to>
      <xdr:col>15</xdr:col>
      <xdr:colOff>101600</xdr:colOff>
      <xdr:row>58</xdr:row>
      <xdr:rowOff>5280</xdr:rowOff>
    </xdr:to>
    <xdr:sp macro="" textlink="">
      <xdr:nvSpPr>
        <xdr:cNvPr id="141" name="楕円 140"/>
        <xdr:cNvSpPr/>
      </xdr:nvSpPr>
      <xdr:spPr>
        <a:xfrm>
          <a:off x="2857500" y="98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167857</xdr:rowOff>
    </xdr:from>
    <xdr:ext cx="534377" cy="259045"/>
    <xdr:sp macro="" textlink="">
      <xdr:nvSpPr>
        <xdr:cNvPr id="142" name="テキスト ボックス 141"/>
        <xdr:cNvSpPr txBox="1"/>
      </xdr:nvSpPr>
      <xdr:spPr>
        <a:xfrm>
          <a:off x="2641111" y="99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91308</xdr:rowOff>
    </xdr:from>
    <xdr:to>
      <xdr:col>10</xdr:col>
      <xdr:colOff>165100</xdr:colOff>
      <xdr:row>58</xdr:row>
      <xdr:rowOff>21458</xdr:rowOff>
    </xdr:to>
    <xdr:sp macro="" textlink="">
      <xdr:nvSpPr>
        <xdr:cNvPr id="143" name="楕円 142"/>
        <xdr:cNvSpPr/>
      </xdr:nvSpPr>
      <xdr:spPr>
        <a:xfrm>
          <a:off x="1968500" y="9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12585</xdr:rowOff>
    </xdr:from>
    <xdr:ext cx="534377" cy="259045"/>
    <xdr:sp macro="" textlink="">
      <xdr:nvSpPr>
        <xdr:cNvPr id="144" name="テキスト ボックス 143"/>
        <xdr:cNvSpPr txBox="1"/>
      </xdr:nvSpPr>
      <xdr:spPr>
        <a:xfrm>
          <a:off x="1752111" y="99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94988</xdr:rowOff>
    </xdr:from>
    <xdr:to>
      <xdr:col>6</xdr:col>
      <xdr:colOff>38100</xdr:colOff>
      <xdr:row>58</xdr:row>
      <xdr:rowOff>25138</xdr:rowOff>
    </xdr:to>
    <xdr:sp macro="" textlink="">
      <xdr:nvSpPr>
        <xdr:cNvPr id="145" name="楕円 144"/>
        <xdr:cNvSpPr/>
      </xdr:nvSpPr>
      <xdr:spPr>
        <a:xfrm>
          <a:off x="1079500" y="98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16265</xdr:rowOff>
    </xdr:from>
    <xdr:ext cx="534377" cy="259045"/>
    <xdr:sp macro="" textlink="">
      <xdr:nvSpPr>
        <xdr:cNvPr id="146" name="テキスト ボックス 145"/>
        <xdr:cNvSpPr txBox="1"/>
      </xdr:nvSpPr>
      <xdr:spPr>
        <a:xfrm>
          <a:off x="863111" y="996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113283</xdr:rowOff>
    </xdr:from>
    <xdr:to>
      <xdr:col>24</xdr:col>
      <xdr:colOff>63500</xdr:colOff>
      <xdr:row>78</xdr:row>
      <xdr:rowOff>123831</xdr:rowOff>
    </xdr:to>
    <xdr:cxnSp macro="">
      <xdr:nvCxnSpPr>
        <xdr:cNvPr id="174" name="直線コネクタ 173"/>
        <xdr:cNvCxnSpPr/>
      </xdr:nvCxnSpPr>
      <xdr:spPr>
        <a:xfrm>
          <a:off x="3797300" y="13486383"/>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113283</xdr:rowOff>
    </xdr:from>
    <xdr:to>
      <xdr:col>19</xdr:col>
      <xdr:colOff>177800</xdr:colOff>
      <xdr:row>78</xdr:row>
      <xdr:rowOff>149547</xdr:rowOff>
    </xdr:to>
    <xdr:cxnSp macro="">
      <xdr:nvCxnSpPr>
        <xdr:cNvPr id="177" name="直線コネクタ 176"/>
        <xdr:cNvCxnSpPr/>
      </xdr:nvCxnSpPr>
      <xdr:spPr>
        <a:xfrm flipV="1">
          <a:off x="2908300" y="13486383"/>
          <a:ext cx="889000" cy="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134936</xdr:rowOff>
    </xdr:from>
    <xdr:to>
      <xdr:col>15</xdr:col>
      <xdr:colOff>50800</xdr:colOff>
      <xdr:row>78</xdr:row>
      <xdr:rowOff>149547</xdr:rowOff>
    </xdr:to>
    <xdr:cxnSp macro="">
      <xdr:nvCxnSpPr>
        <xdr:cNvPr id="180" name="直線コネクタ 179"/>
        <xdr:cNvCxnSpPr/>
      </xdr:nvCxnSpPr>
      <xdr:spPr>
        <a:xfrm>
          <a:off x="2019300" y="13508036"/>
          <a:ext cx="8890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134936</xdr:rowOff>
    </xdr:from>
    <xdr:to>
      <xdr:col>10</xdr:col>
      <xdr:colOff>114300</xdr:colOff>
      <xdr:row>79</xdr:row>
      <xdr:rowOff>21468</xdr:rowOff>
    </xdr:to>
    <xdr:cxnSp macro="">
      <xdr:nvCxnSpPr>
        <xdr:cNvPr id="183" name="直線コネクタ 182"/>
        <xdr:cNvCxnSpPr/>
      </xdr:nvCxnSpPr>
      <xdr:spPr>
        <a:xfrm flipV="1">
          <a:off x="1130300" y="13508036"/>
          <a:ext cx="889000" cy="5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73031</xdr:rowOff>
    </xdr:from>
    <xdr:to>
      <xdr:col>24</xdr:col>
      <xdr:colOff>114300</xdr:colOff>
      <xdr:row>79</xdr:row>
      <xdr:rowOff>3181</xdr:rowOff>
    </xdr:to>
    <xdr:sp macro="" textlink="">
      <xdr:nvSpPr>
        <xdr:cNvPr id="193" name="楕円 192"/>
        <xdr:cNvSpPr/>
      </xdr:nvSpPr>
      <xdr:spPr>
        <a:xfrm>
          <a:off x="4584700" y="134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159408</xdr:rowOff>
    </xdr:from>
    <xdr:ext cx="599010" cy="259045"/>
    <xdr:sp macro="" textlink="">
      <xdr:nvSpPr>
        <xdr:cNvPr id="194" name="民生費該当値テキスト"/>
        <xdr:cNvSpPr txBox="1"/>
      </xdr:nvSpPr>
      <xdr:spPr>
        <a:xfrm>
          <a:off x="4686300" y="1336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62483</xdr:rowOff>
    </xdr:from>
    <xdr:to>
      <xdr:col>20</xdr:col>
      <xdr:colOff>38100</xdr:colOff>
      <xdr:row>78</xdr:row>
      <xdr:rowOff>164083</xdr:rowOff>
    </xdr:to>
    <xdr:sp macro="" textlink="">
      <xdr:nvSpPr>
        <xdr:cNvPr id="195" name="楕円 194"/>
        <xdr:cNvSpPr/>
      </xdr:nvSpPr>
      <xdr:spPr>
        <a:xfrm>
          <a:off x="3746500" y="134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155210</xdr:rowOff>
    </xdr:from>
    <xdr:ext cx="599010" cy="259045"/>
    <xdr:sp macro="" textlink="">
      <xdr:nvSpPr>
        <xdr:cNvPr id="196" name="テキスト ボックス 195"/>
        <xdr:cNvSpPr txBox="1"/>
      </xdr:nvSpPr>
      <xdr:spPr>
        <a:xfrm>
          <a:off x="3497795" y="1352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98747</xdr:rowOff>
    </xdr:from>
    <xdr:to>
      <xdr:col>15</xdr:col>
      <xdr:colOff>101600</xdr:colOff>
      <xdr:row>79</xdr:row>
      <xdr:rowOff>28897</xdr:rowOff>
    </xdr:to>
    <xdr:sp macro="" textlink="">
      <xdr:nvSpPr>
        <xdr:cNvPr id="197" name="楕円 196"/>
        <xdr:cNvSpPr/>
      </xdr:nvSpPr>
      <xdr:spPr>
        <a:xfrm>
          <a:off x="2857500" y="134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20024</xdr:rowOff>
    </xdr:from>
    <xdr:ext cx="534377" cy="259045"/>
    <xdr:sp macro="" textlink="">
      <xdr:nvSpPr>
        <xdr:cNvPr id="198" name="テキスト ボックス 197"/>
        <xdr:cNvSpPr txBox="1"/>
      </xdr:nvSpPr>
      <xdr:spPr>
        <a:xfrm>
          <a:off x="2641111" y="135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84136</xdr:rowOff>
    </xdr:from>
    <xdr:to>
      <xdr:col>10</xdr:col>
      <xdr:colOff>165100</xdr:colOff>
      <xdr:row>79</xdr:row>
      <xdr:rowOff>14286</xdr:rowOff>
    </xdr:to>
    <xdr:sp macro="" textlink="">
      <xdr:nvSpPr>
        <xdr:cNvPr id="199" name="楕円 198"/>
        <xdr:cNvSpPr/>
      </xdr:nvSpPr>
      <xdr:spPr>
        <a:xfrm>
          <a:off x="1968500" y="13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5413</xdr:rowOff>
    </xdr:from>
    <xdr:ext cx="599010" cy="259045"/>
    <xdr:sp macro="" textlink="">
      <xdr:nvSpPr>
        <xdr:cNvPr id="200" name="テキスト ボックス 199"/>
        <xdr:cNvSpPr txBox="1"/>
      </xdr:nvSpPr>
      <xdr:spPr>
        <a:xfrm>
          <a:off x="1719795" y="135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142118</xdr:rowOff>
    </xdr:from>
    <xdr:to>
      <xdr:col>6</xdr:col>
      <xdr:colOff>38100</xdr:colOff>
      <xdr:row>79</xdr:row>
      <xdr:rowOff>72268</xdr:rowOff>
    </xdr:to>
    <xdr:sp macro="" textlink="">
      <xdr:nvSpPr>
        <xdr:cNvPr id="201" name="楕円 200"/>
        <xdr:cNvSpPr/>
      </xdr:nvSpPr>
      <xdr:spPr>
        <a:xfrm>
          <a:off x="1079500" y="1351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63395</xdr:rowOff>
    </xdr:from>
    <xdr:ext cx="534377" cy="259045"/>
    <xdr:sp macro="" textlink="">
      <xdr:nvSpPr>
        <xdr:cNvPr id="202" name="テキスト ボックス 201"/>
        <xdr:cNvSpPr txBox="1"/>
      </xdr:nvSpPr>
      <xdr:spPr>
        <a:xfrm>
          <a:off x="863111" y="136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61837</xdr:rowOff>
    </xdr:from>
    <xdr:to>
      <xdr:col>24</xdr:col>
      <xdr:colOff>63500</xdr:colOff>
      <xdr:row>96</xdr:row>
      <xdr:rowOff>3657</xdr:rowOff>
    </xdr:to>
    <xdr:cxnSp macro="">
      <xdr:nvCxnSpPr>
        <xdr:cNvPr id="231" name="直線コネクタ 230"/>
        <xdr:cNvCxnSpPr/>
      </xdr:nvCxnSpPr>
      <xdr:spPr>
        <a:xfrm>
          <a:off x="3797300" y="16349587"/>
          <a:ext cx="838200" cy="1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61837</xdr:rowOff>
    </xdr:from>
    <xdr:to>
      <xdr:col>19</xdr:col>
      <xdr:colOff>177800</xdr:colOff>
      <xdr:row>97</xdr:row>
      <xdr:rowOff>76036</xdr:rowOff>
    </xdr:to>
    <xdr:cxnSp macro="">
      <xdr:nvCxnSpPr>
        <xdr:cNvPr id="234" name="直線コネクタ 233"/>
        <xdr:cNvCxnSpPr/>
      </xdr:nvCxnSpPr>
      <xdr:spPr>
        <a:xfrm flipV="1">
          <a:off x="2908300" y="16349587"/>
          <a:ext cx="889000" cy="3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50355</xdr:rowOff>
    </xdr:from>
    <xdr:to>
      <xdr:col>15</xdr:col>
      <xdr:colOff>50800</xdr:colOff>
      <xdr:row>97</xdr:row>
      <xdr:rowOff>76036</xdr:rowOff>
    </xdr:to>
    <xdr:cxnSp macro="">
      <xdr:nvCxnSpPr>
        <xdr:cNvPr id="237" name="直線コネクタ 236"/>
        <xdr:cNvCxnSpPr/>
      </xdr:nvCxnSpPr>
      <xdr:spPr>
        <a:xfrm>
          <a:off x="2019300" y="16681005"/>
          <a:ext cx="8890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50355</xdr:rowOff>
    </xdr:from>
    <xdr:to>
      <xdr:col>10</xdr:col>
      <xdr:colOff>114300</xdr:colOff>
      <xdr:row>97</xdr:row>
      <xdr:rowOff>63933</xdr:rowOff>
    </xdr:to>
    <xdr:cxnSp macro="">
      <xdr:nvCxnSpPr>
        <xdr:cNvPr id="240" name="直線コネクタ 239"/>
        <xdr:cNvCxnSpPr/>
      </xdr:nvCxnSpPr>
      <xdr:spPr>
        <a:xfrm flipV="1">
          <a:off x="1130300" y="16681005"/>
          <a:ext cx="8890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124307</xdr:rowOff>
    </xdr:from>
    <xdr:to>
      <xdr:col>24</xdr:col>
      <xdr:colOff>114300</xdr:colOff>
      <xdr:row>96</xdr:row>
      <xdr:rowOff>54457</xdr:rowOff>
    </xdr:to>
    <xdr:sp macro="" textlink="">
      <xdr:nvSpPr>
        <xdr:cNvPr id="250" name="楕円 249"/>
        <xdr:cNvSpPr/>
      </xdr:nvSpPr>
      <xdr:spPr>
        <a:xfrm>
          <a:off x="4584700" y="164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147184</xdr:rowOff>
    </xdr:from>
    <xdr:ext cx="534377" cy="259045"/>
    <xdr:sp macro="" textlink="">
      <xdr:nvSpPr>
        <xdr:cNvPr id="251" name="衛生費該当値テキスト"/>
        <xdr:cNvSpPr txBox="1"/>
      </xdr:nvSpPr>
      <xdr:spPr>
        <a:xfrm>
          <a:off x="4686300" y="162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11037</xdr:rowOff>
    </xdr:from>
    <xdr:to>
      <xdr:col>20</xdr:col>
      <xdr:colOff>38100</xdr:colOff>
      <xdr:row>95</xdr:row>
      <xdr:rowOff>112637</xdr:rowOff>
    </xdr:to>
    <xdr:sp macro="" textlink="">
      <xdr:nvSpPr>
        <xdr:cNvPr id="252" name="楕円 251"/>
        <xdr:cNvSpPr/>
      </xdr:nvSpPr>
      <xdr:spPr>
        <a:xfrm>
          <a:off x="3746500" y="162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129164</xdr:rowOff>
    </xdr:from>
    <xdr:ext cx="534377" cy="259045"/>
    <xdr:sp macro="" textlink="">
      <xdr:nvSpPr>
        <xdr:cNvPr id="253" name="テキスト ボックス 252"/>
        <xdr:cNvSpPr txBox="1"/>
      </xdr:nvSpPr>
      <xdr:spPr>
        <a:xfrm>
          <a:off x="3530111" y="160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25236</xdr:rowOff>
    </xdr:from>
    <xdr:to>
      <xdr:col>15</xdr:col>
      <xdr:colOff>101600</xdr:colOff>
      <xdr:row>97</xdr:row>
      <xdr:rowOff>126836</xdr:rowOff>
    </xdr:to>
    <xdr:sp macro="" textlink="">
      <xdr:nvSpPr>
        <xdr:cNvPr id="254" name="楕円 253"/>
        <xdr:cNvSpPr/>
      </xdr:nvSpPr>
      <xdr:spPr>
        <a:xfrm>
          <a:off x="2857500" y="166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117963</xdr:rowOff>
    </xdr:from>
    <xdr:ext cx="534377" cy="259045"/>
    <xdr:sp macro="" textlink="">
      <xdr:nvSpPr>
        <xdr:cNvPr id="255" name="テキスト ボックス 254"/>
        <xdr:cNvSpPr txBox="1"/>
      </xdr:nvSpPr>
      <xdr:spPr>
        <a:xfrm>
          <a:off x="2641111" y="167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171005</xdr:rowOff>
    </xdr:from>
    <xdr:to>
      <xdr:col>10</xdr:col>
      <xdr:colOff>165100</xdr:colOff>
      <xdr:row>97</xdr:row>
      <xdr:rowOff>101155</xdr:rowOff>
    </xdr:to>
    <xdr:sp macro="" textlink="">
      <xdr:nvSpPr>
        <xdr:cNvPr id="256" name="楕円 255"/>
        <xdr:cNvSpPr/>
      </xdr:nvSpPr>
      <xdr:spPr>
        <a:xfrm>
          <a:off x="1968500" y="166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92282</xdr:rowOff>
    </xdr:from>
    <xdr:ext cx="534377" cy="259045"/>
    <xdr:sp macro="" textlink="">
      <xdr:nvSpPr>
        <xdr:cNvPr id="257" name="テキスト ボックス 256"/>
        <xdr:cNvSpPr txBox="1"/>
      </xdr:nvSpPr>
      <xdr:spPr>
        <a:xfrm>
          <a:off x="1752111" y="167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13133</xdr:rowOff>
    </xdr:from>
    <xdr:to>
      <xdr:col>6</xdr:col>
      <xdr:colOff>38100</xdr:colOff>
      <xdr:row>97</xdr:row>
      <xdr:rowOff>114733</xdr:rowOff>
    </xdr:to>
    <xdr:sp macro="" textlink="">
      <xdr:nvSpPr>
        <xdr:cNvPr id="258" name="楕円 257"/>
        <xdr:cNvSpPr/>
      </xdr:nvSpPr>
      <xdr:spPr>
        <a:xfrm>
          <a:off x="1079500" y="166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105860</xdr:rowOff>
    </xdr:from>
    <xdr:ext cx="534377" cy="259045"/>
    <xdr:sp macro="" textlink="">
      <xdr:nvSpPr>
        <xdr:cNvPr id="259" name="テキスト ボックス 258"/>
        <xdr:cNvSpPr txBox="1"/>
      </xdr:nvSpPr>
      <xdr:spPr>
        <a:xfrm>
          <a:off x="863111" y="167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27553</xdr:rowOff>
    </xdr:from>
    <xdr:to>
      <xdr:col>55</xdr:col>
      <xdr:colOff>0</xdr:colOff>
      <xdr:row>57</xdr:row>
      <xdr:rowOff>148482</xdr:rowOff>
    </xdr:to>
    <xdr:cxnSp macro="">
      <xdr:nvCxnSpPr>
        <xdr:cNvPr id="347" name="直線コネクタ 346"/>
        <xdr:cNvCxnSpPr/>
      </xdr:nvCxnSpPr>
      <xdr:spPr>
        <a:xfrm flipV="1">
          <a:off x="9639300" y="9800203"/>
          <a:ext cx="8382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148482</xdr:rowOff>
    </xdr:from>
    <xdr:to>
      <xdr:col>50</xdr:col>
      <xdr:colOff>114300</xdr:colOff>
      <xdr:row>57</xdr:row>
      <xdr:rowOff>153568</xdr:rowOff>
    </xdr:to>
    <xdr:cxnSp macro="">
      <xdr:nvCxnSpPr>
        <xdr:cNvPr id="350" name="直線コネクタ 349"/>
        <xdr:cNvCxnSpPr/>
      </xdr:nvCxnSpPr>
      <xdr:spPr>
        <a:xfrm flipV="1">
          <a:off x="8750300" y="9921132"/>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153568</xdr:rowOff>
    </xdr:from>
    <xdr:to>
      <xdr:col>45</xdr:col>
      <xdr:colOff>177800</xdr:colOff>
      <xdr:row>58</xdr:row>
      <xdr:rowOff>34925</xdr:rowOff>
    </xdr:to>
    <xdr:cxnSp macro="">
      <xdr:nvCxnSpPr>
        <xdr:cNvPr id="353" name="直線コネクタ 352"/>
        <xdr:cNvCxnSpPr/>
      </xdr:nvCxnSpPr>
      <xdr:spPr>
        <a:xfrm flipV="1">
          <a:off x="7861300" y="9926218"/>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34925</xdr:rowOff>
    </xdr:from>
    <xdr:to>
      <xdr:col>41</xdr:col>
      <xdr:colOff>50800</xdr:colOff>
      <xdr:row>58</xdr:row>
      <xdr:rowOff>37135</xdr:rowOff>
    </xdr:to>
    <xdr:cxnSp macro="">
      <xdr:nvCxnSpPr>
        <xdr:cNvPr id="356" name="直線コネクタ 355"/>
        <xdr:cNvCxnSpPr/>
      </xdr:nvCxnSpPr>
      <xdr:spPr>
        <a:xfrm flipV="1">
          <a:off x="6972300" y="997902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148203</xdr:rowOff>
    </xdr:from>
    <xdr:to>
      <xdr:col>55</xdr:col>
      <xdr:colOff>50800</xdr:colOff>
      <xdr:row>57</xdr:row>
      <xdr:rowOff>78353</xdr:rowOff>
    </xdr:to>
    <xdr:sp macro="" textlink="">
      <xdr:nvSpPr>
        <xdr:cNvPr id="366" name="楕円 365"/>
        <xdr:cNvSpPr/>
      </xdr:nvSpPr>
      <xdr:spPr>
        <a:xfrm>
          <a:off x="10426700" y="97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126630</xdr:rowOff>
    </xdr:from>
    <xdr:ext cx="534377" cy="259045"/>
    <xdr:sp macro="" textlink="">
      <xdr:nvSpPr>
        <xdr:cNvPr id="367" name="農林水産業費該当値テキスト"/>
        <xdr:cNvSpPr txBox="1"/>
      </xdr:nvSpPr>
      <xdr:spPr>
        <a:xfrm>
          <a:off x="10528300" y="97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97682</xdr:rowOff>
    </xdr:from>
    <xdr:to>
      <xdr:col>50</xdr:col>
      <xdr:colOff>165100</xdr:colOff>
      <xdr:row>58</xdr:row>
      <xdr:rowOff>27832</xdr:rowOff>
    </xdr:to>
    <xdr:sp macro="" textlink="">
      <xdr:nvSpPr>
        <xdr:cNvPr id="368" name="楕円 367"/>
        <xdr:cNvSpPr/>
      </xdr:nvSpPr>
      <xdr:spPr>
        <a:xfrm>
          <a:off x="9588500" y="98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18959</xdr:rowOff>
    </xdr:from>
    <xdr:ext cx="534377" cy="259045"/>
    <xdr:sp macro="" textlink="">
      <xdr:nvSpPr>
        <xdr:cNvPr id="369" name="テキスト ボックス 368"/>
        <xdr:cNvSpPr txBox="1"/>
      </xdr:nvSpPr>
      <xdr:spPr>
        <a:xfrm>
          <a:off x="9372111" y="99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102768</xdr:rowOff>
    </xdr:from>
    <xdr:to>
      <xdr:col>46</xdr:col>
      <xdr:colOff>38100</xdr:colOff>
      <xdr:row>58</xdr:row>
      <xdr:rowOff>32918</xdr:rowOff>
    </xdr:to>
    <xdr:sp macro="" textlink="">
      <xdr:nvSpPr>
        <xdr:cNvPr id="370" name="楕円 369"/>
        <xdr:cNvSpPr/>
      </xdr:nvSpPr>
      <xdr:spPr>
        <a:xfrm>
          <a:off x="8699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24045</xdr:rowOff>
    </xdr:from>
    <xdr:ext cx="534377" cy="259045"/>
    <xdr:sp macro="" textlink="">
      <xdr:nvSpPr>
        <xdr:cNvPr id="371" name="テキスト ボックス 370"/>
        <xdr:cNvSpPr txBox="1"/>
      </xdr:nvSpPr>
      <xdr:spPr>
        <a:xfrm>
          <a:off x="8483111"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155575</xdr:rowOff>
    </xdr:from>
    <xdr:to>
      <xdr:col>41</xdr:col>
      <xdr:colOff>101600</xdr:colOff>
      <xdr:row>58</xdr:row>
      <xdr:rowOff>85725</xdr:rowOff>
    </xdr:to>
    <xdr:sp macro="" textlink="">
      <xdr:nvSpPr>
        <xdr:cNvPr id="372" name="楕円 371"/>
        <xdr:cNvSpPr/>
      </xdr:nvSpPr>
      <xdr:spPr>
        <a:xfrm>
          <a:off x="7810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76852</xdr:rowOff>
    </xdr:from>
    <xdr:ext cx="469744" cy="259045"/>
    <xdr:sp macro="" textlink="">
      <xdr:nvSpPr>
        <xdr:cNvPr id="373" name="テキスト ボックス 372"/>
        <xdr:cNvSpPr txBox="1"/>
      </xdr:nvSpPr>
      <xdr:spPr>
        <a:xfrm>
          <a:off x="7626428"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157785</xdr:rowOff>
    </xdr:from>
    <xdr:to>
      <xdr:col>36</xdr:col>
      <xdr:colOff>165100</xdr:colOff>
      <xdr:row>58</xdr:row>
      <xdr:rowOff>87935</xdr:rowOff>
    </xdr:to>
    <xdr:sp macro="" textlink="">
      <xdr:nvSpPr>
        <xdr:cNvPr id="374" name="楕円 373"/>
        <xdr:cNvSpPr/>
      </xdr:nvSpPr>
      <xdr:spPr>
        <a:xfrm>
          <a:off x="6921500" y="99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79062</xdr:rowOff>
    </xdr:from>
    <xdr:ext cx="469744" cy="259045"/>
    <xdr:sp macro="" textlink="">
      <xdr:nvSpPr>
        <xdr:cNvPr id="375" name="テキスト ボックス 374"/>
        <xdr:cNvSpPr txBox="1"/>
      </xdr:nvSpPr>
      <xdr:spPr>
        <a:xfrm>
          <a:off x="6737428" y="100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53136</xdr:rowOff>
    </xdr:from>
    <xdr:to>
      <xdr:col>55</xdr:col>
      <xdr:colOff>0</xdr:colOff>
      <xdr:row>78</xdr:row>
      <xdr:rowOff>116497</xdr:rowOff>
    </xdr:to>
    <xdr:cxnSp macro="">
      <xdr:nvCxnSpPr>
        <xdr:cNvPr id="404" name="直線コネクタ 403"/>
        <xdr:cNvCxnSpPr/>
      </xdr:nvCxnSpPr>
      <xdr:spPr>
        <a:xfrm flipV="1">
          <a:off x="9639300" y="13426236"/>
          <a:ext cx="8382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91199</xdr:rowOff>
    </xdr:from>
    <xdr:to>
      <xdr:col>50</xdr:col>
      <xdr:colOff>114300</xdr:colOff>
      <xdr:row>78</xdr:row>
      <xdr:rowOff>116497</xdr:rowOff>
    </xdr:to>
    <xdr:cxnSp macro="">
      <xdr:nvCxnSpPr>
        <xdr:cNvPr id="407" name="直線コネクタ 406"/>
        <xdr:cNvCxnSpPr/>
      </xdr:nvCxnSpPr>
      <xdr:spPr>
        <a:xfrm>
          <a:off x="8750300" y="1346429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91199</xdr:rowOff>
    </xdr:from>
    <xdr:to>
      <xdr:col>45</xdr:col>
      <xdr:colOff>177800</xdr:colOff>
      <xdr:row>78</xdr:row>
      <xdr:rowOff>130099</xdr:rowOff>
    </xdr:to>
    <xdr:cxnSp macro="">
      <xdr:nvCxnSpPr>
        <xdr:cNvPr id="410" name="直線コネクタ 409"/>
        <xdr:cNvCxnSpPr/>
      </xdr:nvCxnSpPr>
      <xdr:spPr>
        <a:xfrm flipV="1">
          <a:off x="7861300" y="1346429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52260</xdr:rowOff>
    </xdr:from>
    <xdr:to>
      <xdr:col>41</xdr:col>
      <xdr:colOff>50800</xdr:colOff>
      <xdr:row>78</xdr:row>
      <xdr:rowOff>130099</xdr:rowOff>
    </xdr:to>
    <xdr:cxnSp macro="">
      <xdr:nvCxnSpPr>
        <xdr:cNvPr id="413" name="直線コネクタ 412"/>
        <xdr:cNvCxnSpPr/>
      </xdr:nvCxnSpPr>
      <xdr:spPr>
        <a:xfrm>
          <a:off x="6972300" y="13425360"/>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2336</xdr:rowOff>
    </xdr:from>
    <xdr:to>
      <xdr:col>55</xdr:col>
      <xdr:colOff>50800</xdr:colOff>
      <xdr:row>78</xdr:row>
      <xdr:rowOff>103936</xdr:rowOff>
    </xdr:to>
    <xdr:sp macro="" textlink="">
      <xdr:nvSpPr>
        <xdr:cNvPr id="423" name="楕円 422"/>
        <xdr:cNvSpPr/>
      </xdr:nvSpPr>
      <xdr:spPr>
        <a:xfrm>
          <a:off x="104267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152213</xdr:rowOff>
    </xdr:from>
    <xdr:ext cx="469744" cy="259045"/>
    <xdr:sp macro="" textlink="">
      <xdr:nvSpPr>
        <xdr:cNvPr id="424" name="商工費該当値テキスト"/>
        <xdr:cNvSpPr txBox="1"/>
      </xdr:nvSpPr>
      <xdr:spPr>
        <a:xfrm>
          <a:off x="10528300" y="133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65697</xdr:rowOff>
    </xdr:from>
    <xdr:to>
      <xdr:col>50</xdr:col>
      <xdr:colOff>165100</xdr:colOff>
      <xdr:row>78</xdr:row>
      <xdr:rowOff>167297</xdr:rowOff>
    </xdr:to>
    <xdr:sp macro="" textlink="">
      <xdr:nvSpPr>
        <xdr:cNvPr id="425" name="楕円 424"/>
        <xdr:cNvSpPr/>
      </xdr:nvSpPr>
      <xdr:spPr>
        <a:xfrm>
          <a:off x="9588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158424</xdr:rowOff>
    </xdr:from>
    <xdr:ext cx="469744" cy="259045"/>
    <xdr:sp macro="" textlink="">
      <xdr:nvSpPr>
        <xdr:cNvPr id="426" name="テキスト ボックス 425"/>
        <xdr:cNvSpPr txBox="1"/>
      </xdr:nvSpPr>
      <xdr:spPr>
        <a:xfrm>
          <a:off x="9404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40399</xdr:rowOff>
    </xdr:from>
    <xdr:to>
      <xdr:col>46</xdr:col>
      <xdr:colOff>38100</xdr:colOff>
      <xdr:row>78</xdr:row>
      <xdr:rowOff>141999</xdr:rowOff>
    </xdr:to>
    <xdr:sp macro="" textlink="">
      <xdr:nvSpPr>
        <xdr:cNvPr id="427" name="楕円 426"/>
        <xdr:cNvSpPr/>
      </xdr:nvSpPr>
      <xdr:spPr>
        <a:xfrm>
          <a:off x="8699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133126</xdr:rowOff>
    </xdr:from>
    <xdr:ext cx="469744" cy="259045"/>
    <xdr:sp macro="" textlink="">
      <xdr:nvSpPr>
        <xdr:cNvPr id="428" name="テキスト ボックス 427"/>
        <xdr:cNvSpPr txBox="1"/>
      </xdr:nvSpPr>
      <xdr:spPr>
        <a:xfrm>
          <a:off x="8515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79299</xdr:rowOff>
    </xdr:from>
    <xdr:to>
      <xdr:col>41</xdr:col>
      <xdr:colOff>101600</xdr:colOff>
      <xdr:row>79</xdr:row>
      <xdr:rowOff>9449</xdr:rowOff>
    </xdr:to>
    <xdr:sp macro="" textlink="">
      <xdr:nvSpPr>
        <xdr:cNvPr id="429" name="楕円 428"/>
        <xdr:cNvSpPr/>
      </xdr:nvSpPr>
      <xdr:spPr>
        <a:xfrm>
          <a:off x="7810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576</xdr:rowOff>
    </xdr:from>
    <xdr:ext cx="469744" cy="259045"/>
    <xdr:sp macro="" textlink="">
      <xdr:nvSpPr>
        <xdr:cNvPr id="430" name="テキスト ボックス 429"/>
        <xdr:cNvSpPr txBox="1"/>
      </xdr:nvSpPr>
      <xdr:spPr>
        <a:xfrm>
          <a:off x="7626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1460</xdr:rowOff>
    </xdr:from>
    <xdr:to>
      <xdr:col>36</xdr:col>
      <xdr:colOff>165100</xdr:colOff>
      <xdr:row>78</xdr:row>
      <xdr:rowOff>103060</xdr:rowOff>
    </xdr:to>
    <xdr:sp macro="" textlink="">
      <xdr:nvSpPr>
        <xdr:cNvPr id="431" name="楕円 430"/>
        <xdr:cNvSpPr/>
      </xdr:nvSpPr>
      <xdr:spPr>
        <a:xfrm>
          <a:off x="6921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94187</xdr:rowOff>
    </xdr:from>
    <xdr:ext cx="469744" cy="259045"/>
    <xdr:sp macro="" textlink="">
      <xdr:nvSpPr>
        <xdr:cNvPr id="432" name="テキスト ボックス 431"/>
        <xdr:cNvSpPr txBox="1"/>
      </xdr:nvSpPr>
      <xdr:spPr>
        <a:xfrm>
          <a:off x="6737428" y="134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18638</xdr:rowOff>
    </xdr:from>
    <xdr:to>
      <xdr:col>55</xdr:col>
      <xdr:colOff>0</xdr:colOff>
      <xdr:row>98</xdr:row>
      <xdr:rowOff>70777</xdr:rowOff>
    </xdr:to>
    <xdr:cxnSp macro="">
      <xdr:nvCxnSpPr>
        <xdr:cNvPr id="462" name="直線コネクタ 461"/>
        <xdr:cNvCxnSpPr/>
      </xdr:nvCxnSpPr>
      <xdr:spPr>
        <a:xfrm flipV="1">
          <a:off x="9639300" y="16820738"/>
          <a:ext cx="838200" cy="5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70777</xdr:rowOff>
    </xdr:from>
    <xdr:to>
      <xdr:col>50</xdr:col>
      <xdr:colOff>114300</xdr:colOff>
      <xdr:row>98</xdr:row>
      <xdr:rowOff>72644</xdr:rowOff>
    </xdr:to>
    <xdr:cxnSp macro="">
      <xdr:nvCxnSpPr>
        <xdr:cNvPr id="465" name="直線コネクタ 464"/>
        <xdr:cNvCxnSpPr/>
      </xdr:nvCxnSpPr>
      <xdr:spPr>
        <a:xfrm flipV="1">
          <a:off x="8750300" y="1687287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10331</xdr:rowOff>
    </xdr:from>
    <xdr:to>
      <xdr:col>45</xdr:col>
      <xdr:colOff>177800</xdr:colOff>
      <xdr:row>98</xdr:row>
      <xdr:rowOff>72644</xdr:rowOff>
    </xdr:to>
    <xdr:cxnSp macro="">
      <xdr:nvCxnSpPr>
        <xdr:cNvPr id="468" name="直線コネクタ 467"/>
        <xdr:cNvCxnSpPr/>
      </xdr:nvCxnSpPr>
      <xdr:spPr>
        <a:xfrm>
          <a:off x="7861300" y="16812431"/>
          <a:ext cx="889000" cy="6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10331</xdr:rowOff>
    </xdr:from>
    <xdr:to>
      <xdr:col>41</xdr:col>
      <xdr:colOff>50800</xdr:colOff>
      <xdr:row>98</xdr:row>
      <xdr:rowOff>118059</xdr:rowOff>
    </xdr:to>
    <xdr:cxnSp macro="">
      <xdr:nvCxnSpPr>
        <xdr:cNvPr id="471" name="直線コネクタ 470"/>
        <xdr:cNvCxnSpPr/>
      </xdr:nvCxnSpPr>
      <xdr:spPr>
        <a:xfrm flipV="1">
          <a:off x="6972300" y="16812431"/>
          <a:ext cx="889000" cy="10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139288</xdr:rowOff>
    </xdr:from>
    <xdr:to>
      <xdr:col>55</xdr:col>
      <xdr:colOff>50800</xdr:colOff>
      <xdr:row>98</xdr:row>
      <xdr:rowOff>69438</xdr:rowOff>
    </xdr:to>
    <xdr:sp macro="" textlink="">
      <xdr:nvSpPr>
        <xdr:cNvPr id="481" name="楕円 480"/>
        <xdr:cNvSpPr/>
      </xdr:nvSpPr>
      <xdr:spPr>
        <a:xfrm>
          <a:off x="10426700" y="167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117715</xdr:rowOff>
    </xdr:from>
    <xdr:ext cx="534377" cy="259045"/>
    <xdr:sp macro="" textlink="">
      <xdr:nvSpPr>
        <xdr:cNvPr id="482" name="土木費該当値テキスト"/>
        <xdr:cNvSpPr txBox="1"/>
      </xdr:nvSpPr>
      <xdr:spPr>
        <a:xfrm>
          <a:off x="10528300" y="1674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19977</xdr:rowOff>
    </xdr:from>
    <xdr:to>
      <xdr:col>50</xdr:col>
      <xdr:colOff>165100</xdr:colOff>
      <xdr:row>98</xdr:row>
      <xdr:rowOff>121577</xdr:rowOff>
    </xdr:to>
    <xdr:sp macro="" textlink="">
      <xdr:nvSpPr>
        <xdr:cNvPr id="483" name="楕円 482"/>
        <xdr:cNvSpPr/>
      </xdr:nvSpPr>
      <xdr:spPr>
        <a:xfrm>
          <a:off x="9588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112704</xdr:rowOff>
    </xdr:from>
    <xdr:ext cx="534377" cy="259045"/>
    <xdr:sp macro="" textlink="">
      <xdr:nvSpPr>
        <xdr:cNvPr id="484" name="テキスト ボックス 483"/>
        <xdr:cNvSpPr txBox="1"/>
      </xdr:nvSpPr>
      <xdr:spPr>
        <a:xfrm>
          <a:off x="9372111" y="169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21844</xdr:rowOff>
    </xdr:from>
    <xdr:to>
      <xdr:col>46</xdr:col>
      <xdr:colOff>38100</xdr:colOff>
      <xdr:row>98</xdr:row>
      <xdr:rowOff>123444</xdr:rowOff>
    </xdr:to>
    <xdr:sp macro="" textlink="">
      <xdr:nvSpPr>
        <xdr:cNvPr id="485" name="楕円 484"/>
        <xdr:cNvSpPr/>
      </xdr:nvSpPr>
      <xdr:spPr>
        <a:xfrm>
          <a:off x="8699500" y="168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114571</xdr:rowOff>
    </xdr:from>
    <xdr:ext cx="534377" cy="259045"/>
    <xdr:sp macro="" textlink="">
      <xdr:nvSpPr>
        <xdr:cNvPr id="486" name="テキスト ボックス 485"/>
        <xdr:cNvSpPr txBox="1"/>
      </xdr:nvSpPr>
      <xdr:spPr>
        <a:xfrm>
          <a:off x="8483111" y="169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130981</xdr:rowOff>
    </xdr:from>
    <xdr:to>
      <xdr:col>41</xdr:col>
      <xdr:colOff>101600</xdr:colOff>
      <xdr:row>98</xdr:row>
      <xdr:rowOff>61131</xdr:rowOff>
    </xdr:to>
    <xdr:sp macro="" textlink="">
      <xdr:nvSpPr>
        <xdr:cNvPr id="487" name="楕円 486"/>
        <xdr:cNvSpPr/>
      </xdr:nvSpPr>
      <xdr:spPr>
        <a:xfrm>
          <a:off x="7810500" y="167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52258</xdr:rowOff>
    </xdr:from>
    <xdr:ext cx="534377" cy="259045"/>
    <xdr:sp macro="" textlink="">
      <xdr:nvSpPr>
        <xdr:cNvPr id="488" name="テキスト ボックス 487"/>
        <xdr:cNvSpPr txBox="1"/>
      </xdr:nvSpPr>
      <xdr:spPr>
        <a:xfrm>
          <a:off x="7594111" y="1685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67259</xdr:rowOff>
    </xdr:from>
    <xdr:to>
      <xdr:col>36</xdr:col>
      <xdr:colOff>165100</xdr:colOff>
      <xdr:row>98</xdr:row>
      <xdr:rowOff>168859</xdr:rowOff>
    </xdr:to>
    <xdr:sp macro="" textlink="">
      <xdr:nvSpPr>
        <xdr:cNvPr id="489" name="楕円 488"/>
        <xdr:cNvSpPr/>
      </xdr:nvSpPr>
      <xdr:spPr>
        <a:xfrm>
          <a:off x="6921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159986</xdr:rowOff>
    </xdr:from>
    <xdr:ext cx="534377" cy="259045"/>
    <xdr:sp macro="" textlink="">
      <xdr:nvSpPr>
        <xdr:cNvPr id="490" name="テキスト ボックス 489"/>
        <xdr:cNvSpPr txBox="1"/>
      </xdr:nvSpPr>
      <xdr:spPr>
        <a:xfrm>
          <a:off x="6705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133436</xdr:rowOff>
    </xdr:from>
    <xdr:to>
      <xdr:col>85</xdr:col>
      <xdr:colOff>127000</xdr:colOff>
      <xdr:row>37</xdr:row>
      <xdr:rowOff>163063</xdr:rowOff>
    </xdr:to>
    <xdr:cxnSp macro="">
      <xdr:nvCxnSpPr>
        <xdr:cNvPr id="518" name="直線コネクタ 517"/>
        <xdr:cNvCxnSpPr/>
      </xdr:nvCxnSpPr>
      <xdr:spPr>
        <a:xfrm flipV="1">
          <a:off x="15481300" y="6477086"/>
          <a:ext cx="8382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136317</xdr:rowOff>
    </xdr:from>
    <xdr:to>
      <xdr:col>81</xdr:col>
      <xdr:colOff>50800</xdr:colOff>
      <xdr:row>37</xdr:row>
      <xdr:rowOff>163063</xdr:rowOff>
    </xdr:to>
    <xdr:cxnSp macro="">
      <xdr:nvCxnSpPr>
        <xdr:cNvPr id="521" name="直線コネクタ 520"/>
        <xdr:cNvCxnSpPr/>
      </xdr:nvCxnSpPr>
      <xdr:spPr>
        <a:xfrm>
          <a:off x="14592300" y="6308517"/>
          <a:ext cx="889000" cy="1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136317</xdr:rowOff>
    </xdr:from>
    <xdr:to>
      <xdr:col>76</xdr:col>
      <xdr:colOff>114300</xdr:colOff>
      <xdr:row>37</xdr:row>
      <xdr:rowOff>148432</xdr:rowOff>
    </xdr:to>
    <xdr:cxnSp macro="">
      <xdr:nvCxnSpPr>
        <xdr:cNvPr id="524" name="直線コネクタ 523"/>
        <xdr:cNvCxnSpPr/>
      </xdr:nvCxnSpPr>
      <xdr:spPr>
        <a:xfrm flipV="1">
          <a:off x="13703300" y="6308517"/>
          <a:ext cx="889000" cy="1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3866</xdr:rowOff>
    </xdr:from>
    <xdr:to>
      <xdr:col>71</xdr:col>
      <xdr:colOff>177800</xdr:colOff>
      <xdr:row>37</xdr:row>
      <xdr:rowOff>148432</xdr:rowOff>
    </xdr:to>
    <xdr:cxnSp macro="">
      <xdr:nvCxnSpPr>
        <xdr:cNvPr id="527" name="直線コネクタ 526"/>
        <xdr:cNvCxnSpPr/>
      </xdr:nvCxnSpPr>
      <xdr:spPr>
        <a:xfrm>
          <a:off x="12814300" y="6176066"/>
          <a:ext cx="889000" cy="3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31" name="テキスト ボックス 530"/>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82636</xdr:rowOff>
    </xdr:from>
    <xdr:to>
      <xdr:col>85</xdr:col>
      <xdr:colOff>177800</xdr:colOff>
      <xdr:row>38</xdr:row>
      <xdr:rowOff>12787</xdr:rowOff>
    </xdr:to>
    <xdr:sp macro="" textlink="">
      <xdr:nvSpPr>
        <xdr:cNvPr id="537" name="楕円 536"/>
        <xdr:cNvSpPr/>
      </xdr:nvSpPr>
      <xdr:spPr>
        <a:xfrm>
          <a:off x="162687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169013</xdr:rowOff>
    </xdr:from>
    <xdr:ext cx="534377" cy="259045"/>
    <xdr:sp macro="" textlink="">
      <xdr:nvSpPr>
        <xdr:cNvPr id="538" name="消防費該当値テキスト"/>
        <xdr:cNvSpPr txBox="1"/>
      </xdr:nvSpPr>
      <xdr:spPr>
        <a:xfrm>
          <a:off x="16370300" y="63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112263</xdr:rowOff>
    </xdr:from>
    <xdr:to>
      <xdr:col>81</xdr:col>
      <xdr:colOff>101600</xdr:colOff>
      <xdr:row>38</xdr:row>
      <xdr:rowOff>42413</xdr:rowOff>
    </xdr:to>
    <xdr:sp macro="" textlink="">
      <xdr:nvSpPr>
        <xdr:cNvPr id="539" name="楕円 538"/>
        <xdr:cNvSpPr/>
      </xdr:nvSpPr>
      <xdr:spPr>
        <a:xfrm>
          <a:off x="15430500" y="645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33540</xdr:rowOff>
    </xdr:from>
    <xdr:ext cx="534377" cy="259045"/>
    <xdr:sp macro="" textlink="">
      <xdr:nvSpPr>
        <xdr:cNvPr id="540" name="テキスト ボックス 539"/>
        <xdr:cNvSpPr txBox="1"/>
      </xdr:nvSpPr>
      <xdr:spPr>
        <a:xfrm>
          <a:off x="15214111" y="65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85517</xdr:rowOff>
    </xdr:from>
    <xdr:to>
      <xdr:col>76</xdr:col>
      <xdr:colOff>165100</xdr:colOff>
      <xdr:row>37</xdr:row>
      <xdr:rowOff>15667</xdr:rowOff>
    </xdr:to>
    <xdr:sp macro="" textlink="">
      <xdr:nvSpPr>
        <xdr:cNvPr id="541" name="楕円 540"/>
        <xdr:cNvSpPr/>
      </xdr:nvSpPr>
      <xdr:spPr>
        <a:xfrm>
          <a:off x="14541500" y="62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6794</xdr:rowOff>
    </xdr:from>
    <xdr:ext cx="534377" cy="259045"/>
    <xdr:sp macro="" textlink="">
      <xdr:nvSpPr>
        <xdr:cNvPr id="542" name="テキスト ボックス 541"/>
        <xdr:cNvSpPr txBox="1"/>
      </xdr:nvSpPr>
      <xdr:spPr>
        <a:xfrm>
          <a:off x="14325111" y="63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97632</xdr:rowOff>
    </xdr:from>
    <xdr:to>
      <xdr:col>72</xdr:col>
      <xdr:colOff>38100</xdr:colOff>
      <xdr:row>38</xdr:row>
      <xdr:rowOff>27783</xdr:rowOff>
    </xdr:to>
    <xdr:sp macro="" textlink="">
      <xdr:nvSpPr>
        <xdr:cNvPr id="543" name="楕円 542"/>
        <xdr:cNvSpPr/>
      </xdr:nvSpPr>
      <xdr:spPr>
        <a:xfrm>
          <a:off x="13652500" y="64412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18910</xdr:rowOff>
    </xdr:from>
    <xdr:ext cx="534377" cy="259045"/>
    <xdr:sp macro="" textlink="">
      <xdr:nvSpPr>
        <xdr:cNvPr id="544" name="テキスト ボックス 543"/>
        <xdr:cNvSpPr txBox="1"/>
      </xdr:nvSpPr>
      <xdr:spPr>
        <a:xfrm>
          <a:off x="13436111" y="653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124516</xdr:rowOff>
    </xdr:from>
    <xdr:to>
      <xdr:col>67</xdr:col>
      <xdr:colOff>101600</xdr:colOff>
      <xdr:row>36</xdr:row>
      <xdr:rowOff>54666</xdr:rowOff>
    </xdr:to>
    <xdr:sp macro="" textlink="">
      <xdr:nvSpPr>
        <xdr:cNvPr id="545" name="楕円 544"/>
        <xdr:cNvSpPr/>
      </xdr:nvSpPr>
      <xdr:spPr>
        <a:xfrm>
          <a:off x="12763500" y="6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71193</xdr:rowOff>
    </xdr:from>
    <xdr:ext cx="534377" cy="259045"/>
    <xdr:sp macro="" textlink="">
      <xdr:nvSpPr>
        <xdr:cNvPr id="546" name="テキスト ボックス 545"/>
        <xdr:cNvSpPr txBox="1"/>
      </xdr:nvSpPr>
      <xdr:spPr>
        <a:xfrm>
          <a:off x="12547111" y="5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61960</xdr:rowOff>
    </xdr:from>
    <xdr:to>
      <xdr:col>85</xdr:col>
      <xdr:colOff>127000</xdr:colOff>
      <xdr:row>58</xdr:row>
      <xdr:rowOff>53991</xdr:rowOff>
    </xdr:to>
    <xdr:cxnSp macro="">
      <xdr:nvCxnSpPr>
        <xdr:cNvPr id="578" name="直線コネクタ 577"/>
        <xdr:cNvCxnSpPr/>
      </xdr:nvCxnSpPr>
      <xdr:spPr>
        <a:xfrm>
          <a:off x="15481300" y="9834610"/>
          <a:ext cx="8382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61960</xdr:rowOff>
    </xdr:from>
    <xdr:to>
      <xdr:col>81</xdr:col>
      <xdr:colOff>50800</xdr:colOff>
      <xdr:row>58</xdr:row>
      <xdr:rowOff>23571</xdr:rowOff>
    </xdr:to>
    <xdr:cxnSp macro="">
      <xdr:nvCxnSpPr>
        <xdr:cNvPr id="581" name="直線コネクタ 580"/>
        <xdr:cNvCxnSpPr/>
      </xdr:nvCxnSpPr>
      <xdr:spPr>
        <a:xfrm flipV="1">
          <a:off x="14592300" y="9834610"/>
          <a:ext cx="8890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23571</xdr:rowOff>
    </xdr:from>
    <xdr:to>
      <xdr:col>76</xdr:col>
      <xdr:colOff>114300</xdr:colOff>
      <xdr:row>58</xdr:row>
      <xdr:rowOff>118408</xdr:rowOff>
    </xdr:to>
    <xdr:cxnSp macro="">
      <xdr:nvCxnSpPr>
        <xdr:cNvPr id="584" name="直線コネクタ 583"/>
        <xdr:cNvCxnSpPr/>
      </xdr:nvCxnSpPr>
      <xdr:spPr>
        <a:xfrm flipV="1">
          <a:off x="13703300" y="996767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63853</xdr:rowOff>
    </xdr:from>
    <xdr:to>
      <xdr:col>71</xdr:col>
      <xdr:colOff>177800</xdr:colOff>
      <xdr:row>58</xdr:row>
      <xdr:rowOff>118408</xdr:rowOff>
    </xdr:to>
    <xdr:cxnSp macro="">
      <xdr:nvCxnSpPr>
        <xdr:cNvPr id="587" name="直線コネクタ 586"/>
        <xdr:cNvCxnSpPr/>
      </xdr:nvCxnSpPr>
      <xdr:spPr>
        <a:xfrm>
          <a:off x="12814300" y="10007953"/>
          <a:ext cx="889000" cy="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3191</xdr:rowOff>
    </xdr:from>
    <xdr:to>
      <xdr:col>85</xdr:col>
      <xdr:colOff>177800</xdr:colOff>
      <xdr:row>58</xdr:row>
      <xdr:rowOff>104791</xdr:rowOff>
    </xdr:to>
    <xdr:sp macro="" textlink="">
      <xdr:nvSpPr>
        <xdr:cNvPr id="597" name="楕円 596"/>
        <xdr:cNvSpPr/>
      </xdr:nvSpPr>
      <xdr:spPr>
        <a:xfrm>
          <a:off x="162687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89568</xdr:rowOff>
    </xdr:from>
    <xdr:ext cx="534377" cy="259045"/>
    <xdr:sp macro="" textlink="">
      <xdr:nvSpPr>
        <xdr:cNvPr id="598" name="教育費該当値テキスト"/>
        <xdr:cNvSpPr txBox="1"/>
      </xdr:nvSpPr>
      <xdr:spPr>
        <a:xfrm>
          <a:off x="16370300" y="98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11160</xdr:rowOff>
    </xdr:from>
    <xdr:to>
      <xdr:col>81</xdr:col>
      <xdr:colOff>101600</xdr:colOff>
      <xdr:row>57</xdr:row>
      <xdr:rowOff>112760</xdr:rowOff>
    </xdr:to>
    <xdr:sp macro="" textlink="">
      <xdr:nvSpPr>
        <xdr:cNvPr id="599" name="楕円 598"/>
        <xdr:cNvSpPr/>
      </xdr:nvSpPr>
      <xdr:spPr>
        <a:xfrm>
          <a:off x="15430500" y="9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103887</xdr:rowOff>
    </xdr:from>
    <xdr:ext cx="534377" cy="259045"/>
    <xdr:sp macro="" textlink="">
      <xdr:nvSpPr>
        <xdr:cNvPr id="600" name="テキスト ボックス 599"/>
        <xdr:cNvSpPr txBox="1"/>
      </xdr:nvSpPr>
      <xdr:spPr>
        <a:xfrm>
          <a:off x="15214111" y="9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144221</xdr:rowOff>
    </xdr:from>
    <xdr:to>
      <xdr:col>76</xdr:col>
      <xdr:colOff>165100</xdr:colOff>
      <xdr:row>58</xdr:row>
      <xdr:rowOff>74371</xdr:rowOff>
    </xdr:to>
    <xdr:sp macro="" textlink="">
      <xdr:nvSpPr>
        <xdr:cNvPr id="601" name="楕円 600"/>
        <xdr:cNvSpPr/>
      </xdr:nvSpPr>
      <xdr:spPr>
        <a:xfrm>
          <a:off x="14541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65498</xdr:rowOff>
    </xdr:from>
    <xdr:ext cx="534377" cy="259045"/>
    <xdr:sp macro="" textlink="">
      <xdr:nvSpPr>
        <xdr:cNvPr id="602" name="テキスト ボックス 601"/>
        <xdr:cNvSpPr txBox="1"/>
      </xdr:nvSpPr>
      <xdr:spPr>
        <a:xfrm>
          <a:off x="14325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67608</xdr:rowOff>
    </xdr:from>
    <xdr:to>
      <xdr:col>72</xdr:col>
      <xdr:colOff>38100</xdr:colOff>
      <xdr:row>58</xdr:row>
      <xdr:rowOff>169208</xdr:rowOff>
    </xdr:to>
    <xdr:sp macro="" textlink="">
      <xdr:nvSpPr>
        <xdr:cNvPr id="603" name="楕円 602"/>
        <xdr:cNvSpPr/>
      </xdr:nvSpPr>
      <xdr:spPr>
        <a:xfrm>
          <a:off x="13652500" y="100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160335</xdr:rowOff>
    </xdr:from>
    <xdr:ext cx="534377" cy="259045"/>
    <xdr:sp macro="" textlink="">
      <xdr:nvSpPr>
        <xdr:cNvPr id="604" name="テキスト ボックス 603"/>
        <xdr:cNvSpPr txBox="1"/>
      </xdr:nvSpPr>
      <xdr:spPr>
        <a:xfrm>
          <a:off x="13436111" y="101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13053</xdr:rowOff>
    </xdr:from>
    <xdr:to>
      <xdr:col>67</xdr:col>
      <xdr:colOff>101600</xdr:colOff>
      <xdr:row>58</xdr:row>
      <xdr:rowOff>114653</xdr:rowOff>
    </xdr:to>
    <xdr:sp macro="" textlink="">
      <xdr:nvSpPr>
        <xdr:cNvPr id="605" name="楕円 604"/>
        <xdr:cNvSpPr/>
      </xdr:nvSpPr>
      <xdr:spPr>
        <a:xfrm>
          <a:off x="12763500" y="99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105780</xdr:rowOff>
    </xdr:from>
    <xdr:ext cx="534377" cy="259045"/>
    <xdr:sp macro="" textlink="">
      <xdr:nvSpPr>
        <xdr:cNvPr id="606" name="テキスト ボックス 605"/>
        <xdr:cNvSpPr txBox="1"/>
      </xdr:nvSpPr>
      <xdr:spPr>
        <a:xfrm>
          <a:off x="12547111" y="1004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27076</xdr:rowOff>
    </xdr:from>
    <xdr:to>
      <xdr:col>85</xdr:col>
      <xdr:colOff>127000</xdr:colOff>
      <xdr:row>79</xdr:row>
      <xdr:rowOff>29896</xdr:rowOff>
    </xdr:to>
    <xdr:cxnSp macro="">
      <xdr:nvCxnSpPr>
        <xdr:cNvPr id="635" name="直線コネクタ 634"/>
        <xdr:cNvCxnSpPr/>
      </xdr:nvCxnSpPr>
      <xdr:spPr>
        <a:xfrm flipV="1">
          <a:off x="15481300" y="13571626"/>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29896</xdr:rowOff>
    </xdr:from>
    <xdr:to>
      <xdr:col>81</xdr:col>
      <xdr:colOff>50800</xdr:colOff>
      <xdr:row>79</xdr:row>
      <xdr:rowOff>32792</xdr:rowOff>
    </xdr:to>
    <xdr:cxnSp macro="">
      <xdr:nvCxnSpPr>
        <xdr:cNvPr id="638" name="直線コネクタ 637"/>
        <xdr:cNvCxnSpPr/>
      </xdr:nvCxnSpPr>
      <xdr:spPr>
        <a:xfrm flipV="1">
          <a:off x="14592300" y="135744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31953</xdr:rowOff>
    </xdr:from>
    <xdr:to>
      <xdr:col>76</xdr:col>
      <xdr:colOff>114300</xdr:colOff>
      <xdr:row>79</xdr:row>
      <xdr:rowOff>32792</xdr:rowOff>
    </xdr:to>
    <xdr:cxnSp macro="">
      <xdr:nvCxnSpPr>
        <xdr:cNvPr id="641" name="直線コネクタ 640"/>
        <xdr:cNvCxnSpPr/>
      </xdr:nvCxnSpPr>
      <xdr:spPr>
        <a:xfrm>
          <a:off x="13703300" y="13576503"/>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11607</xdr:rowOff>
    </xdr:from>
    <xdr:to>
      <xdr:col>71</xdr:col>
      <xdr:colOff>177800</xdr:colOff>
      <xdr:row>79</xdr:row>
      <xdr:rowOff>31953</xdr:rowOff>
    </xdr:to>
    <xdr:cxnSp macro="">
      <xdr:nvCxnSpPr>
        <xdr:cNvPr id="644" name="直線コネクタ 643"/>
        <xdr:cNvCxnSpPr/>
      </xdr:nvCxnSpPr>
      <xdr:spPr>
        <a:xfrm>
          <a:off x="12814300" y="1355615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147726</xdr:rowOff>
    </xdr:from>
    <xdr:to>
      <xdr:col>85</xdr:col>
      <xdr:colOff>177800</xdr:colOff>
      <xdr:row>79</xdr:row>
      <xdr:rowOff>77876</xdr:rowOff>
    </xdr:to>
    <xdr:sp macro="" textlink="">
      <xdr:nvSpPr>
        <xdr:cNvPr id="654" name="楕円 653"/>
        <xdr:cNvSpPr/>
      </xdr:nvSpPr>
      <xdr:spPr>
        <a:xfrm>
          <a:off x="162687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77499</xdr:rowOff>
    </xdr:from>
    <xdr:ext cx="378565" cy="259045"/>
    <xdr:sp macro="" textlink="">
      <xdr:nvSpPr>
        <xdr:cNvPr id="655" name="災害復旧費該当値テキスト"/>
        <xdr:cNvSpPr txBox="1"/>
      </xdr:nvSpPr>
      <xdr:spPr>
        <a:xfrm>
          <a:off x="16370300" y="1345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150546</xdr:rowOff>
    </xdr:from>
    <xdr:to>
      <xdr:col>81</xdr:col>
      <xdr:colOff>101600</xdr:colOff>
      <xdr:row>79</xdr:row>
      <xdr:rowOff>80696</xdr:rowOff>
    </xdr:to>
    <xdr:sp macro="" textlink="">
      <xdr:nvSpPr>
        <xdr:cNvPr id="656" name="楕円 655"/>
        <xdr:cNvSpPr/>
      </xdr:nvSpPr>
      <xdr:spPr>
        <a:xfrm>
          <a:off x="15430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71823</xdr:rowOff>
    </xdr:from>
    <xdr:ext cx="378565" cy="259045"/>
    <xdr:sp macro="" textlink="">
      <xdr:nvSpPr>
        <xdr:cNvPr id="657" name="テキスト ボックス 656"/>
        <xdr:cNvSpPr txBox="1"/>
      </xdr:nvSpPr>
      <xdr:spPr>
        <a:xfrm>
          <a:off x="15292017" y="13616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153442</xdr:rowOff>
    </xdr:from>
    <xdr:to>
      <xdr:col>76</xdr:col>
      <xdr:colOff>165100</xdr:colOff>
      <xdr:row>79</xdr:row>
      <xdr:rowOff>83592</xdr:rowOff>
    </xdr:to>
    <xdr:sp macro="" textlink="">
      <xdr:nvSpPr>
        <xdr:cNvPr id="658" name="楕円 657"/>
        <xdr:cNvSpPr/>
      </xdr:nvSpPr>
      <xdr:spPr>
        <a:xfrm>
          <a:off x="14541500" y="135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74719</xdr:rowOff>
    </xdr:from>
    <xdr:ext cx="378565" cy="259045"/>
    <xdr:sp macro="" textlink="">
      <xdr:nvSpPr>
        <xdr:cNvPr id="659" name="テキスト ボックス 658"/>
        <xdr:cNvSpPr txBox="1"/>
      </xdr:nvSpPr>
      <xdr:spPr>
        <a:xfrm>
          <a:off x="14403017" y="1361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152603</xdr:rowOff>
    </xdr:from>
    <xdr:to>
      <xdr:col>72</xdr:col>
      <xdr:colOff>38100</xdr:colOff>
      <xdr:row>79</xdr:row>
      <xdr:rowOff>82753</xdr:rowOff>
    </xdr:to>
    <xdr:sp macro="" textlink="">
      <xdr:nvSpPr>
        <xdr:cNvPr id="660" name="楕円 659"/>
        <xdr:cNvSpPr/>
      </xdr:nvSpPr>
      <xdr:spPr>
        <a:xfrm>
          <a:off x="13652500" y="135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73880</xdr:rowOff>
    </xdr:from>
    <xdr:ext cx="378565" cy="259045"/>
    <xdr:sp macro="" textlink="">
      <xdr:nvSpPr>
        <xdr:cNvPr id="661" name="テキスト ボックス 660"/>
        <xdr:cNvSpPr txBox="1"/>
      </xdr:nvSpPr>
      <xdr:spPr>
        <a:xfrm>
          <a:off x="13514017" y="1361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132257</xdr:rowOff>
    </xdr:from>
    <xdr:to>
      <xdr:col>67</xdr:col>
      <xdr:colOff>101600</xdr:colOff>
      <xdr:row>79</xdr:row>
      <xdr:rowOff>62407</xdr:rowOff>
    </xdr:to>
    <xdr:sp macro="" textlink="">
      <xdr:nvSpPr>
        <xdr:cNvPr id="662" name="楕円 661"/>
        <xdr:cNvSpPr/>
      </xdr:nvSpPr>
      <xdr:spPr>
        <a:xfrm>
          <a:off x="12763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53534</xdr:rowOff>
    </xdr:from>
    <xdr:ext cx="378565" cy="259045"/>
    <xdr:sp macro="" textlink="">
      <xdr:nvSpPr>
        <xdr:cNvPr id="663" name="テキスト ボックス 662"/>
        <xdr:cNvSpPr txBox="1"/>
      </xdr:nvSpPr>
      <xdr:spPr>
        <a:xfrm>
          <a:off x="12625017" y="1359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41957</xdr:rowOff>
    </xdr:from>
    <xdr:to>
      <xdr:col>85</xdr:col>
      <xdr:colOff>127000</xdr:colOff>
      <xdr:row>98</xdr:row>
      <xdr:rowOff>62596</xdr:rowOff>
    </xdr:to>
    <xdr:cxnSp macro="">
      <xdr:nvCxnSpPr>
        <xdr:cNvPr id="694" name="直線コネクタ 693"/>
        <xdr:cNvCxnSpPr/>
      </xdr:nvCxnSpPr>
      <xdr:spPr>
        <a:xfrm flipV="1">
          <a:off x="15481300" y="16844057"/>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62596</xdr:rowOff>
    </xdr:from>
    <xdr:to>
      <xdr:col>81</xdr:col>
      <xdr:colOff>50800</xdr:colOff>
      <xdr:row>98</xdr:row>
      <xdr:rowOff>80263</xdr:rowOff>
    </xdr:to>
    <xdr:cxnSp macro="">
      <xdr:nvCxnSpPr>
        <xdr:cNvPr id="697" name="直線コネクタ 696"/>
        <xdr:cNvCxnSpPr/>
      </xdr:nvCxnSpPr>
      <xdr:spPr>
        <a:xfrm flipV="1">
          <a:off x="14592300" y="16864696"/>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54873</xdr:rowOff>
    </xdr:from>
    <xdr:to>
      <xdr:col>76</xdr:col>
      <xdr:colOff>114300</xdr:colOff>
      <xdr:row>98</xdr:row>
      <xdr:rowOff>80263</xdr:rowOff>
    </xdr:to>
    <xdr:cxnSp macro="">
      <xdr:nvCxnSpPr>
        <xdr:cNvPr id="700" name="直線コネクタ 699"/>
        <xdr:cNvCxnSpPr/>
      </xdr:nvCxnSpPr>
      <xdr:spPr>
        <a:xfrm>
          <a:off x="13703300" y="16856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159327</xdr:rowOff>
    </xdr:from>
    <xdr:to>
      <xdr:col>71</xdr:col>
      <xdr:colOff>177800</xdr:colOff>
      <xdr:row>98</xdr:row>
      <xdr:rowOff>54873</xdr:rowOff>
    </xdr:to>
    <xdr:cxnSp macro="">
      <xdr:nvCxnSpPr>
        <xdr:cNvPr id="703" name="直線コネクタ 702"/>
        <xdr:cNvCxnSpPr/>
      </xdr:nvCxnSpPr>
      <xdr:spPr>
        <a:xfrm>
          <a:off x="12814300" y="16789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162607</xdr:rowOff>
    </xdr:from>
    <xdr:to>
      <xdr:col>85</xdr:col>
      <xdr:colOff>177800</xdr:colOff>
      <xdr:row>98</xdr:row>
      <xdr:rowOff>92757</xdr:rowOff>
    </xdr:to>
    <xdr:sp macro="" textlink="">
      <xdr:nvSpPr>
        <xdr:cNvPr id="713" name="楕円 712"/>
        <xdr:cNvSpPr/>
      </xdr:nvSpPr>
      <xdr:spPr>
        <a:xfrm>
          <a:off x="16268700" y="167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77534</xdr:rowOff>
    </xdr:from>
    <xdr:ext cx="534377" cy="259045"/>
    <xdr:sp macro="" textlink="">
      <xdr:nvSpPr>
        <xdr:cNvPr id="714" name="公債費該当値テキスト"/>
        <xdr:cNvSpPr txBox="1"/>
      </xdr:nvSpPr>
      <xdr:spPr>
        <a:xfrm>
          <a:off x="16370300" y="167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11796</xdr:rowOff>
    </xdr:from>
    <xdr:to>
      <xdr:col>81</xdr:col>
      <xdr:colOff>101600</xdr:colOff>
      <xdr:row>98</xdr:row>
      <xdr:rowOff>113396</xdr:rowOff>
    </xdr:to>
    <xdr:sp macro="" textlink="">
      <xdr:nvSpPr>
        <xdr:cNvPr id="715" name="楕円 714"/>
        <xdr:cNvSpPr/>
      </xdr:nvSpPr>
      <xdr:spPr>
        <a:xfrm>
          <a:off x="15430500" y="168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104523</xdr:rowOff>
    </xdr:from>
    <xdr:ext cx="534377" cy="259045"/>
    <xdr:sp macro="" textlink="">
      <xdr:nvSpPr>
        <xdr:cNvPr id="716" name="テキスト ボックス 715"/>
        <xdr:cNvSpPr txBox="1"/>
      </xdr:nvSpPr>
      <xdr:spPr>
        <a:xfrm>
          <a:off x="15214111" y="1690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29463</xdr:rowOff>
    </xdr:from>
    <xdr:to>
      <xdr:col>76</xdr:col>
      <xdr:colOff>165100</xdr:colOff>
      <xdr:row>98</xdr:row>
      <xdr:rowOff>131063</xdr:rowOff>
    </xdr:to>
    <xdr:sp macro="" textlink="">
      <xdr:nvSpPr>
        <xdr:cNvPr id="717" name="楕円 716"/>
        <xdr:cNvSpPr/>
      </xdr:nvSpPr>
      <xdr:spPr>
        <a:xfrm>
          <a:off x="14541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122190</xdr:rowOff>
    </xdr:from>
    <xdr:ext cx="534377" cy="259045"/>
    <xdr:sp macro="" textlink="">
      <xdr:nvSpPr>
        <xdr:cNvPr id="718" name="テキスト ボックス 717"/>
        <xdr:cNvSpPr txBox="1"/>
      </xdr:nvSpPr>
      <xdr:spPr>
        <a:xfrm>
          <a:off x="14325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4073</xdr:rowOff>
    </xdr:from>
    <xdr:to>
      <xdr:col>72</xdr:col>
      <xdr:colOff>38100</xdr:colOff>
      <xdr:row>98</xdr:row>
      <xdr:rowOff>105673</xdr:rowOff>
    </xdr:to>
    <xdr:sp macro="" textlink="">
      <xdr:nvSpPr>
        <xdr:cNvPr id="719" name="楕円 718"/>
        <xdr:cNvSpPr/>
      </xdr:nvSpPr>
      <xdr:spPr>
        <a:xfrm>
          <a:off x="136525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96800</xdr:rowOff>
    </xdr:from>
    <xdr:ext cx="534377" cy="259045"/>
    <xdr:sp macro="" textlink="">
      <xdr:nvSpPr>
        <xdr:cNvPr id="720" name="テキスト ボックス 719"/>
        <xdr:cNvSpPr txBox="1"/>
      </xdr:nvSpPr>
      <xdr:spPr>
        <a:xfrm>
          <a:off x="13436111" y="16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108527</xdr:rowOff>
    </xdr:from>
    <xdr:to>
      <xdr:col>67</xdr:col>
      <xdr:colOff>101600</xdr:colOff>
      <xdr:row>98</xdr:row>
      <xdr:rowOff>38677</xdr:rowOff>
    </xdr:to>
    <xdr:sp macro="" textlink="">
      <xdr:nvSpPr>
        <xdr:cNvPr id="721" name="楕円 720"/>
        <xdr:cNvSpPr/>
      </xdr:nvSpPr>
      <xdr:spPr>
        <a:xfrm>
          <a:off x="12763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29804</xdr:rowOff>
    </xdr:from>
    <xdr:ext cx="534377" cy="259045"/>
    <xdr:sp macro="" textlink="">
      <xdr:nvSpPr>
        <xdr:cNvPr id="722" name="テキスト ボックス 721"/>
        <xdr:cNvSpPr txBox="1"/>
      </xdr:nvSpPr>
      <xdr:spPr>
        <a:xfrm>
          <a:off x="12547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増加した主なものとして、</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6,348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50.6%</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1,663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63.7%</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2,737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増）がある。</a:t>
          </a:r>
          <a:endParaRPr lang="ja-JP" altLang="ja-JP" sz="1400">
            <a:effectLst/>
          </a:endParaRPr>
        </a:p>
        <a:p>
          <a:r>
            <a:rPr kumimoji="1" lang="ja-JP" altLang="ja-JP" sz="1100">
              <a:solidFill>
                <a:schemeClr val="dk1"/>
              </a:solidFill>
              <a:effectLst/>
              <a:latin typeface="+mn-lt"/>
              <a:ea typeface="+mn-ea"/>
              <a:cs typeface="+mn-cs"/>
            </a:rPr>
            <a:t>農林水産業費は、</a:t>
          </a:r>
          <a:r>
            <a:rPr kumimoji="1" lang="ja-JP" altLang="en-US" sz="1100">
              <a:solidFill>
                <a:schemeClr val="dk1"/>
              </a:solidFill>
              <a:effectLst/>
              <a:latin typeface="+mn-lt"/>
              <a:ea typeface="+mn-ea"/>
              <a:cs typeface="+mn-cs"/>
            </a:rPr>
            <a:t>農地耕作条件改善事業や基幹土地改良施設防災機能拡充保全事業により増加している。</a:t>
          </a:r>
          <a:endParaRPr lang="ja-JP" altLang="ja-JP" sz="1400">
            <a:effectLst/>
          </a:endParaRPr>
        </a:p>
        <a:p>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菰野富士遊歩道等整備事業や湯の山地域空き家再生等推進事業により</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橋りょう維持補修事業や下水道事業会計への繰出金</a:t>
          </a:r>
          <a:r>
            <a:rPr kumimoji="1" lang="ja-JP" altLang="ja-JP" sz="1100">
              <a:solidFill>
                <a:schemeClr val="dk1"/>
              </a:solidFill>
              <a:effectLst/>
              <a:latin typeface="+mn-lt"/>
              <a:ea typeface="+mn-ea"/>
              <a:cs typeface="+mn-cs"/>
            </a:rPr>
            <a:t>により増加している。</a:t>
          </a:r>
          <a:endParaRPr lang="ja-JP" altLang="ja-JP" sz="1400">
            <a:effectLst/>
          </a:endParaRPr>
        </a:p>
        <a:p>
          <a:r>
            <a:rPr kumimoji="1" lang="ja-JP" altLang="ja-JP" sz="1100">
              <a:solidFill>
                <a:schemeClr val="dk1"/>
              </a:solidFill>
              <a:effectLst/>
              <a:latin typeface="+mn-lt"/>
              <a:ea typeface="+mn-ea"/>
              <a:cs typeface="+mn-cs"/>
            </a:rPr>
            <a:t>減少した主なものとしては、</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-8,919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-10,012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減）がある。</a:t>
          </a:r>
          <a:endParaRPr lang="ja-JP" altLang="ja-JP" sz="1400">
            <a:effectLst/>
          </a:endParaRPr>
        </a:p>
        <a:p>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清掃センター整備事業にかかる事業費の減により減少している。</a:t>
          </a:r>
          <a:endParaRPr lang="ja-JP" altLang="ja-JP" sz="1400">
            <a:effectLst/>
          </a:endParaRPr>
        </a:p>
        <a:p>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小学校エアコン整備事業 、小中学校太陽光発電等設置工事 、大羽根東野球場改修事業などの事業完了に伴う事業費の減により減少している。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清掃センター整備事業などの大規模な投資的事業を行ったため、実質単年度収支は赤字となっているが、財政調整基金を取り崩したことにより、実質収支額は黒字となっている。ただし、決算上剰余金の</a:t>
          </a:r>
          <a:r>
            <a:rPr lang="ja-JP" altLang="en-US" sz="1100" b="0" i="0" baseline="0">
              <a:solidFill>
                <a:schemeClr val="dk1"/>
              </a:solidFill>
              <a:effectLst/>
              <a:latin typeface="+mn-lt"/>
              <a:ea typeface="+mn-ea"/>
              <a:cs typeface="+mn-cs"/>
            </a:rPr>
            <a:t>積立を</a:t>
          </a:r>
          <a:r>
            <a:rPr lang="ja-JP" altLang="ja-JP" sz="1100" b="0" i="0" baseline="0">
              <a:solidFill>
                <a:schemeClr val="dk1"/>
              </a:solidFill>
              <a:effectLst/>
              <a:latin typeface="+mn-lt"/>
              <a:ea typeface="+mn-ea"/>
              <a:cs typeface="+mn-cs"/>
            </a:rPr>
            <a:t>行ったため、標準財政規模に対する財政調整基金残高は増加する結果となった。</a:t>
          </a:r>
          <a:endParaRPr lang="ja-JP" altLang="ja-JP" sz="1400">
            <a:effectLst/>
          </a:endParaRPr>
        </a:p>
        <a:p>
          <a:pPr rtl="0"/>
          <a:r>
            <a:rPr lang="ja-JP" altLang="ja-JP" sz="1100" b="0" i="0" baseline="0">
              <a:solidFill>
                <a:schemeClr val="dk1"/>
              </a:solidFill>
              <a:effectLst/>
              <a:latin typeface="+mn-lt"/>
              <a:ea typeface="+mn-ea"/>
              <a:cs typeface="+mn-cs"/>
            </a:rPr>
            <a:t>今後は高齢化による社会保障費の増大や、清掃センター整備事業などの高額な地方債の償還が見込まれるため、計画性を持った財政運営を行い、財政の健全化を図る。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ての会計において黒字となっているが、今後においても税収の確保、適正な利用者負担を求め、行政のスリム化及び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13448731</v>
      </c>
      <c r="BO4" s="441"/>
      <c r="BP4" s="441"/>
      <c r="BQ4" s="441"/>
      <c r="BR4" s="441"/>
      <c r="BS4" s="441"/>
      <c r="BT4" s="441"/>
      <c r="BU4" s="442"/>
      <c r="BV4" s="440">
        <v>13941367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12677637</v>
      </c>
      <c r="BO5" s="446"/>
      <c r="BP5" s="446"/>
      <c r="BQ5" s="446"/>
      <c r="BR5" s="446"/>
      <c r="BS5" s="446"/>
      <c r="BT5" s="446"/>
      <c r="BU5" s="447"/>
      <c r="BV5" s="445">
        <v>13117961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87.8</v>
      </c>
      <c r="CU5" s="416"/>
      <c r="CV5" s="416"/>
      <c r="CW5" s="416"/>
      <c r="CX5" s="416"/>
      <c r="CY5" s="416"/>
      <c r="CZ5" s="416"/>
      <c r="DA5" s="417"/>
      <c r="DB5" s="415">
        <v>83.3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771094</v>
      </c>
      <c r="BO6" s="446"/>
      <c r="BP6" s="446"/>
      <c r="BQ6" s="446"/>
      <c r="BR6" s="446"/>
      <c r="BS6" s="446"/>
      <c r="BT6" s="446"/>
      <c r="BU6" s="447"/>
      <c r="BV6" s="445">
        <v>823406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93.8</v>
      </c>
      <c r="CU6" s="596"/>
      <c r="CV6" s="596"/>
      <c r="CW6" s="596"/>
      <c r="CX6" s="596"/>
      <c r="CY6" s="596"/>
      <c r="CZ6" s="596"/>
      <c r="DA6" s="597"/>
      <c r="DB6" s="595">
        <v>90</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236628</v>
      </c>
      <c r="BO7" s="446"/>
      <c r="BP7" s="446"/>
      <c r="BQ7" s="446"/>
      <c r="BR7" s="446"/>
      <c r="BS7" s="446"/>
      <c r="BT7" s="446"/>
      <c r="BU7" s="447"/>
      <c r="BV7" s="445">
        <v>276421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8303513</v>
      </c>
      <c r="CU7" s="446"/>
      <c r="CV7" s="446"/>
      <c r="CW7" s="446"/>
      <c r="CX7" s="446"/>
      <c r="CY7" s="446"/>
      <c r="CZ7" s="446"/>
      <c r="DA7" s="447"/>
      <c r="DB7" s="445">
        <v>8562120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534466</v>
      </c>
      <c r="BO8" s="446"/>
      <c r="BP8" s="446"/>
      <c r="BQ8" s="446"/>
      <c r="BR8" s="446"/>
      <c r="BS8" s="446"/>
      <c r="BT8" s="446"/>
      <c r="BU8" s="447"/>
      <c r="BV8" s="445">
        <v>546985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0.78</v>
      </c>
      <c r="CU8" s="559"/>
      <c r="CV8" s="559"/>
      <c r="CW8" s="559"/>
      <c r="CX8" s="559"/>
      <c r="CY8" s="559"/>
      <c r="CZ8" s="559"/>
      <c r="DA8" s="560"/>
      <c r="DB8" s="558">
        <v>0.79</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40210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-12519</v>
      </c>
      <c r="BO9" s="446"/>
      <c r="BP9" s="446"/>
      <c r="BQ9" s="446"/>
      <c r="BR9" s="446"/>
      <c r="BS9" s="446"/>
      <c r="BT9" s="446"/>
      <c r="BU9" s="447"/>
      <c r="BV9" s="445">
        <v>-65675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6.3</v>
      </c>
      <c r="CU9" s="416"/>
      <c r="CV9" s="416"/>
      <c r="CW9" s="416"/>
      <c r="CX9" s="416"/>
      <c r="CY9" s="416"/>
      <c r="CZ9" s="416"/>
      <c r="DA9" s="417"/>
      <c r="DB9" s="415">
        <v>5.5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39978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1957</v>
      </c>
      <c r="BO10" s="446"/>
      <c r="BP10" s="446"/>
      <c r="BQ10" s="446"/>
      <c r="BR10" s="446"/>
      <c r="BS10" s="446"/>
      <c r="BT10" s="446"/>
      <c r="BU10" s="447"/>
      <c r="BV10" s="445">
        <v>199144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41800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195977</v>
      </c>
      <c r="BO12" s="446"/>
      <c r="BP12" s="446"/>
      <c r="BQ12" s="446"/>
      <c r="BR12" s="446"/>
      <c r="BS12" s="446"/>
      <c r="BT12" s="446"/>
      <c r="BU12" s="447"/>
      <c r="BV12" s="445">
        <v>314134</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40898</v>
      </c>
      <c r="S13" s="549"/>
      <c r="T13" s="549"/>
      <c r="U13" s="549"/>
      <c r="V13" s="550"/>
      <c r="W13" s="536" t="s">
        <v>133</v>
      </c>
      <c r="X13" s="458"/>
      <c r="Y13" s="458"/>
      <c r="Z13" s="458"/>
      <c r="AA13" s="458"/>
      <c r="AB13" s="459"/>
      <c r="AC13" s="421">
        <v>469</v>
      </c>
      <c r="AD13" s="422"/>
      <c r="AE13" s="422"/>
      <c r="AF13" s="422"/>
      <c r="AG13" s="423"/>
      <c r="AH13" s="421">
        <v>424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-206539</v>
      </c>
      <c r="BO13" s="446"/>
      <c r="BP13" s="446"/>
      <c r="BQ13" s="446"/>
      <c r="BR13" s="446"/>
      <c r="BS13" s="446"/>
      <c r="BT13" s="446"/>
      <c r="BU13" s="447"/>
      <c r="BV13" s="445">
        <v>-180665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1.1000000000000001</v>
      </c>
      <c r="CU13" s="416"/>
      <c r="CV13" s="416"/>
      <c r="CW13" s="416"/>
      <c r="CX13" s="416"/>
      <c r="CY13" s="416"/>
      <c r="CZ13" s="416"/>
      <c r="DA13" s="417"/>
      <c r="DB13" s="415">
        <v>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41731</v>
      </c>
      <c r="S14" s="549"/>
      <c r="T14" s="549"/>
      <c r="U14" s="549"/>
      <c r="V14" s="550"/>
      <c r="W14" s="551"/>
      <c r="X14" s="461"/>
      <c r="Y14" s="461"/>
      <c r="Z14" s="461"/>
      <c r="AA14" s="461"/>
      <c r="AB14" s="462"/>
      <c r="AC14" s="541">
        <v>2.5</v>
      </c>
      <c r="AD14" s="542"/>
      <c r="AE14" s="542"/>
      <c r="AF14" s="542"/>
      <c r="AG14" s="543"/>
      <c r="AH14" s="541">
        <v>2.2999999999999998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40934</v>
      </c>
      <c r="S15" s="549"/>
      <c r="T15" s="549"/>
      <c r="U15" s="549"/>
      <c r="V15" s="550"/>
      <c r="W15" s="536" t="s">
        <v>140</v>
      </c>
      <c r="X15" s="458"/>
      <c r="Y15" s="458"/>
      <c r="Z15" s="458"/>
      <c r="AA15" s="458"/>
      <c r="AB15" s="459"/>
      <c r="AC15" s="421">
        <v>7291</v>
      </c>
      <c r="AD15" s="422"/>
      <c r="AE15" s="422"/>
      <c r="AF15" s="422"/>
      <c r="AG15" s="423"/>
      <c r="AH15" s="421">
        <v>7248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5097680</v>
      </c>
      <c r="BO15" s="441"/>
      <c r="BP15" s="441"/>
      <c r="BQ15" s="441"/>
      <c r="BR15" s="441"/>
      <c r="BS15" s="441"/>
      <c r="BT15" s="441"/>
      <c r="BU15" s="442"/>
      <c r="BV15" s="440">
        <v>5047736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38.4</v>
      </c>
      <c r="AD16" s="542"/>
      <c r="AE16" s="542"/>
      <c r="AF16" s="542"/>
      <c r="AG16" s="543"/>
      <c r="AH16" s="541">
        <v>39.4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6456467</v>
      </c>
      <c r="BO16" s="446"/>
      <c r="BP16" s="446"/>
      <c r="BQ16" s="446"/>
      <c r="BR16" s="446"/>
      <c r="BS16" s="446"/>
      <c r="BT16" s="446"/>
      <c r="BU16" s="447"/>
      <c r="BV16" s="445">
        <v>6534092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11222</v>
      </c>
      <c r="AD17" s="422"/>
      <c r="AE17" s="422"/>
      <c r="AF17" s="422"/>
      <c r="AG17" s="423"/>
      <c r="AH17" s="421">
        <v>10739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6507049</v>
      </c>
      <c r="BO17" s="446"/>
      <c r="BP17" s="446"/>
      <c r="BQ17" s="446"/>
      <c r="BR17" s="446"/>
      <c r="BS17" s="446"/>
      <c r="BT17" s="446"/>
      <c r="BU17" s="447"/>
      <c r="BV17" s="445">
        <v>6442088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107.01</v>
      </c>
      <c r="M18" s="510"/>
      <c r="N18" s="510"/>
      <c r="O18" s="510"/>
      <c r="P18" s="510"/>
      <c r="Q18" s="510"/>
      <c r="R18" s="511"/>
      <c r="S18" s="511"/>
      <c r="T18" s="511"/>
      <c r="U18" s="511"/>
      <c r="V18" s="512"/>
      <c r="W18" s="526"/>
      <c r="X18" s="527"/>
      <c r="Y18" s="527"/>
      <c r="Z18" s="527"/>
      <c r="AA18" s="527"/>
      <c r="AB18" s="537"/>
      <c r="AC18" s="409">
        <v>59.1</v>
      </c>
      <c r="AD18" s="410"/>
      <c r="AE18" s="410"/>
      <c r="AF18" s="410"/>
      <c r="AG18" s="513"/>
      <c r="AH18" s="409">
        <v>58.3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7422573</v>
      </c>
      <c r="BO18" s="446"/>
      <c r="BP18" s="446"/>
      <c r="BQ18" s="446"/>
      <c r="BR18" s="446"/>
      <c r="BS18" s="446"/>
      <c r="BT18" s="446"/>
      <c r="BU18" s="447"/>
      <c r="BV18" s="445">
        <v>7223077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376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9345985</v>
      </c>
      <c r="BO19" s="446"/>
      <c r="BP19" s="446"/>
      <c r="BQ19" s="446"/>
      <c r="BR19" s="446"/>
      <c r="BS19" s="446"/>
      <c r="BT19" s="446"/>
      <c r="BU19" s="447"/>
      <c r="BV19" s="445">
        <v>9588794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14423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9293086</v>
      </c>
      <c r="BO23" s="446"/>
      <c r="BP23" s="446"/>
      <c r="BQ23" s="446"/>
      <c r="BR23" s="446"/>
      <c r="BS23" s="446"/>
      <c r="BT23" s="446"/>
      <c r="BU23" s="447"/>
      <c r="BV23" s="445">
        <v>8403695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8600</v>
      </c>
      <c r="R24" s="422"/>
      <c r="S24" s="422"/>
      <c r="T24" s="422"/>
      <c r="U24" s="422"/>
      <c r="V24" s="423"/>
      <c r="W24" s="487"/>
      <c r="X24" s="478"/>
      <c r="Y24" s="479"/>
      <c r="Z24" s="418" t="s">
        <v>164</v>
      </c>
      <c r="AA24" s="419"/>
      <c r="AB24" s="419"/>
      <c r="AC24" s="419"/>
      <c r="AD24" s="419"/>
      <c r="AE24" s="419"/>
      <c r="AF24" s="419"/>
      <c r="AG24" s="420"/>
      <c r="AH24" s="421">
        <v>305</v>
      </c>
      <c r="AI24" s="422"/>
      <c r="AJ24" s="422"/>
      <c r="AK24" s="422"/>
      <c r="AL24" s="423"/>
      <c r="AM24" s="421">
        <v>925980</v>
      </c>
      <c r="AN24" s="422"/>
      <c r="AO24" s="422"/>
      <c r="AP24" s="422"/>
      <c r="AQ24" s="422"/>
      <c r="AR24" s="423"/>
      <c r="AS24" s="421">
        <v>3036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8180898</v>
      </c>
      <c r="BO24" s="446"/>
      <c r="BP24" s="446"/>
      <c r="BQ24" s="446"/>
      <c r="BR24" s="446"/>
      <c r="BS24" s="446"/>
      <c r="BT24" s="446"/>
      <c r="BU24" s="447"/>
      <c r="BV24" s="445">
        <v>7364655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6600</v>
      </c>
      <c r="R25" s="422"/>
      <c r="S25" s="422"/>
      <c r="T25" s="422"/>
      <c r="U25" s="422"/>
      <c r="V25" s="423"/>
      <c r="W25" s="487"/>
      <c r="X25" s="478"/>
      <c r="Y25" s="479"/>
      <c r="Z25" s="418" t="s">
        <v>167</v>
      </c>
      <c r="AA25" s="419"/>
      <c r="AB25" s="419"/>
      <c r="AC25" s="419"/>
      <c r="AD25" s="419"/>
      <c r="AE25" s="419"/>
      <c r="AF25" s="419"/>
      <c r="AG25" s="420"/>
      <c r="AH25" s="421">
        <v>51</v>
      </c>
      <c r="AI25" s="422"/>
      <c r="AJ25" s="422"/>
      <c r="AK25" s="422"/>
      <c r="AL25" s="423"/>
      <c r="AM25" s="421">
        <v>162537</v>
      </c>
      <c r="AN25" s="422"/>
      <c r="AO25" s="422"/>
      <c r="AP25" s="422"/>
      <c r="AQ25" s="422"/>
      <c r="AR25" s="423"/>
      <c r="AS25" s="421">
        <v>3187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210266</v>
      </c>
      <c r="BO25" s="441"/>
      <c r="BP25" s="441"/>
      <c r="BQ25" s="441"/>
      <c r="BR25" s="441"/>
      <c r="BS25" s="441"/>
      <c r="BT25" s="441"/>
      <c r="BU25" s="442"/>
      <c r="BV25" s="440">
        <v>239880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5850</v>
      </c>
      <c r="R26" s="422"/>
      <c r="S26" s="422"/>
      <c r="T26" s="422"/>
      <c r="U26" s="422"/>
      <c r="V26" s="423"/>
      <c r="W26" s="487"/>
      <c r="X26" s="478"/>
      <c r="Y26" s="479"/>
      <c r="Z26" s="418" t="s">
        <v>170</v>
      </c>
      <c r="AA26" s="500"/>
      <c r="AB26" s="500"/>
      <c r="AC26" s="500"/>
      <c r="AD26" s="500"/>
      <c r="AE26" s="500"/>
      <c r="AF26" s="500"/>
      <c r="AG26" s="501"/>
      <c r="AH26" s="421">
        <v>18</v>
      </c>
      <c r="AI26" s="422"/>
      <c r="AJ26" s="422"/>
      <c r="AK26" s="422"/>
      <c r="AL26" s="423"/>
      <c r="AM26" s="421">
        <v>53550</v>
      </c>
      <c r="AN26" s="422"/>
      <c r="AO26" s="422"/>
      <c r="AP26" s="422"/>
      <c r="AQ26" s="422"/>
      <c r="AR26" s="423"/>
      <c r="AS26" s="421">
        <v>2975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4000</v>
      </c>
      <c r="R27" s="422"/>
      <c r="S27" s="422"/>
      <c r="T27" s="422"/>
      <c r="U27" s="422"/>
      <c r="V27" s="423"/>
      <c r="W27" s="487"/>
      <c r="X27" s="478"/>
      <c r="Y27" s="479"/>
      <c r="Z27" s="418" t="s">
        <v>173</v>
      </c>
      <c r="AA27" s="419"/>
      <c r="AB27" s="419"/>
      <c r="AC27" s="419"/>
      <c r="AD27" s="419"/>
      <c r="AE27" s="419"/>
      <c r="AF27" s="419"/>
      <c r="AG27" s="420"/>
      <c r="AH27" s="421" t="s">
        <v>121</v>
      </c>
      <c r="AI27" s="422"/>
      <c r="AJ27" s="422"/>
      <c r="AK27" s="422"/>
      <c r="AL27" s="423"/>
      <c r="AM27" s="421" t="s">
        <v>121</v>
      </c>
      <c r="AN27" s="422"/>
      <c r="AO27" s="422"/>
      <c r="AP27" s="422"/>
      <c r="AQ27" s="422"/>
      <c r="AR27" s="423"/>
      <c r="AS27" s="421" t="s">
        <v>121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373649</v>
      </c>
      <c r="BO27" s="449"/>
      <c r="BP27" s="449"/>
      <c r="BQ27" s="449"/>
      <c r="BR27" s="449"/>
      <c r="BS27" s="449"/>
      <c r="BT27" s="449"/>
      <c r="BU27" s="450"/>
      <c r="BV27" s="448">
        <v>373425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3200</v>
      </c>
      <c r="R28" s="422"/>
      <c r="S28" s="422"/>
      <c r="T28" s="422"/>
      <c r="U28" s="422"/>
      <c r="V28" s="423"/>
      <c r="W28" s="487"/>
      <c r="X28" s="478"/>
      <c r="Y28" s="479"/>
      <c r="Z28" s="418" t="s">
        <v>176</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3088982</v>
      </c>
      <c r="BO28" s="441"/>
      <c r="BP28" s="441"/>
      <c r="BQ28" s="441"/>
      <c r="BR28" s="441"/>
      <c r="BS28" s="441"/>
      <c r="BT28" s="441"/>
      <c r="BU28" s="442"/>
      <c r="BV28" s="440">
        <v>3003002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16</v>
      </c>
      <c r="M29" s="422"/>
      <c r="N29" s="422"/>
      <c r="O29" s="422"/>
      <c r="P29" s="423"/>
      <c r="Q29" s="421">
        <v>3000</v>
      </c>
      <c r="R29" s="422"/>
      <c r="S29" s="422"/>
      <c r="T29" s="422"/>
      <c r="U29" s="422"/>
      <c r="V29" s="423"/>
      <c r="W29" s="488"/>
      <c r="X29" s="489"/>
      <c r="Y29" s="490"/>
      <c r="Z29" s="418" t="s">
        <v>179</v>
      </c>
      <c r="AA29" s="419"/>
      <c r="AB29" s="419"/>
      <c r="AC29" s="419"/>
      <c r="AD29" s="419"/>
      <c r="AE29" s="419"/>
      <c r="AF29" s="419"/>
      <c r="AG29" s="420"/>
      <c r="AH29" s="421">
        <v>305</v>
      </c>
      <c r="AI29" s="422"/>
      <c r="AJ29" s="422"/>
      <c r="AK29" s="422"/>
      <c r="AL29" s="423"/>
      <c r="AM29" s="421">
        <v>925980</v>
      </c>
      <c r="AN29" s="422"/>
      <c r="AO29" s="422"/>
      <c r="AP29" s="422"/>
      <c r="AQ29" s="422"/>
      <c r="AR29" s="423"/>
      <c r="AS29" s="421">
        <v>3036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463892</v>
      </c>
      <c r="BO29" s="446"/>
      <c r="BP29" s="446"/>
      <c r="BQ29" s="446"/>
      <c r="BR29" s="446"/>
      <c r="BS29" s="446"/>
      <c r="BT29" s="446"/>
      <c r="BU29" s="447"/>
      <c r="BV29" s="445">
        <v>465636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1602690</v>
      </c>
      <c r="BO30" s="449"/>
      <c r="BP30" s="449"/>
      <c r="BQ30" s="449"/>
      <c r="BR30" s="449"/>
      <c r="BS30" s="449"/>
      <c r="BT30" s="449"/>
      <c r="BU30" s="450"/>
      <c r="BV30" s="448">
        <v>1821795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三重地方税管理回収機構（一般会計）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下水道事業会計（公共下水道）</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（滞納整理拡充事業特別会計）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下水道事業会計（農業集落排水）</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e">
        <f t="shared" si="2"/>
        <v>#VALUE!</v>
      </c>
      <c r="BX37" s="404"/>
      <c r="BY37" s="403" t="str">
        <f>IF('各会計、関係団体の財政状況及び健全化判断比率'!B71="","",'各会計、関係団体の財政状況及び健全化判断比率'!B71)</f>
        <v>三重県市町総合事務組合（一般会計）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e">
        <f t="shared" si="2"/>
        <v>#VALUE!</v>
      </c>
      <c r="BX38" s="404"/>
      <c r="BY38" s="403" t="str">
        <f>IF('各会計、関係団体の財政状況及び健全化判断比率'!B72="","",'各会計、関係団体の財政状況及び健全化判断比率'!B72)</f>
        <v>　　　（退職手当特別会計）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e">
        <f t="shared" si="2"/>
        <v>#VALUE!</v>
      </c>
      <c r="BX39" s="404"/>
      <c r="BY39" s="403" t="str">
        <f>IF('各会計、関係団体の財政状況及び健全化判断比率'!B73="","",'各会計、関係団体の財政状況及び健全化判断比率'!B73)</f>
        <v>　　　（デジタル地図特別会計）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e">
        <f t="shared" si="2"/>
        <v>#VALUE!</v>
      </c>
      <c r="BX40" s="404"/>
      <c r="BY40" s="403" t="str">
        <f>IF('各会計、関係団体の財政状況及び健全化判断比率'!B74="","",'各会計、関係団体の財政状況及び健全化判断比率'!B74)</f>
        <v>　　　（共同研修特別会計）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e">
        <f t="shared" si="2"/>
        <v>#VALUE!</v>
      </c>
      <c r="BX41" s="404"/>
      <c r="BY41" s="403" t="str">
        <f>IF('各会計、関係団体の財政状況及び健全化判断比率'!B75="","",'各会計、関係団体の財政状況及び健全化判断比率'!B75)</f>
        <v>　　　（物品特別会計）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e">
        <f t="shared" si="2"/>
        <v>#VALUE!</v>
      </c>
      <c r="BX42" s="404"/>
      <c r="BY42" s="403" t="str">
        <f>IF('各会計、関係団体の財政状況及び健全化判断比率'!B76="","",'各会計、関係団体の財政状況及び健全化判断比率'!B76)</f>
        <v>　　　（公平委員会特別会計）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e">
        <f t="shared" si="2"/>
        <v>#VALUE!</v>
      </c>
      <c r="BX43" s="404"/>
      <c r="BY43" s="403" t="str">
        <f>IF('各会計、関係団体の財政状況及び健全化判断比率'!B77="","",'各会計、関係団体の財政状況及び健全化判断比率'!B77)</f>
        <v>　　　（消防救急無線特別会計）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3yfhN8PMLl5bTwVkBW+41g1I2MBXJwEHmGNrSqGQyt0EDff45QYREMwrPr+mpH30CySh92zALICyonKpsUD8g==" saltValue="jrQ1rgcr1ADVMC5HxmvH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546</v>
      </c>
      <c r="D34" s="1224"/>
      <c r="E34" s="1225"/>
      <c r="F34" s="32">
        <v>16.28</v>
      </c>
      <c r="G34" s="33">
        <v>15.15</v>
      </c>
      <c r="H34" s="33">
        <v>14.22</v>
      </c>
      <c r="I34" s="33">
        <v>13.15</v>
      </c>
      <c r="J34" s="34">
        <v>8.65</v>
      </c>
      <c r="K34" s="22"/>
      <c r="L34" s="22"/>
      <c r="M34" s="22"/>
      <c r="N34" s="22"/>
      <c r="O34" s="22"/>
      <c r="P34" s="22"/>
    </row>
    <row r="35" spans="1:16" ht="39" customHeight="1" x14ac:dyDescent="0.15">
      <c r="A35" s="22"/>
      <c r="B35" s="35"/>
      <c r="C35" s="1218" t="s">
        <v>547</v>
      </c>
      <c r="D35" s="1219"/>
      <c r="E35" s="1220"/>
      <c r="F35" s="36">
        <v>6.74</v>
      </c>
      <c r="G35" s="37">
        <v>6.69</v>
      </c>
      <c r="H35" s="37">
        <v>7.42</v>
      </c>
      <c r="I35" s="37">
        <v>6.38</v>
      </c>
      <c r="J35" s="38">
        <v>6.43</v>
      </c>
      <c r="K35" s="22"/>
      <c r="L35" s="22"/>
      <c r="M35" s="22"/>
      <c r="N35" s="22"/>
      <c r="O35" s="22"/>
      <c r="P35" s="22"/>
    </row>
    <row r="36" spans="1:16" ht="39" customHeight="1" x14ac:dyDescent="0.15">
      <c r="A36" s="22"/>
      <c r="B36" s="35"/>
      <c r="C36" s="1218" t="s">
        <v>548</v>
      </c>
      <c r="D36" s="1219"/>
      <c r="E36" s="1220"/>
      <c r="F36" s="36" t="s">
        <v>495</v>
      </c>
      <c r="G36" s="37" t="s">
        <v>495</v>
      </c>
      <c r="H36" s="37" t="s">
        <v>495</v>
      </c>
      <c r="I36" s="37">
        <v>2.78</v>
      </c>
      <c r="J36" s="38">
        <v>3.94</v>
      </c>
      <c r="K36" s="22"/>
      <c r="L36" s="22"/>
      <c r="M36" s="22"/>
      <c r="N36" s="22"/>
      <c r="O36" s="22"/>
      <c r="P36" s="22"/>
    </row>
    <row r="37" spans="1:16" ht="39" customHeight="1" x14ac:dyDescent="0.15">
      <c r="A37" s="22"/>
      <c r="B37" s="35"/>
      <c r="C37" s="1218" t="s">
        <v>549</v>
      </c>
      <c r="D37" s="1219"/>
      <c r="E37" s="1220"/>
      <c r="F37" s="36">
        <v>2.66</v>
      </c>
      <c r="G37" s="37">
        <v>2.2799999999999998</v>
      </c>
      <c r="H37" s="37">
        <v>1.43</v>
      </c>
      <c r="I37" s="37">
        <v>3.28</v>
      </c>
      <c r="J37" s="38">
        <v>2.39</v>
      </c>
      <c r="K37" s="22"/>
      <c r="L37" s="22"/>
      <c r="M37" s="22"/>
      <c r="N37" s="22"/>
      <c r="O37" s="22"/>
      <c r="P37" s="22"/>
    </row>
    <row r="38" spans="1:16" ht="39" customHeight="1" x14ac:dyDescent="0.15">
      <c r="A38" s="22"/>
      <c r="B38" s="35"/>
      <c r="C38" s="1218" t="s">
        <v>550</v>
      </c>
      <c r="D38" s="1219"/>
      <c r="E38" s="1220"/>
      <c r="F38" s="36">
        <v>0.77</v>
      </c>
      <c r="G38" s="37">
        <v>1.85</v>
      </c>
      <c r="H38" s="37">
        <v>1.51</v>
      </c>
      <c r="I38" s="37">
        <v>1.69</v>
      </c>
      <c r="J38" s="38">
        <v>2.36</v>
      </c>
      <c r="K38" s="22"/>
      <c r="L38" s="22"/>
      <c r="M38" s="22"/>
      <c r="N38" s="22"/>
      <c r="O38" s="22"/>
      <c r="P38" s="22"/>
    </row>
    <row r="39" spans="1:16" ht="39" customHeight="1" x14ac:dyDescent="0.15">
      <c r="A39" s="22"/>
      <c r="B39" s="35"/>
      <c r="C39" s="1218" t="s">
        <v>551</v>
      </c>
      <c r="D39" s="1219"/>
      <c r="E39" s="1220"/>
      <c r="F39" s="36" t="s">
        <v>495</v>
      </c>
      <c r="G39" s="37" t="s">
        <v>495</v>
      </c>
      <c r="H39" s="37" t="s">
        <v>495</v>
      </c>
      <c r="I39" s="37">
        <v>0.33</v>
      </c>
      <c r="J39" s="38">
        <v>0.55000000000000004</v>
      </c>
      <c r="K39" s="22"/>
      <c r="L39" s="22"/>
      <c r="M39" s="22"/>
      <c r="N39" s="22"/>
      <c r="O39" s="22"/>
      <c r="P39" s="22"/>
    </row>
    <row r="40" spans="1:16" ht="39" customHeight="1" x14ac:dyDescent="0.15">
      <c r="A40" s="22"/>
      <c r="B40" s="35"/>
      <c r="C40" s="1218" t="s">
        <v>552</v>
      </c>
      <c r="D40" s="1219"/>
      <c r="E40" s="1220"/>
      <c r="F40" s="36">
        <v>0.09</v>
      </c>
      <c r="G40" s="37">
        <v>0.09</v>
      </c>
      <c r="H40" s="37">
        <v>0.3</v>
      </c>
      <c r="I40" s="37">
        <v>0.64</v>
      </c>
      <c r="J40" s="38">
        <v>0.37</v>
      </c>
      <c r="K40" s="22"/>
      <c r="L40" s="22"/>
      <c r="M40" s="22"/>
      <c r="N40" s="22"/>
      <c r="O40" s="22"/>
      <c r="P40" s="22"/>
    </row>
    <row r="41" spans="1:16" ht="39" customHeight="1" x14ac:dyDescent="0.15">
      <c r="A41" s="22"/>
      <c r="B41" s="35"/>
      <c r="C41" s="1218" t="s">
        <v>553</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554</v>
      </c>
      <c r="D42" s="1219"/>
      <c r="E42" s="1220"/>
      <c r="F42" s="36" t="s">
        <v>495</v>
      </c>
      <c r="G42" s="37" t="s">
        <v>495</v>
      </c>
      <c r="H42" s="37" t="s">
        <v>495</v>
      </c>
      <c r="I42" s="37" t="s">
        <v>495</v>
      </c>
      <c r="J42" s="38" t="s">
        <v>495</v>
      </c>
      <c r="K42" s="22"/>
      <c r="L42" s="22"/>
      <c r="M42" s="22"/>
      <c r="N42" s="22"/>
      <c r="O42" s="22"/>
      <c r="P42" s="22"/>
    </row>
    <row r="43" spans="1:16" ht="39" customHeight="1" thickBot="1" x14ac:dyDescent="0.2">
      <c r="A43" s="22"/>
      <c r="B43" s="40"/>
      <c r="C43" s="1221" t="s">
        <v>555</v>
      </c>
      <c r="D43" s="1222"/>
      <c r="E43" s="1223"/>
      <c r="F43" s="41">
        <v>1.8</v>
      </c>
      <c r="G43" s="42">
        <v>1.53</v>
      </c>
      <c r="H43" s="42">
        <v>2.2799999999999998</v>
      </c>
      <c r="I43" s="42" t="s">
        <v>495</v>
      </c>
      <c r="J43" s="43" t="s">
        <v>495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W9MYjLfpVMoJqqTk4AZ6OO9vTw9lRALWGnei/yay3zRIw3hcf+1BbjtcXqw8vQbDCR090jLpVljmPr9wcjwww==" saltValue="ttbHI2D94ta+GCGQf/Kl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55" zoomScaleSheetLayoutView="55" workbookViewId="0">
      <selection activeCell="P45" sqref="P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718</v>
      </c>
      <c r="L45" s="60">
        <v>547</v>
      </c>
      <c r="M45" s="60">
        <v>484</v>
      </c>
      <c r="N45" s="60">
        <v>531</v>
      </c>
      <c r="O45" s="61">
        <v>584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x14ac:dyDescent="0.15">
      <c r="A48" s="48"/>
      <c r="B48" s="1236"/>
      <c r="C48" s="1237"/>
      <c r="D48" s="62"/>
      <c r="E48" s="1228" t="s">
        <v>14</v>
      </c>
      <c r="F48" s="1228"/>
      <c r="G48" s="1228"/>
      <c r="H48" s="1228"/>
      <c r="I48" s="1228"/>
      <c r="J48" s="1229"/>
      <c r="K48" s="63">
        <v>420</v>
      </c>
      <c r="L48" s="64">
        <v>424</v>
      </c>
      <c r="M48" s="64">
        <v>458</v>
      </c>
      <c r="N48" s="64">
        <v>431</v>
      </c>
      <c r="O48" s="65">
        <v>462</v>
      </c>
      <c r="P48" s="48"/>
      <c r="Q48" s="48"/>
      <c r="R48" s="48"/>
      <c r="S48" s="48"/>
      <c r="T48" s="48"/>
      <c r="U48" s="48"/>
    </row>
    <row r="49" spans="1:21" ht="30.75" customHeight="1" x14ac:dyDescent="0.15">
      <c r="A49" s="48"/>
      <c r="B49" s="1236"/>
      <c r="C49" s="1237"/>
      <c r="D49" s="62"/>
      <c r="E49" s="1228" t="s">
        <v>15</v>
      </c>
      <c r="F49" s="1228"/>
      <c r="G49" s="1228"/>
      <c r="H49" s="1228"/>
      <c r="I49" s="1228"/>
      <c r="J49" s="1229"/>
      <c r="K49" s="63">
        <v>14</v>
      </c>
      <c r="L49" s="64">
        <v>2</v>
      </c>
      <c r="M49" s="64">
        <v>0</v>
      </c>
      <c r="N49" s="64">
        <v>6</v>
      </c>
      <c r="O49" s="65">
        <v>6</v>
      </c>
      <c r="P49" s="48"/>
      <c r="Q49" s="48"/>
      <c r="R49" s="48"/>
      <c r="S49" s="48"/>
      <c r="T49" s="48"/>
      <c r="U49" s="48"/>
    </row>
    <row r="50" spans="1:21" ht="30.75" customHeight="1" x14ac:dyDescent="0.15">
      <c r="A50" s="48"/>
      <c r="B50" s="1236"/>
      <c r="C50" s="1237"/>
      <c r="D50" s="62"/>
      <c r="E50" s="1228" t="s">
        <v>16</v>
      </c>
      <c r="F50" s="1228"/>
      <c r="G50" s="1228"/>
      <c r="H50" s="1228"/>
      <c r="I50" s="1228"/>
      <c r="J50" s="1229"/>
      <c r="K50" s="63">
        <v>36</v>
      </c>
      <c r="L50" s="64">
        <v>26</v>
      </c>
      <c r="M50" s="64">
        <v>1</v>
      </c>
      <c r="N50" s="64">
        <v>1</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495</v>
      </c>
      <c r="L51" s="64">
        <v>0</v>
      </c>
      <c r="M51" s="64" t="s">
        <v>495</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871</v>
      </c>
      <c r="L52" s="64">
        <v>909</v>
      </c>
      <c r="M52" s="64">
        <v>866</v>
      </c>
      <c r="N52" s="64">
        <v>910</v>
      </c>
      <c r="O52" s="65">
        <v>944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317</v>
      </c>
      <c r="L53" s="69">
        <v>90</v>
      </c>
      <c r="M53" s="69">
        <v>77</v>
      </c>
      <c r="N53" s="69">
        <v>59</v>
      </c>
      <c r="O53" s="70">
        <v>108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TjXwz6WgEFi84/2lxh4+qKt9qcJCuHD60LhtbqhitLo6hK7OVc9F1F+73ZeMGSd2VtB11A1/zshnMO6FT+PQg==" saltValue="d1I9ECsE3vqxDSfseMc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538</v>
      </c>
      <c r="J40" s="79" t="s">
        <v>539</v>
      </c>
      <c r="K40" s="79" t="s">
        <v>540</v>
      </c>
      <c r="L40" s="79" t="s">
        <v>541</v>
      </c>
      <c r="M40" s="80" t="s">
        <v>542</v>
      </c>
    </row>
    <row r="41" spans="2:13" ht="27.75" customHeight="1" x14ac:dyDescent="0.15">
      <c r="B41" s="1254" t="s">
        <v>23</v>
      </c>
      <c r="C41" s="1255"/>
      <c r="D41" s="81"/>
      <c r="E41" s="1256" t="s">
        <v>24</v>
      </c>
      <c r="F41" s="1256"/>
      <c r="G41" s="1256"/>
      <c r="H41" s="1257"/>
      <c r="I41" s="82">
        <v>6460</v>
      </c>
      <c r="J41" s="83">
        <v>6933</v>
      </c>
      <c r="K41" s="83">
        <v>7175</v>
      </c>
      <c r="L41" s="83">
        <v>8404</v>
      </c>
      <c r="M41" s="84">
        <v>9293</v>
      </c>
    </row>
    <row r="42" spans="2:13" ht="27.75" customHeight="1" x14ac:dyDescent="0.15">
      <c r="B42" s="1244"/>
      <c r="C42" s="1245"/>
      <c r="D42" s="85"/>
      <c r="E42" s="1248" t="s">
        <v>25</v>
      </c>
      <c r="F42" s="1248"/>
      <c r="G42" s="1248"/>
      <c r="H42" s="1249"/>
      <c r="I42" s="86">
        <v>22</v>
      </c>
      <c r="J42" s="87">
        <v>2</v>
      </c>
      <c r="K42" s="87">
        <v>1</v>
      </c>
      <c r="L42" s="87">
        <v>0</v>
      </c>
      <c r="M42" s="88" t="s">
        <v>495</v>
      </c>
    </row>
    <row r="43" spans="2:13" ht="27.75" customHeight="1" x14ac:dyDescent="0.15">
      <c r="B43" s="1244"/>
      <c r="C43" s="1245"/>
      <c r="D43" s="85"/>
      <c r="E43" s="1248" t="s">
        <v>26</v>
      </c>
      <c r="F43" s="1248"/>
      <c r="G43" s="1248"/>
      <c r="H43" s="1249"/>
      <c r="I43" s="86">
        <v>8012</v>
      </c>
      <c r="J43" s="87">
        <v>7686</v>
      </c>
      <c r="K43" s="87">
        <v>7798</v>
      </c>
      <c r="L43" s="87">
        <v>7686</v>
      </c>
      <c r="M43" s="88">
        <v>7810</v>
      </c>
    </row>
    <row r="44" spans="2:13" ht="27.75" customHeight="1" x14ac:dyDescent="0.15">
      <c r="B44" s="1244"/>
      <c r="C44" s="1245"/>
      <c r="D44" s="85"/>
      <c r="E44" s="1248" t="s">
        <v>27</v>
      </c>
      <c r="F44" s="1248"/>
      <c r="G44" s="1248"/>
      <c r="H44" s="1249"/>
      <c r="I44" s="86">
        <v>41</v>
      </c>
      <c r="J44" s="87">
        <v>73</v>
      </c>
      <c r="K44" s="87">
        <v>69</v>
      </c>
      <c r="L44" s="87">
        <v>61</v>
      </c>
      <c r="M44" s="88">
        <v>53</v>
      </c>
    </row>
    <row r="45" spans="2:13" ht="27.75" customHeight="1" x14ac:dyDescent="0.15">
      <c r="B45" s="1244"/>
      <c r="C45" s="1245"/>
      <c r="D45" s="85"/>
      <c r="E45" s="1248" t="s">
        <v>28</v>
      </c>
      <c r="F45" s="1248"/>
      <c r="G45" s="1248"/>
      <c r="H45" s="1249"/>
      <c r="I45" s="86">
        <v>1322</v>
      </c>
      <c r="J45" s="87">
        <v>1198</v>
      </c>
      <c r="K45" s="87">
        <v>852</v>
      </c>
      <c r="L45" s="87">
        <v>613</v>
      </c>
      <c r="M45" s="88">
        <v>501</v>
      </c>
    </row>
    <row r="46" spans="2:13" ht="27.75" customHeight="1" x14ac:dyDescent="0.15">
      <c r="B46" s="1244"/>
      <c r="C46" s="1245"/>
      <c r="D46" s="89"/>
      <c r="E46" s="1248" t="s">
        <v>29</v>
      </c>
      <c r="F46" s="1248"/>
      <c r="G46" s="1248"/>
      <c r="H46" s="1249"/>
      <c r="I46" s="86" t="s">
        <v>495</v>
      </c>
      <c r="J46" s="87" t="s">
        <v>495</v>
      </c>
      <c r="K46" s="87" t="s">
        <v>495</v>
      </c>
      <c r="L46" s="87" t="s">
        <v>495</v>
      </c>
      <c r="M46" s="88" t="s">
        <v>495</v>
      </c>
    </row>
    <row r="47" spans="2:13" ht="27.75" customHeight="1" x14ac:dyDescent="0.15">
      <c r="B47" s="1244"/>
      <c r="C47" s="1245"/>
      <c r="D47" s="90"/>
      <c r="E47" s="1258" t="s">
        <v>30</v>
      </c>
      <c r="F47" s="1259"/>
      <c r="G47" s="1259"/>
      <c r="H47" s="1260"/>
      <c r="I47" s="86" t="s">
        <v>495</v>
      </c>
      <c r="J47" s="87" t="s">
        <v>495</v>
      </c>
      <c r="K47" s="87" t="s">
        <v>495</v>
      </c>
      <c r="L47" s="87" t="s">
        <v>495</v>
      </c>
      <c r="M47" s="88" t="s">
        <v>495</v>
      </c>
    </row>
    <row r="48" spans="2:13" ht="27.75" customHeight="1" x14ac:dyDescent="0.15">
      <c r="B48" s="1244"/>
      <c r="C48" s="1245"/>
      <c r="D48" s="85"/>
      <c r="E48" s="1248" t="s">
        <v>31</v>
      </c>
      <c r="F48" s="1248"/>
      <c r="G48" s="1248"/>
      <c r="H48" s="1249"/>
      <c r="I48" s="86" t="s">
        <v>495</v>
      </c>
      <c r="J48" s="87" t="s">
        <v>495</v>
      </c>
      <c r="K48" s="87" t="s">
        <v>495</v>
      </c>
      <c r="L48" s="87" t="s">
        <v>495</v>
      </c>
      <c r="M48" s="88" t="s">
        <v>495</v>
      </c>
    </row>
    <row r="49" spans="2:13" ht="27.75" customHeight="1" x14ac:dyDescent="0.15">
      <c r="B49" s="1246"/>
      <c r="C49" s="1247"/>
      <c r="D49" s="85"/>
      <c r="E49" s="1248" t="s">
        <v>32</v>
      </c>
      <c r="F49" s="1248"/>
      <c r="G49" s="1248"/>
      <c r="H49" s="1249"/>
      <c r="I49" s="86" t="s">
        <v>495</v>
      </c>
      <c r="J49" s="87" t="s">
        <v>495</v>
      </c>
      <c r="K49" s="87" t="s">
        <v>495</v>
      </c>
      <c r="L49" s="87" t="s">
        <v>495</v>
      </c>
      <c r="M49" s="88" t="s">
        <v>495</v>
      </c>
    </row>
    <row r="50" spans="2:13" ht="27.75" customHeight="1" x14ac:dyDescent="0.15">
      <c r="B50" s="1242" t="s">
        <v>33</v>
      </c>
      <c r="C50" s="1243"/>
      <c r="D50" s="91"/>
      <c r="E50" s="1248" t="s">
        <v>34</v>
      </c>
      <c r="F50" s="1248"/>
      <c r="G50" s="1248"/>
      <c r="H50" s="1249"/>
      <c r="I50" s="86">
        <v>5649</v>
      </c>
      <c r="J50" s="87">
        <v>5876</v>
      </c>
      <c r="K50" s="87">
        <v>6098</v>
      </c>
      <c r="L50" s="87">
        <v>5951</v>
      </c>
      <c r="M50" s="88">
        <v>6031</v>
      </c>
    </row>
    <row r="51" spans="2:13" ht="27.75" customHeight="1" x14ac:dyDescent="0.15">
      <c r="B51" s="1244"/>
      <c r="C51" s="1245"/>
      <c r="D51" s="85"/>
      <c r="E51" s="1248" t="s">
        <v>35</v>
      </c>
      <c r="F51" s="1248"/>
      <c r="G51" s="1248"/>
      <c r="H51" s="1249"/>
      <c r="I51" s="86" t="s">
        <v>495</v>
      </c>
      <c r="J51" s="87" t="s">
        <v>495</v>
      </c>
      <c r="K51" s="87" t="s">
        <v>495</v>
      </c>
      <c r="L51" s="87" t="s">
        <v>495</v>
      </c>
      <c r="M51" s="88" t="s">
        <v>495</v>
      </c>
    </row>
    <row r="52" spans="2:13" ht="27.75" customHeight="1" x14ac:dyDescent="0.15">
      <c r="B52" s="1246"/>
      <c r="C52" s="1247"/>
      <c r="D52" s="85"/>
      <c r="E52" s="1248" t="s">
        <v>36</v>
      </c>
      <c r="F52" s="1248"/>
      <c r="G52" s="1248"/>
      <c r="H52" s="1249"/>
      <c r="I52" s="86">
        <v>13154</v>
      </c>
      <c r="J52" s="87">
        <v>13371</v>
      </c>
      <c r="K52" s="87">
        <v>13613</v>
      </c>
      <c r="L52" s="87">
        <v>14261</v>
      </c>
      <c r="M52" s="88">
        <v>14666</v>
      </c>
    </row>
    <row r="53" spans="2:13" ht="27.75" customHeight="1" thickBot="1" x14ac:dyDescent="0.2">
      <c r="B53" s="1250" t="s">
        <v>37</v>
      </c>
      <c r="C53" s="1251"/>
      <c r="D53" s="92"/>
      <c r="E53" s="1252" t="s">
        <v>38</v>
      </c>
      <c r="F53" s="1252"/>
      <c r="G53" s="1252"/>
      <c r="H53" s="1253"/>
      <c r="I53" s="93">
        <v>-2946</v>
      </c>
      <c r="J53" s="94">
        <v>-3353</v>
      </c>
      <c r="K53" s="94">
        <v>-3816</v>
      </c>
      <c r="L53" s="94">
        <v>-3447</v>
      </c>
      <c r="M53" s="95">
        <v>-3040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CkqYfFphbL9MiDgD+uNtoVjpS3mLxs3R5wmV0qaoI4k0tZ9mTwYqZw5J9fsdnFo7BQWLTx7SdaRD9nCv8rGw==" saltValue="+gldThouNNgArv8VUy+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28"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41</v>
      </c>
      <c r="D55" s="1269"/>
      <c r="E55" s="1270"/>
      <c r="F55" s="107">
        <v>2808</v>
      </c>
      <c r="G55" s="107">
        <v>3003</v>
      </c>
      <c r="H55" s="108">
        <v>3089</v>
      </c>
    </row>
    <row r="56" spans="2:8" ht="52.5" customHeight="1" x14ac:dyDescent="0.15">
      <c r="B56" s="109"/>
      <c r="C56" s="1271" t="s">
        <v>42</v>
      </c>
      <c r="D56" s="1271"/>
      <c r="E56" s="1272"/>
      <c r="F56" s="110">
        <v>468</v>
      </c>
      <c r="G56" s="110">
        <v>466</v>
      </c>
      <c r="H56" s="111">
        <v>464</v>
      </c>
    </row>
    <row r="57" spans="2:8" ht="53.25" customHeight="1" x14ac:dyDescent="0.15">
      <c r="B57" s="109"/>
      <c r="C57" s="1273" t="s">
        <v>43</v>
      </c>
      <c r="D57" s="1273"/>
      <c r="E57" s="1274"/>
      <c r="F57" s="112">
        <v>2267</v>
      </c>
      <c r="G57" s="112">
        <v>1822</v>
      </c>
      <c r="H57" s="113">
        <v>1603</v>
      </c>
    </row>
    <row r="58" spans="2:8" ht="45.75" customHeight="1" x14ac:dyDescent="0.15">
      <c r="B58" s="114"/>
      <c r="C58" s="1261" t="s">
        <v>571</v>
      </c>
      <c r="D58" s="1262"/>
      <c r="E58" s="1263"/>
      <c r="F58" s="115">
        <v>1349</v>
      </c>
      <c r="G58" s="115">
        <v>1000</v>
      </c>
      <c r="H58" s="116">
        <v>841</v>
      </c>
    </row>
    <row r="59" spans="2:8" ht="45.75" customHeight="1" x14ac:dyDescent="0.15">
      <c r="B59" s="114"/>
      <c r="C59" s="1261" t="s">
        <v>572</v>
      </c>
      <c r="D59" s="1262"/>
      <c r="E59" s="1263"/>
      <c r="F59" s="115">
        <v>363</v>
      </c>
      <c r="G59" s="115">
        <v>363</v>
      </c>
      <c r="H59" s="116">
        <v>363</v>
      </c>
    </row>
    <row r="60" spans="2:8" ht="45.75" customHeight="1" x14ac:dyDescent="0.15">
      <c r="B60" s="114"/>
      <c r="C60" s="1261" t="s">
        <v>573</v>
      </c>
      <c r="D60" s="1262"/>
      <c r="E60" s="1263"/>
      <c r="F60" s="115">
        <v>448</v>
      </c>
      <c r="G60" s="115">
        <v>349</v>
      </c>
      <c r="H60" s="116">
        <v>349</v>
      </c>
    </row>
    <row r="61" spans="2:8" ht="45.75" customHeight="1" x14ac:dyDescent="0.15">
      <c r="B61" s="114"/>
      <c r="C61" s="1261" t="s">
        <v>574</v>
      </c>
      <c r="D61" s="1262"/>
      <c r="E61" s="1263"/>
      <c r="F61" s="115">
        <v>16</v>
      </c>
      <c r="G61" s="115">
        <v>14</v>
      </c>
      <c r="H61" s="116">
        <v>13</v>
      </c>
    </row>
    <row r="62" spans="2:8" ht="45.75" customHeight="1" thickBot="1" x14ac:dyDescent="0.2">
      <c r="B62" s="117"/>
      <c r="C62" s="1264" t="s">
        <v>575</v>
      </c>
      <c r="D62" s="1265"/>
      <c r="E62" s="1266"/>
      <c r="F62" s="118">
        <v>10</v>
      </c>
      <c r="G62" s="118">
        <v>12</v>
      </c>
      <c r="H62" s="119">
        <v>11</v>
      </c>
    </row>
    <row r="63" spans="2:8" ht="52.5" customHeight="1" thickBot="1" x14ac:dyDescent="0.2">
      <c r="B63" s="120"/>
      <c r="C63" s="1267" t="s">
        <v>44</v>
      </c>
      <c r="D63" s="1267"/>
      <c r="E63" s="1268"/>
      <c r="F63" s="121">
        <v>5543</v>
      </c>
      <c r="G63" s="121">
        <v>5290</v>
      </c>
      <c r="H63" s="122">
        <v>5156</v>
      </c>
    </row>
    <row r="64" spans="2:8" ht="15" customHeight="1" x14ac:dyDescent="0.15"/>
    <row r="65" ht="0" hidden="1" customHeight="1" x14ac:dyDescent="0.15"/>
    <row r="66" ht="0" hidden="1" customHeight="1" x14ac:dyDescent="0.15"/>
  </sheetData>
  <sheetProtection algorithmName="SHA-512" hashValue="7+Y7DbroAHV+1C9wXTVDyupwb9ilKDAh+McQumjrIbdKMz2bMIsVyc9dYBNJxMIxMZCrf2l9ZlkLlGSaBM2jGw==" saltValue="XeeQjQivfhVzL9+ifGNM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Normal="10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v>
      </c>
      <c r="CG53" s="1277"/>
      <c r="CH53" s="1277"/>
      <c r="CI53" s="1277"/>
      <c r="CJ53" s="1277"/>
      <c r="CK53" s="1277"/>
      <c r="CL53" s="1277"/>
      <c r="CM53" s="1277"/>
      <c r="CN53" s="1277">
        <v>52.8</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585</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586</v>
      </c>
      <c r="BC75" s="1280"/>
      <c r="BD75" s="1280"/>
      <c r="BE75" s="1280"/>
      <c r="BF75" s="1280"/>
      <c r="BG75" s="1280"/>
      <c r="BH75" s="1280"/>
      <c r="BI75" s="1280"/>
      <c r="BJ75" s="1280"/>
      <c r="BK75" s="1280"/>
      <c r="BL75" s="1280"/>
      <c r="BM75" s="1280"/>
      <c r="BN75" s="1280"/>
      <c r="BO75" s="1280"/>
      <c r="BP75" s="1277">
        <v>5.5</v>
      </c>
      <c r="BQ75" s="1277"/>
      <c r="BR75" s="1277"/>
      <c r="BS75" s="1277"/>
      <c r="BT75" s="1277"/>
      <c r="BU75" s="1277"/>
      <c r="BV75" s="1277"/>
      <c r="BW75" s="1277"/>
      <c r="BX75" s="1277">
        <v>3.8</v>
      </c>
      <c r="BY75" s="1277"/>
      <c r="BZ75" s="1277"/>
      <c r="CA75" s="1277"/>
      <c r="CB75" s="1277"/>
      <c r="CC75" s="1277"/>
      <c r="CD75" s="1277"/>
      <c r="CE75" s="1277"/>
      <c r="CF75" s="1277">
        <v>2.2000000000000002</v>
      </c>
      <c r="CG75" s="1277"/>
      <c r="CH75" s="1277"/>
      <c r="CI75" s="1277"/>
      <c r="CJ75" s="1277"/>
      <c r="CK75" s="1277"/>
      <c r="CL75" s="1277"/>
      <c r="CM75" s="1277"/>
      <c r="CN75" s="1277">
        <v>1</v>
      </c>
      <c r="CO75" s="1277"/>
      <c r="CP75" s="1277"/>
      <c r="CQ75" s="1277"/>
      <c r="CR75" s="1277"/>
      <c r="CS75" s="1277"/>
      <c r="CT75" s="1277"/>
      <c r="CU75" s="1277"/>
      <c r="CV75" s="1277">
        <v>1.1000000000000001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586</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AdrFZRRacCtn0B9Xgoq2J3LeepecL1PJib2704KHZ2IJFCcR+FohmHyDJjTxpZwkkAqez7TwUGLkp4+VRkkHQ==" saltValue="YzGjkQDmkyOdt1n7PEKsF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Normal="100" zoomScaleSheetLayoutView="70" workbookViewId="0">
      <selection activeCell="AG109" sqref="AG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o7MOK01GSwdrI0kWJy8mmxTTpsCQvNwYNx1RyD33hI5v67Dz/zhrD2pgxc4rS1Ggy9ph3obfXawpIKHnQ1YWw==" saltValue="t4FARWxp8i6c1JRv+ioD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6" zoomScaleNormal="100" zoomScaleSheetLayoutView="55" workbookViewId="0">
      <selection activeCell="DB113" sqref="DB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5MYNADzJeicjehMXPzsr8KVGkicis0D424IkXl6Byh8+ofbXkbZH0liyeYBIyLXxS4sb/TUIubVyp4sExXnqw==" saltValue="DHeXJG0mcG5MaZi5c18X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34394</v>
      </c>
      <c r="E3" s="141"/>
      <c r="F3" s="142">
        <v>53270</v>
      </c>
      <c r="G3" s="143"/>
      <c r="H3" s="144"/>
    </row>
    <row r="4" spans="1:8" x14ac:dyDescent="0.15">
      <c r="A4" s="145"/>
      <c r="B4" s="146"/>
      <c r="C4" s="147"/>
      <c r="D4" s="148">
        <v>18606</v>
      </c>
      <c r="E4" s="149"/>
      <c r="F4" s="150">
        <v>24316</v>
      </c>
      <c r="G4" s="151"/>
      <c r="H4" s="152"/>
    </row>
    <row r="5" spans="1:8" x14ac:dyDescent="0.15">
      <c r="A5" s="133" t="s">
        <v>530</v>
      </c>
      <c r="B5" s="138"/>
      <c r="C5" s="139"/>
      <c r="D5" s="140">
        <v>32791</v>
      </c>
      <c r="E5" s="141"/>
      <c r="F5" s="142">
        <v>53292</v>
      </c>
      <c r="G5" s="143"/>
      <c r="H5" s="144"/>
    </row>
    <row r="6" spans="1:8" x14ac:dyDescent="0.15">
      <c r="A6" s="145"/>
      <c r="B6" s="146"/>
      <c r="C6" s="147"/>
      <c r="D6" s="148">
        <v>20647</v>
      </c>
      <c r="E6" s="149"/>
      <c r="F6" s="150">
        <v>28900</v>
      </c>
      <c r="G6" s="151"/>
      <c r="H6" s="152"/>
    </row>
    <row r="7" spans="1:8" x14ac:dyDescent="0.15">
      <c r="A7" s="133" t="s">
        <v>531</v>
      </c>
      <c r="B7" s="138"/>
      <c r="C7" s="139"/>
      <c r="D7" s="140">
        <v>29568</v>
      </c>
      <c r="E7" s="141"/>
      <c r="F7" s="142">
        <v>56894</v>
      </c>
      <c r="G7" s="143"/>
      <c r="H7" s="144"/>
    </row>
    <row r="8" spans="1:8" x14ac:dyDescent="0.15">
      <c r="A8" s="145"/>
      <c r="B8" s="146"/>
      <c r="C8" s="147"/>
      <c r="D8" s="148">
        <v>18028</v>
      </c>
      <c r="E8" s="149"/>
      <c r="F8" s="150">
        <v>32548</v>
      </c>
      <c r="G8" s="151"/>
      <c r="H8" s="152"/>
    </row>
    <row r="9" spans="1:8" x14ac:dyDescent="0.15">
      <c r="A9" s="133" t="s">
        <v>532</v>
      </c>
      <c r="B9" s="138"/>
      <c r="C9" s="139"/>
      <c r="D9" s="140">
        <v>63438</v>
      </c>
      <c r="E9" s="141"/>
      <c r="F9" s="142">
        <v>57122</v>
      </c>
      <c r="G9" s="143"/>
      <c r="H9" s="144"/>
    </row>
    <row r="10" spans="1:8" x14ac:dyDescent="0.15">
      <c r="A10" s="145"/>
      <c r="B10" s="146"/>
      <c r="C10" s="147"/>
      <c r="D10" s="148">
        <v>50255</v>
      </c>
      <c r="E10" s="149"/>
      <c r="F10" s="150">
        <v>36191</v>
      </c>
      <c r="G10" s="151"/>
      <c r="H10" s="152"/>
    </row>
    <row r="11" spans="1:8" x14ac:dyDescent="0.15">
      <c r="A11" s="133" t="s">
        <v>533</v>
      </c>
      <c r="B11" s="138"/>
      <c r="C11" s="139"/>
      <c r="D11" s="140">
        <v>54526</v>
      </c>
      <c r="E11" s="141"/>
      <c r="F11" s="142">
        <v>53655</v>
      </c>
      <c r="G11" s="143"/>
      <c r="H11" s="144"/>
    </row>
    <row r="12" spans="1:8" x14ac:dyDescent="0.15">
      <c r="A12" s="145"/>
      <c r="B12" s="146"/>
      <c r="C12" s="153"/>
      <c r="D12" s="148">
        <v>41194</v>
      </c>
      <c r="E12" s="149"/>
      <c r="F12" s="150">
        <v>32719</v>
      </c>
      <c r="G12" s="151"/>
      <c r="H12" s="152"/>
    </row>
    <row r="13" spans="1:8" x14ac:dyDescent="0.15">
      <c r="A13" s="133"/>
      <c r="B13" s="138"/>
      <c r="C13" s="154"/>
      <c r="D13" s="155">
        <v>42943</v>
      </c>
      <c r="E13" s="156"/>
      <c r="F13" s="157">
        <v>54847</v>
      </c>
      <c r="G13" s="158"/>
      <c r="H13" s="144"/>
    </row>
    <row r="14" spans="1:8" x14ac:dyDescent="0.15">
      <c r="A14" s="145"/>
      <c r="B14" s="146"/>
      <c r="C14" s="147"/>
      <c r="D14" s="148">
        <v>29746</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6.75</v>
      </c>
      <c r="C19" s="159">
        <f>ROUND(VALUE(SUBSTITUTE(実質収支比率等に係る経年分析!G$48,"▲","-")),2)</f>
        <v>6.7</v>
      </c>
      <c r="D19" s="159">
        <f>ROUND(VALUE(SUBSTITUTE(実質収支比率等に係る経年分析!H$48,"▲","-")),2)</f>
        <v>7.42</v>
      </c>
      <c r="E19" s="159">
        <f>ROUND(VALUE(SUBSTITUTE(実質収支比率等に係る経年分析!I$48,"▲","-")),2)</f>
        <v>6.39</v>
      </c>
      <c r="F19" s="159">
        <f>ROUND(VALUE(SUBSTITUTE(実質収支比率等に係る経年分析!J$48,"▲","-")),2)</f>
        <v>6.44</v>
      </c>
    </row>
    <row r="20" spans="1:11" x14ac:dyDescent="0.15">
      <c r="A20" s="159" t="s">
        <v>48</v>
      </c>
      <c r="B20" s="159">
        <f>ROUND(VALUE(SUBSTITUTE(実質収支比率等に係る経年分析!F$47,"▲","-")),2)</f>
        <v>28.8</v>
      </c>
      <c r="C20" s="159">
        <f>ROUND(VALUE(SUBSTITUTE(実質収支比率等に係る経年分析!G$47,"▲","-")),2)</f>
        <v>32.44</v>
      </c>
      <c r="D20" s="159">
        <f>ROUND(VALUE(SUBSTITUTE(実質収支比率等に係る経年分析!H$47,"▲","-")),2)</f>
        <v>34.03</v>
      </c>
      <c r="E20" s="159">
        <f>ROUND(VALUE(SUBSTITUTE(実質収支比率等に係る経年分析!I$47,"▲","-")),2)</f>
        <v>35.07</v>
      </c>
      <c r="F20" s="159">
        <f>ROUND(VALUE(SUBSTITUTE(実質収支比率等に係る経年分析!J$47,"▲","-")),2)</f>
        <v>37.200000000000003</v>
      </c>
    </row>
    <row r="21" spans="1:11" x14ac:dyDescent="0.15">
      <c r="A21" s="159" t="s">
        <v>49</v>
      </c>
      <c r="B21" s="159">
        <f>IF(ISNUMBER(VALUE(SUBSTITUTE(実質収支比率等に係る経年分析!F$49,"▲","-"))),ROUND(VALUE(SUBSTITUTE(実質収支比率等に係る経年分析!F$49,"▲","-")),2),NA())</f>
        <v>1.1299999999999999</v>
      </c>
      <c r="C21" s="159">
        <f>IF(ISNUMBER(VALUE(SUBSTITUTE(実質収支比率等に係る経年分析!G$49,"▲","-"))),ROUND(VALUE(SUBSTITUTE(実質収支比率等に係る経年分析!G$49,"▲","-")),2),NA())</f>
        <v>-0.02</v>
      </c>
      <c r="D21" s="159">
        <f>IF(ISNUMBER(VALUE(SUBSTITUTE(実質収支比率等に係る経年分析!H$49,"▲","-"))),ROUND(VALUE(SUBSTITUTE(実質収支比率等に係る経年分析!H$49,"▲","-")),2),NA())</f>
        <v>0.31</v>
      </c>
      <c r="E21" s="159">
        <f>IF(ISNUMBER(VALUE(SUBSTITUTE(実質収支比率等に係る経年分析!I$49,"▲","-"))),ROUND(VALUE(SUBSTITUTE(実質収支比率等に係る経年分析!I$49,"▲","-")),2),NA())</f>
        <v>-2.11</v>
      </c>
      <c r="F21" s="159">
        <f>IF(ISNUMBER(VALUE(SUBSTITUTE(実質収支比率等に係る経年分析!J$49,"▲","-"))),ROUND(VALUE(SUBSTITUTE(実質収支比率等に係る経年分析!J$49,"▲","-")),2),NA())</f>
        <v>-2.4900000000000002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1.53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2.2799999999999998</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0.37</v>
      </c>
    </row>
    <row r="31" spans="1:11" x14ac:dyDescent="0.15">
      <c r="A31" s="160" t="str">
        <f>IF(連結実質赤字比率に係る赤字・黒字の構成分析!C$39="",NA(),連結実質赤字比率に係る赤字・黒字の構成分析!C$39)</f>
        <v>下水道事業会計（農業集落排水）</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0.55000000000000004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1.85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2.36</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2.2799999999999998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2.39</v>
      </c>
    </row>
    <row r="34" spans="1:16" x14ac:dyDescent="0.15">
      <c r="A34" s="160" t="str">
        <f>IF(連結実質赤字比率に係る赤字・黒字の構成分析!C$36="",NA(),連結実質赤字比率に係る赤字・黒字の構成分析!C$36)</f>
        <v>下水道事業会計（公共下水道）</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16.28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871</v>
      </c>
      <c r="E42" s="161"/>
      <c r="F42" s="161"/>
      <c r="G42" s="161">
        <f>'実質公債費比率（分子）の構造'!L$52</f>
        <v>909</v>
      </c>
      <c r="H42" s="161"/>
      <c r="I42" s="161"/>
      <c r="J42" s="161">
        <f>'実質公債費比率（分子）の構造'!M$52</f>
        <v>866</v>
      </c>
      <c r="K42" s="161"/>
      <c r="L42" s="161"/>
      <c r="M42" s="161">
        <f>'実質公債費比率（分子）の構造'!N$52</f>
        <v>910</v>
      </c>
      <c r="N42" s="161"/>
      <c r="O42" s="161"/>
      <c r="P42" s="161">
        <f>'実質公債費比率（分子）の構造'!O$52</f>
        <v>944</v>
      </c>
    </row>
    <row r="43" spans="1:16" x14ac:dyDescent="0.15">
      <c r="A43" s="161" t="s">
        <v>57</v>
      </c>
      <c r="B43" s="161" t="str">
        <f>'実質公債費比率（分子）の構造'!K$51</f>
        <v>-</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36</v>
      </c>
      <c r="C44" s="161"/>
      <c r="D44" s="161"/>
      <c r="E44" s="161">
        <f>'実質公債費比率（分子）の構造'!L$50</f>
        <v>26</v>
      </c>
      <c r="F44" s="161"/>
      <c r="G44" s="161"/>
      <c r="H44" s="161">
        <f>'実質公債費比率（分子）の構造'!M$50</f>
        <v>1</v>
      </c>
      <c r="I44" s="161"/>
      <c r="J44" s="161"/>
      <c r="K44" s="161">
        <f>'実質公債費比率（分子）の構造'!N$50</f>
        <v>1</v>
      </c>
      <c r="L44" s="161"/>
      <c r="M44" s="161"/>
      <c r="N44" s="161">
        <f>'実質公債費比率（分子）の構造'!O$50</f>
        <v>0</v>
      </c>
      <c r="O44" s="161"/>
      <c r="P44" s="161"/>
    </row>
    <row r="45" spans="1:16" x14ac:dyDescent="0.15">
      <c r="A45" s="161" t="s">
        <v>59</v>
      </c>
      <c r="B45" s="161">
        <f>'実質公債費比率（分子）の構造'!K$49</f>
        <v>14</v>
      </c>
      <c r="C45" s="161"/>
      <c r="D45" s="161"/>
      <c r="E45" s="161">
        <f>'実質公債費比率（分子）の構造'!L$49</f>
        <v>2</v>
      </c>
      <c r="F45" s="161"/>
      <c r="G45" s="161"/>
      <c r="H45" s="161">
        <f>'実質公債費比率（分子）の構造'!M$49</f>
        <v>0</v>
      </c>
      <c r="I45" s="161"/>
      <c r="J45" s="161"/>
      <c r="K45" s="161">
        <f>'実質公債費比率（分子）の構造'!N$49</f>
        <v>6</v>
      </c>
      <c r="L45" s="161"/>
      <c r="M45" s="161"/>
      <c r="N45" s="161">
        <f>'実質公債費比率（分子）の構造'!O$49</f>
        <v>6</v>
      </c>
      <c r="O45" s="161"/>
      <c r="P45" s="161"/>
    </row>
    <row r="46" spans="1:16" x14ac:dyDescent="0.15">
      <c r="A46" s="161" t="s">
        <v>60</v>
      </c>
      <c r="B46" s="161">
        <f>'実質公債費比率（分子）の構造'!K$48</f>
        <v>420</v>
      </c>
      <c r="C46" s="161"/>
      <c r="D46" s="161"/>
      <c r="E46" s="161">
        <f>'実質公債費比率（分子）の構造'!L$48</f>
        <v>424</v>
      </c>
      <c r="F46" s="161"/>
      <c r="G46" s="161"/>
      <c r="H46" s="161">
        <f>'実質公債費比率（分子）の構造'!M$48</f>
        <v>458</v>
      </c>
      <c r="I46" s="161"/>
      <c r="J46" s="161"/>
      <c r="K46" s="161">
        <f>'実質公債費比率（分子）の構造'!N$48</f>
        <v>431</v>
      </c>
      <c r="L46" s="161"/>
      <c r="M46" s="161"/>
      <c r="N46" s="161">
        <f>'実質公債費比率（分子）の構造'!O$48</f>
        <v>462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718</v>
      </c>
      <c r="C49" s="161"/>
      <c r="D49" s="161"/>
      <c r="E49" s="161">
        <f>'実質公債費比率（分子）の構造'!L$45</f>
        <v>547</v>
      </c>
      <c r="F49" s="161"/>
      <c r="G49" s="161"/>
      <c r="H49" s="161">
        <f>'実質公債費比率（分子）の構造'!M$45</f>
        <v>484</v>
      </c>
      <c r="I49" s="161"/>
      <c r="J49" s="161"/>
      <c r="K49" s="161">
        <f>'実質公債費比率（分子）の構造'!N$45</f>
        <v>531</v>
      </c>
      <c r="L49" s="161"/>
      <c r="M49" s="161"/>
      <c r="N49" s="161">
        <f>'実質公債費比率（分子）の構造'!O$45</f>
        <v>584</v>
      </c>
      <c r="O49" s="161"/>
      <c r="P49" s="161"/>
    </row>
    <row r="50" spans="1:16" x14ac:dyDescent="0.15">
      <c r="A50" s="161" t="s">
        <v>64</v>
      </c>
      <c r="B50" s="161" t="e">
        <f>NA()</f>
        <v>#N/A</v>
      </c>
      <c r="C50" s="161">
        <f>IF(ISNUMBER('実質公債費比率（分子）の構造'!K$53),'実質公債費比率（分子）の構造'!K$53,NA())</f>
        <v>317</v>
      </c>
      <c r="D50" s="161" t="e">
        <f>NA()</f>
        <v>#N/A</v>
      </c>
      <c r="E50" s="161" t="e">
        <f>NA()</f>
        <v>#N/A</v>
      </c>
      <c r="F50" s="161">
        <f>IF(ISNUMBER('実質公債費比率（分子）の構造'!L$53),'実質公債費比率（分子）の構造'!L$53,NA())</f>
        <v>90</v>
      </c>
      <c r="G50" s="161" t="e">
        <f>NA()</f>
        <v>#N/A</v>
      </c>
      <c r="H50" s="161" t="e">
        <f>NA()</f>
        <v>#N/A</v>
      </c>
      <c r="I50" s="161">
        <f>IF(ISNUMBER('実質公債費比率（分子）の構造'!M$53),'実質公債費比率（分子）の構造'!M$53,NA())</f>
        <v>77</v>
      </c>
      <c r="J50" s="161" t="e">
        <f>NA()</f>
        <v>#N/A</v>
      </c>
      <c r="K50" s="161" t="e">
        <f>NA()</f>
        <v>#N/A</v>
      </c>
      <c r="L50" s="161">
        <f>IF(ISNUMBER('実質公債費比率（分子）の構造'!N$53),'実質公債費比率（分子）の構造'!N$53,NA())</f>
        <v>59</v>
      </c>
      <c r="M50" s="161" t="e">
        <f>NA()</f>
        <v>#N/A</v>
      </c>
      <c r="N50" s="161" t="e">
        <f>NA()</f>
        <v>#N/A</v>
      </c>
      <c r="O50" s="161">
        <f>IF(ISNUMBER('実質公債費比率（分子）の構造'!O$53),'実質公債費比率（分子）の構造'!O$53,NA())</f>
        <v>108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13154</v>
      </c>
      <c r="E56" s="160"/>
      <c r="F56" s="160"/>
      <c r="G56" s="160">
        <f>'将来負担比率（分子）の構造'!J$52</f>
        <v>13371</v>
      </c>
      <c r="H56" s="160"/>
      <c r="I56" s="160"/>
      <c r="J56" s="160">
        <f>'将来負担比率（分子）の構造'!K$52</f>
        <v>13613</v>
      </c>
      <c r="K56" s="160"/>
      <c r="L56" s="160"/>
      <c r="M56" s="160">
        <f>'将来負担比率（分子）の構造'!L$52</f>
        <v>14261</v>
      </c>
      <c r="N56" s="160"/>
      <c r="O56" s="160"/>
      <c r="P56" s="160">
        <f>'将来負担比率（分子）の構造'!M$52</f>
        <v>14666</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5649</v>
      </c>
      <c r="E58" s="160"/>
      <c r="F58" s="160"/>
      <c r="G58" s="160">
        <f>'将来負担比率（分子）の構造'!J$50</f>
        <v>5876</v>
      </c>
      <c r="H58" s="160"/>
      <c r="I58" s="160"/>
      <c r="J58" s="160">
        <f>'将来負担比率（分子）の構造'!K$50</f>
        <v>6098</v>
      </c>
      <c r="K58" s="160"/>
      <c r="L58" s="160"/>
      <c r="M58" s="160">
        <f>'将来負担比率（分子）の構造'!L$50</f>
        <v>5951</v>
      </c>
      <c r="N58" s="160"/>
      <c r="O58" s="160"/>
      <c r="P58" s="160">
        <f>'将来負担比率（分子）の構造'!M$50</f>
        <v>6031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1322</v>
      </c>
      <c r="C62" s="160"/>
      <c r="D62" s="160"/>
      <c r="E62" s="160">
        <f>'将来負担比率（分子）の構造'!J$45</f>
        <v>1198</v>
      </c>
      <c r="F62" s="160"/>
      <c r="G62" s="160"/>
      <c r="H62" s="160">
        <f>'将来負担比率（分子）の構造'!K$45</f>
        <v>852</v>
      </c>
      <c r="I62" s="160"/>
      <c r="J62" s="160"/>
      <c r="K62" s="160">
        <f>'将来負担比率（分子）の構造'!L$45</f>
        <v>613</v>
      </c>
      <c r="L62" s="160"/>
      <c r="M62" s="160"/>
      <c r="N62" s="160">
        <f>'将来負担比率（分子）の構造'!M$45</f>
        <v>501</v>
      </c>
      <c r="O62" s="160"/>
      <c r="P62" s="160"/>
    </row>
    <row r="63" spans="1:16" x14ac:dyDescent="0.15">
      <c r="A63" s="160" t="s">
        <v>27</v>
      </c>
      <c r="B63" s="160">
        <f>'将来負担比率（分子）の構造'!I$44</f>
        <v>41</v>
      </c>
      <c r="C63" s="160"/>
      <c r="D63" s="160"/>
      <c r="E63" s="160">
        <f>'将来負担比率（分子）の構造'!J$44</f>
        <v>73</v>
      </c>
      <c r="F63" s="160"/>
      <c r="G63" s="160"/>
      <c r="H63" s="160">
        <f>'将来負担比率（分子）の構造'!K$44</f>
        <v>69</v>
      </c>
      <c r="I63" s="160"/>
      <c r="J63" s="160"/>
      <c r="K63" s="160">
        <f>'将来負担比率（分子）の構造'!L$44</f>
        <v>61</v>
      </c>
      <c r="L63" s="160"/>
      <c r="M63" s="160"/>
      <c r="N63" s="160">
        <f>'将来負担比率（分子）の構造'!M$44</f>
        <v>53</v>
      </c>
      <c r="O63" s="160"/>
      <c r="P63" s="160"/>
    </row>
    <row r="64" spans="1:16" x14ac:dyDescent="0.15">
      <c r="A64" s="160" t="s">
        <v>26</v>
      </c>
      <c r="B64" s="160">
        <f>'将来負担比率（分子）の構造'!I$43</f>
        <v>8012</v>
      </c>
      <c r="C64" s="160"/>
      <c r="D64" s="160"/>
      <c r="E64" s="160">
        <f>'将来負担比率（分子）の構造'!J$43</f>
        <v>7686</v>
      </c>
      <c r="F64" s="160"/>
      <c r="G64" s="160"/>
      <c r="H64" s="160">
        <f>'将来負担比率（分子）の構造'!K$43</f>
        <v>7798</v>
      </c>
      <c r="I64" s="160"/>
      <c r="J64" s="160"/>
      <c r="K64" s="160">
        <f>'将来負担比率（分子）の構造'!L$43</f>
        <v>7686</v>
      </c>
      <c r="L64" s="160"/>
      <c r="M64" s="160"/>
      <c r="N64" s="160">
        <f>'将来負担比率（分子）の構造'!M$43</f>
        <v>7810</v>
      </c>
      <c r="O64" s="160"/>
      <c r="P64" s="160"/>
    </row>
    <row r="65" spans="1:16" x14ac:dyDescent="0.15">
      <c r="A65" s="160" t="s">
        <v>25</v>
      </c>
      <c r="B65" s="160">
        <f>'将来負担比率（分子）の構造'!I$42</f>
        <v>22</v>
      </c>
      <c r="C65" s="160"/>
      <c r="D65" s="160"/>
      <c r="E65" s="160">
        <f>'将来負担比率（分子）の構造'!J$42</f>
        <v>2</v>
      </c>
      <c r="F65" s="160"/>
      <c r="G65" s="160"/>
      <c r="H65" s="160">
        <f>'将来負担比率（分子）の構造'!K$42</f>
        <v>1</v>
      </c>
      <c r="I65" s="160"/>
      <c r="J65" s="160"/>
      <c r="K65" s="160">
        <f>'将来負担比率（分子）の構造'!L$42</f>
        <v>0</v>
      </c>
      <c r="L65" s="160"/>
      <c r="M65" s="160"/>
      <c r="N65" s="160" t="str">
        <f>'将来負担比率（分子）の構造'!M$42</f>
        <v>-</v>
      </c>
      <c r="O65" s="160"/>
      <c r="P65" s="160"/>
    </row>
    <row r="66" spans="1:16" x14ac:dyDescent="0.15">
      <c r="A66" s="160" t="s">
        <v>24</v>
      </c>
      <c r="B66" s="160">
        <f>'将来負担比率（分子）の構造'!I$41</f>
        <v>6460</v>
      </c>
      <c r="C66" s="160"/>
      <c r="D66" s="160"/>
      <c r="E66" s="160">
        <f>'将来負担比率（分子）の構造'!J$41</f>
        <v>6933</v>
      </c>
      <c r="F66" s="160"/>
      <c r="G66" s="160"/>
      <c r="H66" s="160">
        <f>'将来負担比率（分子）の構造'!K$41</f>
        <v>7175</v>
      </c>
      <c r="I66" s="160"/>
      <c r="J66" s="160"/>
      <c r="K66" s="160">
        <f>'将来負担比率（分子）の構造'!L$41</f>
        <v>8404</v>
      </c>
      <c r="L66" s="160"/>
      <c r="M66" s="160"/>
      <c r="N66" s="160">
        <f>'将来負担比率（分子）の構造'!M$41</f>
        <v>9293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2808</v>
      </c>
      <c r="C72" s="164">
        <f>基金残高に係る経年分析!G55</f>
        <v>3003</v>
      </c>
      <c r="D72" s="164">
        <f>基金残高に係る経年分析!H55</f>
        <v>3089</v>
      </c>
    </row>
    <row r="73" spans="1:16" x14ac:dyDescent="0.15">
      <c r="A73" s="163" t="s">
        <v>71</v>
      </c>
      <c r="B73" s="164">
        <f>基金残高に係る経年分析!F56</f>
        <v>468</v>
      </c>
      <c r="C73" s="164">
        <f>基金残高に係る経年分析!G56</f>
        <v>466</v>
      </c>
      <c r="D73" s="164">
        <f>基金残高に係る経年分析!H56</f>
        <v>464</v>
      </c>
    </row>
    <row r="74" spans="1:16" x14ac:dyDescent="0.15">
      <c r="A74" s="163" t="s">
        <v>72</v>
      </c>
      <c r="B74" s="164">
        <f>基金残高に係る経年分析!F57</f>
        <v>2267</v>
      </c>
      <c r="C74" s="164">
        <f>基金残高に係る経年分析!G57</f>
        <v>1822</v>
      </c>
      <c r="D74" s="164">
        <f>基金残高に係る経年分析!H57</f>
        <v>1603</v>
      </c>
    </row>
  </sheetData>
  <sheetProtection algorithmName="SHA-512" hashValue="BK3pFCaTJiiCIx4OAoLKQO7sAHy7bNx9m5IeN9l/tAkrKjE1PUgUo0fmOEIvDFUTjauPGYkMts5In4UWiZXZow==" saltValue="Jk+q9Of24oHfKMRsMenl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43" sqref="AL43"/>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5650884</v>
      </c>
      <c r="S5" s="707"/>
      <c r="T5" s="707"/>
      <c r="U5" s="707"/>
      <c r="V5" s="707"/>
      <c r="W5" s="707"/>
      <c r="X5" s="707"/>
      <c r="Y5" s="753"/>
      <c r="Z5" s="771">
        <v>42</v>
      </c>
      <c r="AA5" s="771"/>
      <c r="AB5" s="771"/>
      <c r="AC5" s="771"/>
      <c r="AD5" s="772">
        <v>5650884</v>
      </c>
      <c r="AE5" s="772"/>
      <c r="AF5" s="772"/>
      <c r="AG5" s="772"/>
      <c r="AH5" s="772"/>
      <c r="AI5" s="772"/>
      <c r="AJ5" s="772"/>
      <c r="AK5" s="772"/>
      <c r="AL5" s="754">
        <v>71.400000000000006</v>
      </c>
      <c r="AM5" s="723"/>
      <c r="AN5" s="723"/>
      <c r="AO5" s="755"/>
      <c r="AP5" s="740" t="s">
        <v>218</v>
      </c>
      <c r="AQ5" s="741"/>
      <c r="AR5" s="741"/>
      <c r="AS5" s="741"/>
      <c r="AT5" s="741"/>
      <c r="AU5" s="741"/>
      <c r="AV5" s="741"/>
      <c r="AW5" s="741"/>
      <c r="AX5" s="741"/>
      <c r="AY5" s="741"/>
      <c r="AZ5" s="741"/>
      <c r="BA5" s="741"/>
      <c r="BB5" s="741"/>
      <c r="BC5" s="741"/>
      <c r="BD5" s="741"/>
      <c r="BE5" s="741"/>
      <c r="BF5" s="742"/>
      <c r="BG5" s="641">
        <v>5611817</v>
      </c>
      <c r="BH5" s="644"/>
      <c r="BI5" s="644"/>
      <c r="BJ5" s="644"/>
      <c r="BK5" s="644"/>
      <c r="BL5" s="644"/>
      <c r="BM5" s="644"/>
      <c r="BN5" s="645"/>
      <c r="BO5" s="703">
        <v>99.3</v>
      </c>
      <c r="BP5" s="703"/>
      <c r="BQ5" s="703"/>
      <c r="BR5" s="703"/>
      <c r="BS5" s="704">
        <v>30112</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173575</v>
      </c>
      <c r="S6" s="644"/>
      <c r="T6" s="644"/>
      <c r="U6" s="644"/>
      <c r="V6" s="644"/>
      <c r="W6" s="644"/>
      <c r="X6" s="644"/>
      <c r="Y6" s="645"/>
      <c r="Z6" s="703">
        <v>1.3</v>
      </c>
      <c r="AA6" s="703"/>
      <c r="AB6" s="703"/>
      <c r="AC6" s="703"/>
      <c r="AD6" s="704">
        <v>173575</v>
      </c>
      <c r="AE6" s="704"/>
      <c r="AF6" s="704"/>
      <c r="AG6" s="704"/>
      <c r="AH6" s="704"/>
      <c r="AI6" s="704"/>
      <c r="AJ6" s="704"/>
      <c r="AK6" s="704"/>
      <c r="AL6" s="646">
        <v>2.2000000000000002</v>
      </c>
      <c r="AM6" s="647"/>
      <c r="AN6" s="647"/>
      <c r="AO6" s="705"/>
      <c r="AP6" s="638" t="s">
        <v>223</v>
      </c>
      <c r="AQ6" s="639"/>
      <c r="AR6" s="639"/>
      <c r="AS6" s="639"/>
      <c r="AT6" s="639"/>
      <c r="AU6" s="639"/>
      <c r="AV6" s="639"/>
      <c r="AW6" s="639"/>
      <c r="AX6" s="639"/>
      <c r="AY6" s="639"/>
      <c r="AZ6" s="639"/>
      <c r="BA6" s="639"/>
      <c r="BB6" s="639"/>
      <c r="BC6" s="639"/>
      <c r="BD6" s="639"/>
      <c r="BE6" s="639"/>
      <c r="BF6" s="640"/>
      <c r="BG6" s="641">
        <v>5611817</v>
      </c>
      <c r="BH6" s="644"/>
      <c r="BI6" s="644"/>
      <c r="BJ6" s="644"/>
      <c r="BK6" s="644"/>
      <c r="BL6" s="644"/>
      <c r="BM6" s="644"/>
      <c r="BN6" s="645"/>
      <c r="BO6" s="703">
        <v>99.3</v>
      </c>
      <c r="BP6" s="703"/>
      <c r="BQ6" s="703"/>
      <c r="BR6" s="703"/>
      <c r="BS6" s="704">
        <v>30112</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158341</v>
      </c>
      <c r="CS6" s="644"/>
      <c r="CT6" s="644"/>
      <c r="CU6" s="644"/>
      <c r="CV6" s="644"/>
      <c r="CW6" s="644"/>
      <c r="CX6" s="644"/>
      <c r="CY6" s="645"/>
      <c r="CZ6" s="754">
        <v>1.2</v>
      </c>
      <c r="DA6" s="723"/>
      <c r="DB6" s="723"/>
      <c r="DC6" s="757"/>
      <c r="DD6" s="649" t="s">
        <v>121</v>
      </c>
      <c r="DE6" s="644"/>
      <c r="DF6" s="644"/>
      <c r="DG6" s="644"/>
      <c r="DH6" s="644"/>
      <c r="DI6" s="644"/>
      <c r="DJ6" s="644"/>
      <c r="DK6" s="644"/>
      <c r="DL6" s="644"/>
      <c r="DM6" s="644"/>
      <c r="DN6" s="644"/>
      <c r="DO6" s="644"/>
      <c r="DP6" s="645"/>
      <c r="DQ6" s="649">
        <v>158341</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14124</v>
      </c>
      <c r="S7" s="644"/>
      <c r="T7" s="644"/>
      <c r="U7" s="644"/>
      <c r="V7" s="644"/>
      <c r="W7" s="644"/>
      <c r="X7" s="644"/>
      <c r="Y7" s="645"/>
      <c r="Z7" s="703">
        <v>0.1</v>
      </c>
      <c r="AA7" s="703"/>
      <c r="AB7" s="703"/>
      <c r="AC7" s="703"/>
      <c r="AD7" s="704">
        <v>14124</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2761572</v>
      </c>
      <c r="BH7" s="644"/>
      <c r="BI7" s="644"/>
      <c r="BJ7" s="644"/>
      <c r="BK7" s="644"/>
      <c r="BL7" s="644"/>
      <c r="BM7" s="644"/>
      <c r="BN7" s="645"/>
      <c r="BO7" s="703">
        <v>48.9</v>
      </c>
      <c r="BP7" s="703"/>
      <c r="BQ7" s="703"/>
      <c r="BR7" s="703"/>
      <c r="BS7" s="704">
        <v>30112</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1556199</v>
      </c>
      <c r="CS7" s="644"/>
      <c r="CT7" s="644"/>
      <c r="CU7" s="644"/>
      <c r="CV7" s="644"/>
      <c r="CW7" s="644"/>
      <c r="CX7" s="644"/>
      <c r="CY7" s="645"/>
      <c r="CZ7" s="703">
        <v>12.3</v>
      </c>
      <c r="DA7" s="703"/>
      <c r="DB7" s="703"/>
      <c r="DC7" s="703"/>
      <c r="DD7" s="649">
        <v>180665</v>
      </c>
      <c r="DE7" s="644"/>
      <c r="DF7" s="644"/>
      <c r="DG7" s="644"/>
      <c r="DH7" s="644"/>
      <c r="DI7" s="644"/>
      <c r="DJ7" s="644"/>
      <c r="DK7" s="644"/>
      <c r="DL7" s="644"/>
      <c r="DM7" s="644"/>
      <c r="DN7" s="644"/>
      <c r="DO7" s="644"/>
      <c r="DP7" s="645"/>
      <c r="DQ7" s="649">
        <v>1266547</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35334</v>
      </c>
      <c r="S8" s="644"/>
      <c r="T8" s="644"/>
      <c r="U8" s="644"/>
      <c r="V8" s="644"/>
      <c r="W8" s="644"/>
      <c r="X8" s="644"/>
      <c r="Y8" s="645"/>
      <c r="Z8" s="703">
        <v>0.3</v>
      </c>
      <c r="AA8" s="703"/>
      <c r="AB8" s="703"/>
      <c r="AC8" s="703"/>
      <c r="AD8" s="704">
        <v>35334</v>
      </c>
      <c r="AE8" s="704"/>
      <c r="AF8" s="704"/>
      <c r="AG8" s="704"/>
      <c r="AH8" s="704"/>
      <c r="AI8" s="704"/>
      <c r="AJ8" s="704"/>
      <c r="AK8" s="704"/>
      <c r="AL8" s="646">
        <v>0.4</v>
      </c>
      <c r="AM8" s="647"/>
      <c r="AN8" s="647"/>
      <c r="AO8" s="705"/>
      <c r="AP8" s="638" t="s">
        <v>229</v>
      </c>
      <c r="AQ8" s="639"/>
      <c r="AR8" s="639"/>
      <c r="AS8" s="639"/>
      <c r="AT8" s="639"/>
      <c r="AU8" s="639"/>
      <c r="AV8" s="639"/>
      <c r="AW8" s="639"/>
      <c r="AX8" s="639"/>
      <c r="AY8" s="639"/>
      <c r="AZ8" s="639"/>
      <c r="BA8" s="639"/>
      <c r="BB8" s="639"/>
      <c r="BC8" s="639"/>
      <c r="BD8" s="639"/>
      <c r="BE8" s="639"/>
      <c r="BF8" s="640"/>
      <c r="BG8" s="641">
        <v>74629</v>
      </c>
      <c r="BH8" s="644"/>
      <c r="BI8" s="644"/>
      <c r="BJ8" s="644"/>
      <c r="BK8" s="644"/>
      <c r="BL8" s="644"/>
      <c r="BM8" s="644"/>
      <c r="BN8" s="645"/>
      <c r="BO8" s="703">
        <v>1.3</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4325089</v>
      </c>
      <c r="CS8" s="644"/>
      <c r="CT8" s="644"/>
      <c r="CU8" s="644"/>
      <c r="CV8" s="644"/>
      <c r="CW8" s="644"/>
      <c r="CX8" s="644"/>
      <c r="CY8" s="645"/>
      <c r="CZ8" s="703">
        <v>34.1</v>
      </c>
      <c r="DA8" s="703"/>
      <c r="DB8" s="703"/>
      <c r="DC8" s="703"/>
      <c r="DD8" s="649">
        <v>122028</v>
      </c>
      <c r="DE8" s="644"/>
      <c r="DF8" s="644"/>
      <c r="DG8" s="644"/>
      <c r="DH8" s="644"/>
      <c r="DI8" s="644"/>
      <c r="DJ8" s="644"/>
      <c r="DK8" s="644"/>
      <c r="DL8" s="644"/>
      <c r="DM8" s="644"/>
      <c r="DN8" s="644"/>
      <c r="DO8" s="644"/>
      <c r="DP8" s="645"/>
      <c r="DQ8" s="649">
        <v>2460495</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35045</v>
      </c>
      <c r="S9" s="644"/>
      <c r="T9" s="644"/>
      <c r="U9" s="644"/>
      <c r="V9" s="644"/>
      <c r="W9" s="644"/>
      <c r="X9" s="644"/>
      <c r="Y9" s="645"/>
      <c r="Z9" s="703">
        <v>0.3</v>
      </c>
      <c r="AA9" s="703"/>
      <c r="AB9" s="703"/>
      <c r="AC9" s="703"/>
      <c r="AD9" s="704">
        <v>35045</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2296637</v>
      </c>
      <c r="BH9" s="644"/>
      <c r="BI9" s="644"/>
      <c r="BJ9" s="644"/>
      <c r="BK9" s="644"/>
      <c r="BL9" s="644"/>
      <c r="BM9" s="644"/>
      <c r="BN9" s="645"/>
      <c r="BO9" s="703">
        <v>40.6</v>
      </c>
      <c r="BP9" s="703"/>
      <c r="BQ9" s="703"/>
      <c r="BR9" s="703"/>
      <c r="BS9" s="649" t="s">
        <v>230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1827151</v>
      </c>
      <c r="CS9" s="644"/>
      <c r="CT9" s="644"/>
      <c r="CU9" s="644"/>
      <c r="CV9" s="644"/>
      <c r="CW9" s="644"/>
      <c r="CX9" s="644"/>
      <c r="CY9" s="645"/>
      <c r="CZ9" s="703">
        <v>14.4</v>
      </c>
      <c r="DA9" s="703"/>
      <c r="DB9" s="703"/>
      <c r="DC9" s="703"/>
      <c r="DD9" s="649">
        <v>798683</v>
      </c>
      <c r="DE9" s="644"/>
      <c r="DF9" s="644"/>
      <c r="DG9" s="644"/>
      <c r="DH9" s="644"/>
      <c r="DI9" s="644"/>
      <c r="DJ9" s="644"/>
      <c r="DK9" s="644"/>
      <c r="DL9" s="644"/>
      <c r="DM9" s="644"/>
      <c r="DN9" s="644"/>
      <c r="DO9" s="644"/>
      <c r="DP9" s="645"/>
      <c r="DQ9" s="649">
        <v>977329</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230</v>
      </c>
      <c r="AA10" s="703"/>
      <c r="AB10" s="703"/>
      <c r="AC10" s="703"/>
      <c r="AD10" s="704" t="s">
        <v>236</v>
      </c>
      <c r="AE10" s="704"/>
      <c r="AF10" s="704"/>
      <c r="AG10" s="704"/>
      <c r="AH10" s="704"/>
      <c r="AI10" s="704"/>
      <c r="AJ10" s="704"/>
      <c r="AK10" s="704"/>
      <c r="AL10" s="646" t="s">
        <v>230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101056</v>
      </c>
      <c r="BH10" s="644"/>
      <c r="BI10" s="644"/>
      <c r="BJ10" s="644"/>
      <c r="BK10" s="644"/>
      <c r="BL10" s="644"/>
      <c r="BM10" s="644"/>
      <c r="BN10" s="645"/>
      <c r="BO10" s="703">
        <v>1.8</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230</v>
      </c>
      <c r="DA10" s="703"/>
      <c r="DB10" s="703"/>
      <c r="DC10" s="703"/>
      <c r="DD10" s="649" t="s">
        <v>121</v>
      </c>
      <c r="DE10" s="644"/>
      <c r="DF10" s="644"/>
      <c r="DG10" s="644"/>
      <c r="DH10" s="644"/>
      <c r="DI10" s="644"/>
      <c r="DJ10" s="644"/>
      <c r="DK10" s="644"/>
      <c r="DL10" s="644"/>
      <c r="DM10" s="644"/>
      <c r="DN10" s="644"/>
      <c r="DO10" s="644"/>
      <c r="DP10" s="645"/>
      <c r="DQ10" s="649" t="s">
        <v>230</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230</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289250</v>
      </c>
      <c r="BH11" s="644"/>
      <c r="BI11" s="644"/>
      <c r="BJ11" s="644"/>
      <c r="BK11" s="644"/>
      <c r="BL11" s="644"/>
      <c r="BM11" s="644"/>
      <c r="BN11" s="645"/>
      <c r="BO11" s="703">
        <v>5.0999999999999996</v>
      </c>
      <c r="BP11" s="703"/>
      <c r="BQ11" s="703"/>
      <c r="BR11" s="703"/>
      <c r="BS11" s="649">
        <v>30112</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789497</v>
      </c>
      <c r="CS11" s="644"/>
      <c r="CT11" s="644"/>
      <c r="CU11" s="644"/>
      <c r="CV11" s="644"/>
      <c r="CW11" s="644"/>
      <c r="CX11" s="644"/>
      <c r="CY11" s="645"/>
      <c r="CZ11" s="703">
        <v>6.2</v>
      </c>
      <c r="DA11" s="703"/>
      <c r="DB11" s="703"/>
      <c r="DC11" s="703"/>
      <c r="DD11" s="649">
        <v>263540</v>
      </c>
      <c r="DE11" s="644"/>
      <c r="DF11" s="644"/>
      <c r="DG11" s="644"/>
      <c r="DH11" s="644"/>
      <c r="DI11" s="644"/>
      <c r="DJ11" s="644"/>
      <c r="DK11" s="644"/>
      <c r="DL11" s="644"/>
      <c r="DM11" s="644"/>
      <c r="DN11" s="644"/>
      <c r="DO11" s="644"/>
      <c r="DP11" s="645"/>
      <c r="DQ11" s="649">
        <v>361842</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666605</v>
      </c>
      <c r="S12" s="644"/>
      <c r="T12" s="644"/>
      <c r="U12" s="644"/>
      <c r="V12" s="644"/>
      <c r="W12" s="644"/>
      <c r="X12" s="644"/>
      <c r="Y12" s="645"/>
      <c r="Z12" s="703">
        <v>5</v>
      </c>
      <c r="AA12" s="703"/>
      <c r="AB12" s="703"/>
      <c r="AC12" s="703"/>
      <c r="AD12" s="704">
        <v>666605</v>
      </c>
      <c r="AE12" s="704"/>
      <c r="AF12" s="704"/>
      <c r="AG12" s="704"/>
      <c r="AH12" s="704"/>
      <c r="AI12" s="704"/>
      <c r="AJ12" s="704"/>
      <c r="AK12" s="704"/>
      <c r="AL12" s="646">
        <v>8.4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2455194</v>
      </c>
      <c r="BH12" s="644"/>
      <c r="BI12" s="644"/>
      <c r="BJ12" s="644"/>
      <c r="BK12" s="644"/>
      <c r="BL12" s="644"/>
      <c r="BM12" s="644"/>
      <c r="BN12" s="645"/>
      <c r="BO12" s="703">
        <v>43.4</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178563</v>
      </c>
      <c r="CS12" s="644"/>
      <c r="CT12" s="644"/>
      <c r="CU12" s="644"/>
      <c r="CV12" s="644"/>
      <c r="CW12" s="644"/>
      <c r="CX12" s="644"/>
      <c r="CY12" s="645"/>
      <c r="CZ12" s="703">
        <v>1.4</v>
      </c>
      <c r="DA12" s="703"/>
      <c r="DB12" s="703"/>
      <c r="DC12" s="703"/>
      <c r="DD12" s="649">
        <v>45708</v>
      </c>
      <c r="DE12" s="644"/>
      <c r="DF12" s="644"/>
      <c r="DG12" s="644"/>
      <c r="DH12" s="644"/>
      <c r="DI12" s="644"/>
      <c r="DJ12" s="644"/>
      <c r="DK12" s="644"/>
      <c r="DL12" s="644"/>
      <c r="DM12" s="644"/>
      <c r="DN12" s="644"/>
      <c r="DO12" s="644"/>
      <c r="DP12" s="645"/>
      <c r="DQ12" s="649">
        <v>120789</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43048</v>
      </c>
      <c r="S13" s="644"/>
      <c r="T13" s="644"/>
      <c r="U13" s="644"/>
      <c r="V13" s="644"/>
      <c r="W13" s="644"/>
      <c r="X13" s="644"/>
      <c r="Y13" s="645"/>
      <c r="Z13" s="703">
        <v>0.3</v>
      </c>
      <c r="AA13" s="703"/>
      <c r="AB13" s="703"/>
      <c r="AC13" s="703"/>
      <c r="AD13" s="704">
        <v>43048</v>
      </c>
      <c r="AE13" s="704"/>
      <c r="AF13" s="704"/>
      <c r="AG13" s="704"/>
      <c r="AH13" s="704"/>
      <c r="AI13" s="704"/>
      <c r="AJ13" s="704"/>
      <c r="AK13" s="704"/>
      <c r="AL13" s="646">
        <v>0.5</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2454461</v>
      </c>
      <c r="BH13" s="644"/>
      <c r="BI13" s="644"/>
      <c r="BJ13" s="644"/>
      <c r="BK13" s="644"/>
      <c r="BL13" s="644"/>
      <c r="BM13" s="644"/>
      <c r="BN13" s="645"/>
      <c r="BO13" s="703">
        <v>43.4</v>
      </c>
      <c r="BP13" s="703"/>
      <c r="BQ13" s="703"/>
      <c r="BR13" s="703"/>
      <c r="BS13" s="649" t="s">
        <v>236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1268859</v>
      </c>
      <c r="CS13" s="644"/>
      <c r="CT13" s="644"/>
      <c r="CU13" s="644"/>
      <c r="CV13" s="644"/>
      <c r="CW13" s="644"/>
      <c r="CX13" s="644"/>
      <c r="CY13" s="645"/>
      <c r="CZ13" s="703">
        <v>10</v>
      </c>
      <c r="DA13" s="703"/>
      <c r="DB13" s="703"/>
      <c r="DC13" s="703"/>
      <c r="DD13" s="649">
        <v>515843</v>
      </c>
      <c r="DE13" s="644"/>
      <c r="DF13" s="644"/>
      <c r="DG13" s="644"/>
      <c r="DH13" s="644"/>
      <c r="DI13" s="644"/>
      <c r="DJ13" s="644"/>
      <c r="DK13" s="644"/>
      <c r="DL13" s="644"/>
      <c r="DM13" s="644"/>
      <c r="DN13" s="644"/>
      <c r="DO13" s="644"/>
      <c r="DP13" s="645"/>
      <c r="DQ13" s="649">
        <v>996595</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236</v>
      </c>
      <c r="AA14" s="703"/>
      <c r="AB14" s="703"/>
      <c r="AC14" s="703"/>
      <c r="AD14" s="704" t="s">
        <v>230</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121072</v>
      </c>
      <c r="BH14" s="644"/>
      <c r="BI14" s="644"/>
      <c r="BJ14" s="644"/>
      <c r="BK14" s="644"/>
      <c r="BL14" s="644"/>
      <c r="BM14" s="644"/>
      <c r="BN14" s="645"/>
      <c r="BO14" s="703">
        <v>2.1</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580461</v>
      </c>
      <c r="CS14" s="644"/>
      <c r="CT14" s="644"/>
      <c r="CU14" s="644"/>
      <c r="CV14" s="644"/>
      <c r="CW14" s="644"/>
      <c r="CX14" s="644"/>
      <c r="CY14" s="645"/>
      <c r="CZ14" s="703">
        <v>4.5999999999999996</v>
      </c>
      <c r="DA14" s="703"/>
      <c r="DB14" s="703"/>
      <c r="DC14" s="703"/>
      <c r="DD14" s="649">
        <v>35106</v>
      </c>
      <c r="DE14" s="644"/>
      <c r="DF14" s="644"/>
      <c r="DG14" s="644"/>
      <c r="DH14" s="644"/>
      <c r="DI14" s="644"/>
      <c r="DJ14" s="644"/>
      <c r="DK14" s="644"/>
      <c r="DL14" s="644"/>
      <c r="DM14" s="644"/>
      <c r="DN14" s="644"/>
      <c r="DO14" s="644"/>
      <c r="DP14" s="645"/>
      <c r="DQ14" s="649">
        <v>551509</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62926</v>
      </c>
      <c r="S15" s="644"/>
      <c r="T15" s="644"/>
      <c r="U15" s="644"/>
      <c r="V15" s="644"/>
      <c r="W15" s="644"/>
      <c r="X15" s="644"/>
      <c r="Y15" s="645"/>
      <c r="Z15" s="703">
        <v>0.5</v>
      </c>
      <c r="AA15" s="703"/>
      <c r="AB15" s="703"/>
      <c r="AC15" s="703"/>
      <c r="AD15" s="704">
        <v>62926</v>
      </c>
      <c r="AE15" s="704"/>
      <c r="AF15" s="704"/>
      <c r="AG15" s="704"/>
      <c r="AH15" s="704"/>
      <c r="AI15" s="704"/>
      <c r="AJ15" s="704"/>
      <c r="AK15" s="704"/>
      <c r="AL15" s="646">
        <v>0.8</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273979</v>
      </c>
      <c r="BH15" s="644"/>
      <c r="BI15" s="644"/>
      <c r="BJ15" s="644"/>
      <c r="BK15" s="644"/>
      <c r="BL15" s="644"/>
      <c r="BM15" s="644"/>
      <c r="BN15" s="645"/>
      <c r="BO15" s="703">
        <v>4.8</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1389808</v>
      </c>
      <c r="CS15" s="644"/>
      <c r="CT15" s="644"/>
      <c r="CU15" s="644"/>
      <c r="CV15" s="644"/>
      <c r="CW15" s="644"/>
      <c r="CX15" s="644"/>
      <c r="CY15" s="645"/>
      <c r="CZ15" s="703">
        <v>11</v>
      </c>
      <c r="DA15" s="703"/>
      <c r="DB15" s="703"/>
      <c r="DC15" s="703"/>
      <c r="DD15" s="649">
        <v>317632</v>
      </c>
      <c r="DE15" s="644"/>
      <c r="DF15" s="644"/>
      <c r="DG15" s="644"/>
      <c r="DH15" s="644"/>
      <c r="DI15" s="644"/>
      <c r="DJ15" s="644"/>
      <c r="DK15" s="644"/>
      <c r="DL15" s="644"/>
      <c r="DM15" s="644"/>
      <c r="DN15" s="644"/>
      <c r="DO15" s="644"/>
      <c r="DP15" s="645"/>
      <c r="DQ15" s="649">
        <v>1093239</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236</v>
      </c>
      <c r="AA16" s="703"/>
      <c r="AB16" s="703"/>
      <c r="AC16" s="703"/>
      <c r="AD16" s="704" t="s">
        <v>121</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236</v>
      </c>
      <c r="BP16" s="703"/>
      <c r="BQ16" s="703"/>
      <c r="BR16" s="703"/>
      <c r="BS16" s="649" t="s">
        <v>230</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19043</v>
      </c>
      <c r="CS16" s="644"/>
      <c r="CT16" s="644"/>
      <c r="CU16" s="644"/>
      <c r="CV16" s="644"/>
      <c r="CW16" s="644"/>
      <c r="CX16" s="644"/>
      <c r="CY16" s="645"/>
      <c r="CZ16" s="703">
        <v>0.2</v>
      </c>
      <c r="DA16" s="703"/>
      <c r="DB16" s="703"/>
      <c r="DC16" s="703"/>
      <c r="DD16" s="649" t="s">
        <v>121</v>
      </c>
      <c r="DE16" s="644"/>
      <c r="DF16" s="644"/>
      <c r="DG16" s="644"/>
      <c r="DH16" s="644"/>
      <c r="DI16" s="644"/>
      <c r="DJ16" s="644"/>
      <c r="DK16" s="644"/>
      <c r="DL16" s="644"/>
      <c r="DM16" s="644"/>
      <c r="DN16" s="644"/>
      <c r="DO16" s="644"/>
      <c r="DP16" s="645"/>
      <c r="DQ16" s="649">
        <v>3579</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39031</v>
      </c>
      <c r="S17" s="644"/>
      <c r="T17" s="644"/>
      <c r="U17" s="644"/>
      <c r="V17" s="644"/>
      <c r="W17" s="644"/>
      <c r="X17" s="644"/>
      <c r="Y17" s="645"/>
      <c r="Z17" s="703">
        <v>0.3</v>
      </c>
      <c r="AA17" s="703"/>
      <c r="AB17" s="703"/>
      <c r="AC17" s="703"/>
      <c r="AD17" s="704">
        <v>39031</v>
      </c>
      <c r="AE17" s="704"/>
      <c r="AF17" s="704"/>
      <c r="AG17" s="704"/>
      <c r="AH17" s="704"/>
      <c r="AI17" s="704"/>
      <c r="AJ17" s="704"/>
      <c r="AK17" s="704"/>
      <c r="AL17" s="646">
        <v>0.5</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230</v>
      </c>
      <c r="BP17" s="703"/>
      <c r="BQ17" s="703"/>
      <c r="BR17" s="703"/>
      <c r="BS17" s="649" t="s">
        <v>230</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584626</v>
      </c>
      <c r="CS17" s="644"/>
      <c r="CT17" s="644"/>
      <c r="CU17" s="644"/>
      <c r="CV17" s="644"/>
      <c r="CW17" s="644"/>
      <c r="CX17" s="644"/>
      <c r="CY17" s="645"/>
      <c r="CZ17" s="703">
        <v>4.5999999999999996</v>
      </c>
      <c r="DA17" s="703"/>
      <c r="DB17" s="703"/>
      <c r="DC17" s="703"/>
      <c r="DD17" s="649" t="s">
        <v>236</v>
      </c>
      <c r="DE17" s="644"/>
      <c r="DF17" s="644"/>
      <c r="DG17" s="644"/>
      <c r="DH17" s="644"/>
      <c r="DI17" s="644"/>
      <c r="DJ17" s="644"/>
      <c r="DK17" s="644"/>
      <c r="DL17" s="644"/>
      <c r="DM17" s="644"/>
      <c r="DN17" s="644"/>
      <c r="DO17" s="644"/>
      <c r="DP17" s="645"/>
      <c r="DQ17" s="649">
        <v>584626</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1339040</v>
      </c>
      <c r="S18" s="644"/>
      <c r="T18" s="644"/>
      <c r="U18" s="644"/>
      <c r="V18" s="644"/>
      <c r="W18" s="644"/>
      <c r="X18" s="644"/>
      <c r="Y18" s="645"/>
      <c r="Z18" s="703">
        <v>10</v>
      </c>
      <c r="AA18" s="703"/>
      <c r="AB18" s="703"/>
      <c r="AC18" s="703"/>
      <c r="AD18" s="704">
        <v>1158948</v>
      </c>
      <c r="AE18" s="704"/>
      <c r="AF18" s="704"/>
      <c r="AG18" s="704"/>
      <c r="AH18" s="704"/>
      <c r="AI18" s="704"/>
      <c r="AJ18" s="704"/>
      <c r="AK18" s="704"/>
      <c r="AL18" s="646">
        <v>14.6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121</v>
      </c>
      <c r="BP18" s="703"/>
      <c r="BQ18" s="703"/>
      <c r="BR18" s="703"/>
      <c r="BS18" s="649" t="s">
        <v>236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236</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1158948</v>
      </c>
      <c r="S19" s="644"/>
      <c r="T19" s="644"/>
      <c r="U19" s="644"/>
      <c r="V19" s="644"/>
      <c r="W19" s="644"/>
      <c r="X19" s="644"/>
      <c r="Y19" s="645"/>
      <c r="Z19" s="703">
        <v>8.6</v>
      </c>
      <c r="AA19" s="703"/>
      <c r="AB19" s="703"/>
      <c r="AC19" s="703"/>
      <c r="AD19" s="704">
        <v>1158948</v>
      </c>
      <c r="AE19" s="704"/>
      <c r="AF19" s="704"/>
      <c r="AG19" s="704"/>
      <c r="AH19" s="704"/>
      <c r="AI19" s="704"/>
      <c r="AJ19" s="704"/>
      <c r="AK19" s="704"/>
      <c r="AL19" s="646">
        <v>14.6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39067</v>
      </c>
      <c r="BH19" s="644"/>
      <c r="BI19" s="644"/>
      <c r="BJ19" s="644"/>
      <c r="BK19" s="644"/>
      <c r="BL19" s="644"/>
      <c r="BM19" s="644"/>
      <c r="BN19" s="645"/>
      <c r="BO19" s="703">
        <v>0.7</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230</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180092</v>
      </c>
      <c r="S20" s="644"/>
      <c r="T20" s="644"/>
      <c r="U20" s="644"/>
      <c r="V20" s="644"/>
      <c r="W20" s="644"/>
      <c r="X20" s="644"/>
      <c r="Y20" s="645"/>
      <c r="Z20" s="703">
        <v>1.3</v>
      </c>
      <c r="AA20" s="703"/>
      <c r="AB20" s="703"/>
      <c r="AC20" s="703"/>
      <c r="AD20" s="704" t="s">
        <v>230</v>
      </c>
      <c r="AE20" s="704"/>
      <c r="AF20" s="704"/>
      <c r="AG20" s="704"/>
      <c r="AH20" s="704"/>
      <c r="AI20" s="704"/>
      <c r="AJ20" s="704"/>
      <c r="AK20" s="704"/>
      <c r="AL20" s="646" t="s">
        <v>230</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39067</v>
      </c>
      <c r="BH20" s="644"/>
      <c r="BI20" s="644"/>
      <c r="BJ20" s="644"/>
      <c r="BK20" s="644"/>
      <c r="BL20" s="644"/>
      <c r="BM20" s="644"/>
      <c r="BN20" s="645"/>
      <c r="BO20" s="703">
        <v>0.7</v>
      </c>
      <c r="BP20" s="703"/>
      <c r="BQ20" s="703"/>
      <c r="BR20" s="703"/>
      <c r="BS20" s="649" t="s">
        <v>230</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12677637</v>
      </c>
      <c r="CS20" s="644"/>
      <c r="CT20" s="644"/>
      <c r="CU20" s="644"/>
      <c r="CV20" s="644"/>
      <c r="CW20" s="644"/>
      <c r="CX20" s="644"/>
      <c r="CY20" s="645"/>
      <c r="CZ20" s="703">
        <v>100</v>
      </c>
      <c r="DA20" s="703"/>
      <c r="DB20" s="703"/>
      <c r="DC20" s="703"/>
      <c r="DD20" s="649">
        <v>2279205</v>
      </c>
      <c r="DE20" s="644"/>
      <c r="DF20" s="644"/>
      <c r="DG20" s="644"/>
      <c r="DH20" s="644"/>
      <c r="DI20" s="644"/>
      <c r="DJ20" s="644"/>
      <c r="DK20" s="644"/>
      <c r="DL20" s="644"/>
      <c r="DM20" s="644"/>
      <c r="DN20" s="644"/>
      <c r="DO20" s="644"/>
      <c r="DP20" s="645"/>
      <c r="DQ20" s="649">
        <v>8574891</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230</v>
      </c>
      <c r="AA21" s="703"/>
      <c r="AB21" s="703"/>
      <c r="AC21" s="703"/>
      <c r="AD21" s="704" t="s">
        <v>121</v>
      </c>
      <c r="AE21" s="704"/>
      <c r="AF21" s="704"/>
      <c r="AG21" s="704"/>
      <c r="AH21" s="704"/>
      <c r="AI21" s="704"/>
      <c r="AJ21" s="704"/>
      <c r="AK21" s="704"/>
      <c r="AL21" s="646" t="s">
        <v>230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39067</v>
      </c>
      <c r="BH21" s="644"/>
      <c r="BI21" s="644"/>
      <c r="BJ21" s="644"/>
      <c r="BK21" s="644"/>
      <c r="BL21" s="644"/>
      <c r="BM21" s="644"/>
      <c r="BN21" s="645"/>
      <c r="BO21" s="703">
        <v>0.7</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8059612</v>
      </c>
      <c r="S22" s="644"/>
      <c r="T22" s="644"/>
      <c r="U22" s="644"/>
      <c r="V22" s="644"/>
      <c r="W22" s="644"/>
      <c r="X22" s="644"/>
      <c r="Y22" s="645"/>
      <c r="Z22" s="703">
        <v>59.9</v>
      </c>
      <c r="AA22" s="703"/>
      <c r="AB22" s="703"/>
      <c r="AC22" s="703"/>
      <c r="AD22" s="704">
        <v>7879520</v>
      </c>
      <c r="AE22" s="704"/>
      <c r="AF22" s="704"/>
      <c r="AG22" s="704"/>
      <c r="AH22" s="704"/>
      <c r="AI22" s="704"/>
      <c r="AJ22" s="704"/>
      <c r="AK22" s="704"/>
      <c r="AL22" s="646">
        <v>99.6</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5271</v>
      </c>
      <c r="S23" s="644"/>
      <c r="T23" s="644"/>
      <c r="U23" s="644"/>
      <c r="V23" s="644"/>
      <c r="W23" s="644"/>
      <c r="X23" s="644"/>
      <c r="Y23" s="645"/>
      <c r="Z23" s="703">
        <v>0</v>
      </c>
      <c r="AA23" s="703"/>
      <c r="AB23" s="703"/>
      <c r="AC23" s="703"/>
      <c r="AD23" s="704">
        <v>5271</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34364</v>
      </c>
      <c r="S24" s="644"/>
      <c r="T24" s="644"/>
      <c r="U24" s="644"/>
      <c r="V24" s="644"/>
      <c r="W24" s="644"/>
      <c r="X24" s="644"/>
      <c r="Y24" s="645"/>
      <c r="Z24" s="703">
        <v>0.3</v>
      </c>
      <c r="AA24" s="703"/>
      <c r="AB24" s="703"/>
      <c r="AC24" s="703"/>
      <c r="AD24" s="704" t="s">
        <v>121</v>
      </c>
      <c r="AE24" s="704"/>
      <c r="AF24" s="704"/>
      <c r="AG24" s="704"/>
      <c r="AH24" s="704"/>
      <c r="AI24" s="704"/>
      <c r="AJ24" s="704"/>
      <c r="AK24" s="704"/>
      <c r="AL24" s="646" t="s">
        <v>236</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236</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5120316</v>
      </c>
      <c r="CS24" s="707"/>
      <c r="CT24" s="707"/>
      <c r="CU24" s="707"/>
      <c r="CV24" s="707"/>
      <c r="CW24" s="707"/>
      <c r="CX24" s="707"/>
      <c r="CY24" s="753"/>
      <c r="CZ24" s="754">
        <v>40.4</v>
      </c>
      <c r="DA24" s="723"/>
      <c r="DB24" s="723"/>
      <c r="DC24" s="757"/>
      <c r="DD24" s="752">
        <v>3582699</v>
      </c>
      <c r="DE24" s="707"/>
      <c r="DF24" s="707"/>
      <c r="DG24" s="707"/>
      <c r="DH24" s="707"/>
      <c r="DI24" s="707"/>
      <c r="DJ24" s="707"/>
      <c r="DK24" s="753"/>
      <c r="DL24" s="752">
        <v>3521770</v>
      </c>
      <c r="DM24" s="707"/>
      <c r="DN24" s="707"/>
      <c r="DO24" s="707"/>
      <c r="DP24" s="707"/>
      <c r="DQ24" s="707"/>
      <c r="DR24" s="707"/>
      <c r="DS24" s="707"/>
      <c r="DT24" s="707"/>
      <c r="DU24" s="707"/>
      <c r="DV24" s="753"/>
      <c r="DW24" s="754">
        <v>41.7</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257642</v>
      </c>
      <c r="S25" s="644"/>
      <c r="T25" s="644"/>
      <c r="U25" s="644"/>
      <c r="V25" s="644"/>
      <c r="W25" s="644"/>
      <c r="X25" s="644"/>
      <c r="Y25" s="645"/>
      <c r="Z25" s="703">
        <v>1.9</v>
      </c>
      <c r="AA25" s="703"/>
      <c r="AB25" s="703"/>
      <c r="AC25" s="703"/>
      <c r="AD25" s="704">
        <v>23237</v>
      </c>
      <c r="AE25" s="704"/>
      <c r="AF25" s="704"/>
      <c r="AG25" s="704"/>
      <c r="AH25" s="704"/>
      <c r="AI25" s="704"/>
      <c r="AJ25" s="704"/>
      <c r="AK25" s="704"/>
      <c r="AL25" s="646">
        <v>0.3</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230</v>
      </c>
      <c r="BP25" s="703"/>
      <c r="BQ25" s="703"/>
      <c r="BR25" s="703"/>
      <c r="BS25" s="649" t="s">
        <v>236</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2602232</v>
      </c>
      <c r="CS25" s="642"/>
      <c r="CT25" s="642"/>
      <c r="CU25" s="642"/>
      <c r="CV25" s="642"/>
      <c r="CW25" s="642"/>
      <c r="CX25" s="642"/>
      <c r="CY25" s="643"/>
      <c r="CZ25" s="646">
        <v>20.5</v>
      </c>
      <c r="DA25" s="675"/>
      <c r="DB25" s="675"/>
      <c r="DC25" s="676"/>
      <c r="DD25" s="649">
        <v>2412764</v>
      </c>
      <c r="DE25" s="642"/>
      <c r="DF25" s="642"/>
      <c r="DG25" s="642"/>
      <c r="DH25" s="642"/>
      <c r="DI25" s="642"/>
      <c r="DJ25" s="642"/>
      <c r="DK25" s="643"/>
      <c r="DL25" s="649">
        <v>2351895</v>
      </c>
      <c r="DM25" s="642"/>
      <c r="DN25" s="642"/>
      <c r="DO25" s="642"/>
      <c r="DP25" s="642"/>
      <c r="DQ25" s="642"/>
      <c r="DR25" s="642"/>
      <c r="DS25" s="642"/>
      <c r="DT25" s="642"/>
      <c r="DU25" s="642"/>
      <c r="DV25" s="643"/>
      <c r="DW25" s="646">
        <v>27.8</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84030</v>
      </c>
      <c r="S26" s="644"/>
      <c r="T26" s="644"/>
      <c r="U26" s="644"/>
      <c r="V26" s="644"/>
      <c r="W26" s="644"/>
      <c r="X26" s="644"/>
      <c r="Y26" s="645"/>
      <c r="Z26" s="703">
        <v>0.6</v>
      </c>
      <c r="AA26" s="703"/>
      <c r="AB26" s="703"/>
      <c r="AC26" s="703"/>
      <c r="AD26" s="704" t="s">
        <v>121</v>
      </c>
      <c r="AE26" s="704"/>
      <c r="AF26" s="704"/>
      <c r="AG26" s="704"/>
      <c r="AH26" s="704"/>
      <c r="AI26" s="704"/>
      <c r="AJ26" s="704"/>
      <c r="AK26" s="704"/>
      <c r="AL26" s="646" t="s">
        <v>236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1792483</v>
      </c>
      <c r="CS26" s="644"/>
      <c r="CT26" s="644"/>
      <c r="CU26" s="644"/>
      <c r="CV26" s="644"/>
      <c r="CW26" s="644"/>
      <c r="CX26" s="644"/>
      <c r="CY26" s="645"/>
      <c r="CZ26" s="646">
        <v>14.1</v>
      </c>
      <c r="DA26" s="675"/>
      <c r="DB26" s="675"/>
      <c r="DC26" s="676"/>
      <c r="DD26" s="649">
        <v>1615093</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1226266</v>
      </c>
      <c r="S27" s="644"/>
      <c r="T27" s="644"/>
      <c r="U27" s="644"/>
      <c r="V27" s="644"/>
      <c r="W27" s="644"/>
      <c r="X27" s="644"/>
      <c r="Y27" s="645"/>
      <c r="Z27" s="703">
        <v>9.1</v>
      </c>
      <c r="AA27" s="703"/>
      <c r="AB27" s="703"/>
      <c r="AC27" s="703"/>
      <c r="AD27" s="704" t="s">
        <v>121</v>
      </c>
      <c r="AE27" s="704"/>
      <c r="AF27" s="704"/>
      <c r="AG27" s="704"/>
      <c r="AH27" s="704"/>
      <c r="AI27" s="704"/>
      <c r="AJ27" s="704"/>
      <c r="AK27" s="704"/>
      <c r="AL27" s="646" t="s">
        <v>121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5650884</v>
      </c>
      <c r="BH27" s="644"/>
      <c r="BI27" s="644"/>
      <c r="BJ27" s="644"/>
      <c r="BK27" s="644"/>
      <c r="BL27" s="644"/>
      <c r="BM27" s="644"/>
      <c r="BN27" s="645"/>
      <c r="BO27" s="703">
        <v>100</v>
      </c>
      <c r="BP27" s="703"/>
      <c r="BQ27" s="703"/>
      <c r="BR27" s="703"/>
      <c r="BS27" s="649">
        <v>30112</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1933458</v>
      </c>
      <c r="CS27" s="642"/>
      <c r="CT27" s="642"/>
      <c r="CU27" s="642"/>
      <c r="CV27" s="642"/>
      <c r="CW27" s="642"/>
      <c r="CX27" s="642"/>
      <c r="CY27" s="643"/>
      <c r="CZ27" s="646">
        <v>15.3</v>
      </c>
      <c r="DA27" s="675"/>
      <c r="DB27" s="675"/>
      <c r="DC27" s="676"/>
      <c r="DD27" s="649">
        <v>585309</v>
      </c>
      <c r="DE27" s="642"/>
      <c r="DF27" s="642"/>
      <c r="DG27" s="642"/>
      <c r="DH27" s="642"/>
      <c r="DI27" s="642"/>
      <c r="DJ27" s="642"/>
      <c r="DK27" s="643"/>
      <c r="DL27" s="649">
        <v>585249</v>
      </c>
      <c r="DM27" s="642"/>
      <c r="DN27" s="642"/>
      <c r="DO27" s="642"/>
      <c r="DP27" s="642"/>
      <c r="DQ27" s="642"/>
      <c r="DR27" s="642"/>
      <c r="DS27" s="642"/>
      <c r="DT27" s="642"/>
      <c r="DU27" s="642"/>
      <c r="DV27" s="643"/>
      <c r="DW27" s="646">
        <v>6.9</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584626</v>
      </c>
      <c r="CS28" s="644"/>
      <c r="CT28" s="644"/>
      <c r="CU28" s="644"/>
      <c r="CV28" s="644"/>
      <c r="CW28" s="644"/>
      <c r="CX28" s="644"/>
      <c r="CY28" s="645"/>
      <c r="CZ28" s="646">
        <v>4.5999999999999996</v>
      </c>
      <c r="DA28" s="675"/>
      <c r="DB28" s="675"/>
      <c r="DC28" s="676"/>
      <c r="DD28" s="649">
        <v>584626</v>
      </c>
      <c r="DE28" s="644"/>
      <c r="DF28" s="644"/>
      <c r="DG28" s="644"/>
      <c r="DH28" s="644"/>
      <c r="DI28" s="644"/>
      <c r="DJ28" s="644"/>
      <c r="DK28" s="645"/>
      <c r="DL28" s="649">
        <v>584626</v>
      </c>
      <c r="DM28" s="644"/>
      <c r="DN28" s="644"/>
      <c r="DO28" s="644"/>
      <c r="DP28" s="644"/>
      <c r="DQ28" s="644"/>
      <c r="DR28" s="644"/>
      <c r="DS28" s="644"/>
      <c r="DT28" s="644"/>
      <c r="DU28" s="644"/>
      <c r="DV28" s="645"/>
      <c r="DW28" s="646">
        <v>6.9</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1001018</v>
      </c>
      <c r="S29" s="644"/>
      <c r="T29" s="644"/>
      <c r="U29" s="644"/>
      <c r="V29" s="644"/>
      <c r="W29" s="644"/>
      <c r="X29" s="644"/>
      <c r="Y29" s="645"/>
      <c r="Z29" s="703">
        <v>7.4</v>
      </c>
      <c r="AA29" s="703"/>
      <c r="AB29" s="703"/>
      <c r="AC29" s="703"/>
      <c r="AD29" s="704" t="s">
        <v>236</v>
      </c>
      <c r="AE29" s="704"/>
      <c r="AF29" s="704"/>
      <c r="AG29" s="704"/>
      <c r="AH29" s="704"/>
      <c r="AI29" s="704"/>
      <c r="AJ29" s="704"/>
      <c r="AK29" s="704"/>
      <c r="AL29" s="646" t="s">
        <v>121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63</v>
      </c>
      <c r="CG29" s="682"/>
      <c r="CH29" s="682"/>
      <c r="CI29" s="682"/>
      <c r="CJ29" s="682"/>
      <c r="CK29" s="682"/>
      <c r="CL29" s="682"/>
      <c r="CM29" s="682"/>
      <c r="CN29" s="682"/>
      <c r="CO29" s="682"/>
      <c r="CP29" s="682"/>
      <c r="CQ29" s="683"/>
      <c r="CR29" s="641">
        <v>584465</v>
      </c>
      <c r="CS29" s="642"/>
      <c r="CT29" s="642"/>
      <c r="CU29" s="642"/>
      <c r="CV29" s="642"/>
      <c r="CW29" s="642"/>
      <c r="CX29" s="642"/>
      <c r="CY29" s="643"/>
      <c r="CZ29" s="646">
        <v>4.5999999999999996</v>
      </c>
      <c r="DA29" s="675"/>
      <c r="DB29" s="675"/>
      <c r="DC29" s="676"/>
      <c r="DD29" s="649">
        <v>584465</v>
      </c>
      <c r="DE29" s="642"/>
      <c r="DF29" s="642"/>
      <c r="DG29" s="642"/>
      <c r="DH29" s="642"/>
      <c r="DI29" s="642"/>
      <c r="DJ29" s="642"/>
      <c r="DK29" s="643"/>
      <c r="DL29" s="649">
        <v>584465</v>
      </c>
      <c r="DM29" s="642"/>
      <c r="DN29" s="642"/>
      <c r="DO29" s="642"/>
      <c r="DP29" s="642"/>
      <c r="DQ29" s="642"/>
      <c r="DR29" s="642"/>
      <c r="DS29" s="642"/>
      <c r="DT29" s="642"/>
      <c r="DU29" s="642"/>
      <c r="DV29" s="643"/>
      <c r="DW29" s="646">
        <v>6.9</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32905</v>
      </c>
      <c r="S30" s="644"/>
      <c r="T30" s="644"/>
      <c r="U30" s="644"/>
      <c r="V30" s="644"/>
      <c r="W30" s="644"/>
      <c r="X30" s="644"/>
      <c r="Y30" s="645"/>
      <c r="Z30" s="703">
        <v>0.2</v>
      </c>
      <c r="AA30" s="703"/>
      <c r="AB30" s="703"/>
      <c r="AC30" s="703"/>
      <c r="AD30" s="704">
        <v>3695</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99.2</v>
      </c>
      <c r="BH30" s="722"/>
      <c r="BI30" s="722"/>
      <c r="BJ30" s="722"/>
      <c r="BK30" s="722"/>
      <c r="BL30" s="722"/>
      <c r="BM30" s="723">
        <v>96.7</v>
      </c>
      <c r="BN30" s="722"/>
      <c r="BO30" s="722"/>
      <c r="BP30" s="722"/>
      <c r="BQ30" s="724"/>
      <c r="BR30" s="721">
        <v>99</v>
      </c>
      <c r="BS30" s="722"/>
      <c r="BT30" s="722"/>
      <c r="BU30" s="722"/>
      <c r="BV30" s="722"/>
      <c r="BW30" s="722"/>
      <c r="BX30" s="723">
        <v>95.8</v>
      </c>
      <c r="BY30" s="722"/>
      <c r="BZ30" s="722"/>
      <c r="CA30" s="722"/>
      <c r="CB30" s="724"/>
      <c r="CD30" s="727"/>
      <c r="CE30" s="728"/>
      <c r="CF30" s="685" t="s">
        <v>302</v>
      </c>
      <c r="CG30" s="682"/>
      <c r="CH30" s="682"/>
      <c r="CI30" s="682"/>
      <c r="CJ30" s="682"/>
      <c r="CK30" s="682"/>
      <c r="CL30" s="682"/>
      <c r="CM30" s="682"/>
      <c r="CN30" s="682"/>
      <c r="CO30" s="682"/>
      <c r="CP30" s="682"/>
      <c r="CQ30" s="683"/>
      <c r="CR30" s="641">
        <v>525525</v>
      </c>
      <c r="CS30" s="644"/>
      <c r="CT30" s="644"/>
      <c r="CU30" s="644"/>
      <c r="CV30" s="644"/>
      <c r="CW30" s="644"/>
      <c r="CX30" s="644"/>
      <c r="CY30" s="645"/>
      <c r="CZ30" s="646">
        <v>4.0999999999999996</v>
      </c>
      <c r="DA30" s="675"/>
      <c r="DB30" s="675"/>
      <c r="DC30" s="676"/>
      <c r="DD30" s="649">
        <v>525525</v>
      </c>
      <c r="DE30" s="644"/>
      <c r="DF30" s="644"/>
      <c r="DG30" s="644"/>
      <c r="DH30" s="644"/>
      <c r="DI30" s="644"/>
      <c r="DJ30" s="644"/>
      <c r="DK30" s="645"/>
      <c r="DL30" s="649">
        <v>525525</v>
      </c>
      <c r="DM30" s="644"/>
      <c r="DN30" s="644"/>
      <c r="DO30" s="644"/>
      <c r="DP30" s="644"/>
      <c r="DQ30" s="644"/>
      <c r="DR30" s="644"/>
      <c r="DS30" s="644"/>
      <c r="DT30" s="644"/>
      <c r="DU30" s="644"/>
      <c r="DV30" s="645"/>
      <c r="DW30" s="646">
        <v>6.2</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2396</v>
      </c>
      <c r="S31" s="644"/>
      <c r="T31" s="644"/>
      <c r="U31" s="644"/>
      <c r="V31" s="644"/>
      <c r="W31" s="644"/>
      <c r="X31" s="644"/>
      <c r="Y31" s="645"/>
      <c r="Z31" s="703">
        <v>0</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99.2</v>
      </c>
      <c r="BH31" s="642"/>
      <c r="BI31" s="642"/>
      <c r="BJ31" s="642"/>
      <c r="BK31" s="642"/>
      <c r="BL31" s="642"/>
      <c r="BM31" s="647">
        <v>97.6</v>
      </c>
      <c r="BN31" s="720"/>
      <c r="BO31" s="720"/>
      <c r="BP31" s="720"/>
      <c r="BQ31" s="681"/>
      <c r="BR31" s="719">
        <v>98.9</v>
      </c>
      <c r="BS31" s="642"/>
      <c r="BT31" s="642"/>
      <c r="BU31" s="642"/>
      <c r="BV31" s="642"/>
      <c r="BW31" s="642"/>
      <c r="BX31" s="647">
        <v>97.2</v>
      </c>
      <c r="BY31" s="720"/>
      <c r="BZ31" s="720"/>
      <c r="CA31" s="720"/>
      <c r="CB31" s="681"/>
      <c r="CD31" s="727"/>
      <c r="CE31" s="728"/>
      <c r="CF31" s="685" t="s">
        <v>306</v>
      </c>
      <c r="CG31" s="682"/>
      <c r="CH31" s="682"/>
      <c r="CI31" s="682"/>
      <c r="CJ31" s="682"/>
      <c r="CK31" s="682"/>
      <c r="CL31" s="682"/>
      <c r="CM31" s="682"/>
      <c r="CN31" s="682"/>
      <c r="CO31" s="682"/>
      <c r="CP31" s="682"/>
      <c r="CQ31" s="683"/>
      <c r="CR31" s="641">
        <v>58940</v>
      </c>
      <c r="CS31" s="642"/>
      <c r="CT31" s="642"/>
      <c r="CU31" s="642"/>
      <c r="CV31" s="642"/>
      <c r="CW31" s="642"/>
      <c r="CX31" s="642"/>
      <c r="CY31" s="643"/>
      <c r="CZ31" s="646">
        <v>0.5</v>
      </c>
      <c r="DA31" s="675"/>
      <c r="DB31" s="675"/>
      <c r="DC31" s="676"/>
      <c r="DD31" s="649">
        <v>58940</v>
      </c>
      <c r="DE31" s="642"/>
      <c r="DF31" s="642"/>
      <c r="DG31" s="642"/>
      <c r="DH31" s="642"/>
      <c r="DI31" s="642"/>
      <c r="DJ31" s="642"/>
      <c r="DK31" s="643"/>
      <c r="DL31" s="649">
        <v>58940</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523601</v>
      </c>
      <c r="S32" s="644"/>
      <c r="T32" s="644"/>
      <c r="U32" s="644"/>
      <c r="V32" s="644"/>
      <c r="W32" s="644"/>
      <c r="X32" s="644"/>
      <c r="Y32" s="645"/>
      <c r="Z32" s="703">
        <v>3.9</v>
      </c>
      <c r="AA32" s="703"/>
      <c r="AB32" s="703"/>
      <c r="AC32" s="703"/>
      <c r="AD32" s="704" t="s">
        <v>230</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99.1</v>
      </c>
      <c r="BH32" s="657"/>
      <c r="BI32" s="657"/>
      <c r="BJ32" s="657"/>
      <c r="BK32" s="657"/>
      <c r="BL32" s="657"/>
      <c r="BM32" s="701">
        <v>95.4</v>
      </c>
      <c r="BN32" s="657"/>
      <c r="BO32" s="657"/>
      <c r="BP32" s="657"/>
      <c r="BQ32" s="694"/>
      <c r="BR32" s="718">
        <v>99</v>
      </c>
      <c r="BS32" s="657"/>
      <c r="BT32" s="657"/>
      <c r="BU32" s="657"/>
      <c r="BV32" s="657"/>
      <c r="BW32" s="657"/>
      <c r="BX32" s="701">
        <v>93.9</v>
      </c>
      <c r="BY32" s="657"/>
      <c r="BZ32" s="657"/>
      <c r="CA32" s="657"/>
      <c r="CB32" s="694"/>
      <c r="CD32" s="729"/>
      <c r="CE32" s="730"/>
      <c r="CF32" s="685" t="s">
        <v>309</v>
      </c>
      <c r="CG32" s="682"/>
      <c r="CH32" s="682"/>
      <c r="CI32" s="682"/>
      <c r="CJ32" s="682"/>
      <c r="CK32" s="682"/>
      <c r="CL32" s="682"/>
      <c r="CM32" s="682"/>
      <c r="CN32" s="682"/>
      <c r="CO32" s="682"/>
      <c r="CP32" s="682"/>
      <c r="CQ32" s="683"/>
      <c r="CR32" s="641">
        <v>161</v>
      </c>
      <c r="CS32" s="644"/>
      <c r="CT32" s="644"/>
      <c r="CU32" s="644"/>
      <c r="CV32" s="644"/>
      <c r="CW32" s="644"/>
      <c r="CX32" s="644"/>
      <c r="CY32" s="645"/>
      <c r="CZ32" s="646">
        <v>0</v>
      </c>
      <c r="DA32" s="675"/>
      <c r="DB32" s="675"/>
      <c r="DC32" s="676"/>
      <c r="DD32" s="649">
        <v>161</v>
      </c>
      <c r="DE32" s="644"/>
      <c r="DF32" s="644"/>
      <c r="DG32" s="644"/>
      <c r="DH32" s="644"/>
      <c r="DI32" s="644"/>
      <c r="DJ32" s="644"/>
      <c r="DK32" s="645"/>
      <c r="DL32" s="649">
        <v>161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543406</v>
      </c>
      <c r="S33" s="644"/>
      <c r="T33" s="644"/>
      <c r="U33" s="644"/>
      <c r="V33" s="644"/>
      <c r="W33" s="644"/>
      <c r="X33" s="644"/>
      <c r="Y33" s="645"/>
      <c r="Z33" s="703">
        <v>4</v>
      </c>
      <c r="AA33" s="703"/>
      <c r="AB33" s="703"/>
      <c r="AC33" s="703"/>
      <c r="AD33" s="704" t="s">
        <v>236</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5259073</v>
      </c>
      <c r="CS33" s="642"/>
      <c r="CT33" s="642"/>
      <c r="CU33" s="642"/>
      <c r="CV33" s="642"/>
      <c r="CW33" s="642"/>
      <c r="CX33" s="642"/>
      <c r="CY33" s="643"/>
      <c r="CZ33" s="646">
        <v>41.5</v>
      </c>
      <c r="DA33" s="675"/>
      <c r="DB33" s="675"/>
      <c r="DC33" s="676"/>
      <c r="DD33" s="649">
        <v>4428623</v>
      </c>
      <c r="DE33" s="642"/>
      <c r="DF33" s="642"/>
      <c r="DG33" s="642"/>
      <c r="DH33" s="642"/>
      <c r="DI33" s="642"/>
      <c r="DJ33" s="642"/>
      <c r="DK33" s="643"/>
      <c r="DL33" s="649">
        <v>3900803</v>
      </c>
      <c r="DM33" s="642"/>
      <c r="DN33" s="642"/>
      <c r="DO33" s="642"/>
      <c r="DP33" s="642"/>
      <c r="DQ33" s="642"/>
      <c r="DR33" s="642"/>
      <c r="DS33" s="642"/>
      <c r="DT33" s="642"/>
      <c r="DU33" s="642"/>
      <c r="DV33" s="643"/>
      <c r="DW33" s="646">
        <v>46.2</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263304</v>
      </c>
      <c r="S34" s="644"/>
      <c r="T34" s="644"/>
      <c r="U34" s="644"/>
      <c r="V34" s="644"/>
      <c r="W34" s="644"/>
      <c r="X34" s="644"/>
      <c r="Y34" s="645"/>
      <c r="Z34" s="703">
        <v>2</v>
      </c>
      <c r="AA34" s="703"/>
      <c r="AB34" s="703"/>
      <c r="AC34" s="703"/>
      <c r="AD34" s="704">
        <v>2174</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2448361</v>
      </c>
      <c r="CS34" s="644"/>
      <c r="CT34" s="644"/>
      <c r="CU34" s="644"/>
      <c r="CV34" s="644"/>
      <c r="CW34" s="644"/>
      <c r="CX34" s="644"/>
      <c r="CY34" s="645"/>
      <c r="CZ34" s="646">
        <v>19.3</v>
      </c>
      <c r="DA34" s="675"/>
      <c r="DB34" s="675"/>
      <c r="DC34" s="676"/>
      <c r="DD34" s="649">
        <v>2031370</v>
      </c>
      <c r="DE34" s="644"/>
      <c r="DF34" s="644"/>
      <c r="DG34" s="644"/>
      <c r="DH34" s="644"/>
      <c r="DI34" s="644"/>
      <c r="DJ34" s="644"/>
      <c r="DK34" s="645"/>
      <c r="DL34" s="649">
        <v>1928511</v>
      </c>
      <c r="DM34" s="644"/>
      <c r="DN34" s="644"/>
      <c r="DO34" s="644"/>
      <c r="DP34" s="644"/>
      <c r="DQ34" s="644"/>
      <c r="DR34" s="644"/>
      <c r="DS34" s="644"/>
      <c r="DT34" s="644"/>
      <c r="DU34" s="644"/>
      <c r="DV34" s="645"/>
      <c r="DW34" s="646">
        <v>22.8</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1414916</v>
      </c>
      <c r="S35" s="644"/>
      <c r="T35" s="644"/>
      <c r="U35" s="644"/>
      <c r="V35" s="644"/>
      <c r="W35" s="644"/>
      <c r="X35" s="644"/>
      <c r="Y35" s="645"/>
      <c r="Z35" s="703">
        <v>10.5</v>
      </c>
      <c r="AA35" s="703"/>
      <c r="AB35" s="703"/>
      <c r="AC35" s="703"/>
      <c r="AD35" s="704" t="s">
        <v>236</v>
      </c>
      <c r="AE35" s="704"/>
      <c r="AF35" s="704"/>
      <c r="AG35" s="704"/>
      <c r="AH35" s="704"/>
      <c r="AI35" s="704"/>
      <c r="AJ35" s="704"/>
      <c r="AK35" s="704"/>
      <c r="AL35" s="646" t="s">
        <v>230</v>
      </c>
      <c r="AM35" s="647"/>
      <c r="AN35" s="647"/>
      <c r="AO35" s="705"/>
      <c r="AP35" s="214"/>
      <c r="AQ35" s="709" t="s">
        <v>317</v>
      </c>
      <c r="AR35" s="710"/>
      <c r="AS35" s="710"/>
      <c r="AT35" s="710"/>
      <c r="AU35" s="710"/>
      <c r="AV35" s="710"/>
      <c r="AW35" s="710"/>
      <c r="AX35" s="710"/>
      <c r="AY35" s="711"/>
      <c r="AZ35" s="706">
        <v>1748965</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198644</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237718</v>
      </c>
      <c r="CS35" s="642"/>
      <c r="CT35" s="642"/>
      <c r="CU35" s="642"/>
      <c r="CV35" s="642"/>
      <c r="CW35" s="642"/>
      <c r="CX35" s="642"/>
      <c r="CY35" s="643"/>
      <c r="CZ35" s="646">
        <v>1.9</v>
      </c>
      <c r="DA35" s="675"/>
      <c r="DB35" s="675"/>
      <c r="DC35" s="676"/>
      <c r="DD35" s="649">
        <v>219119</v>
      </c>
      <c r="DE35" s="642"/>
      <c r="DF35" s="642"/>
      <c r="DG35" s="642"/>
      <c r="DH35" s="642"/>
      <c r="DI35" s="642"/>
      <c r="DJ35" s="642"/>
      <c r="DK35" s="643"/>
      <c r="DL35" s="649">
        <v>219119</v>
      </c>
      <c r="DM35" s="642"/>
      <c r="DN35" s="642"/>
      <c r="DO35" s="642"/>
      <c r="DP35" s="642"/>
      <c r="DQ35" s="642"/>
      <c r="DR35" s="642"/>
      <c r="DS35" s="642"/>
      <c r="DT35" s="642"/>
      <c r="DU35" s="642"/>
      <c r="DV35" s="643"/>
      <c r="DW35" s="646">
        <v>2.6</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606161</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189014</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1394411</v>
      </c>
      <c r="CS36" s="644"/>
      <c r="CT36" s="644"/>
      <c r="CU36" s="644"/>
      <c r="CV36" s="644"/>
      <c r="CW36" s="644"/>
      <c r="CX36" s="644"/>
      <c r="CY36" s="645"/>
      <c r="CZ36" s="646">
        <v>11</v>
      </c>
      <c r="DA36" s="675"/>
      <c r="DB36" s="675"/>
      <c r="DC36" s="676"/>
      <c r="DD36" s="649">
        <v>1207871</v>
      </c>
      <c r="DE36" s="644"/>
      <c r="DF36" s="644"/>
      <c r="DG36" s="644"/>
      <c r="DH36" s="644"/>
      <c r="DI36" s="644"/>
      <c r="DJ36" s="644"/>
      <c r="DK36" s="645"/>
      <c r="DL36" s="649">
        <v>878911</v>
      </c>
      <c r="DM36" s="644"/>
      <c r="DN36" s="644"/>
      <c r="DO36" s="644"/>
      <c r="DP36" s="644"/>
      <c r="DQ36" s="644"/>
      <c r="DR36" s="644"/>
      <c r="DS36" s="644"/>
      <c r="DT36" s="644"/>
      <c r="DU36" s="644"/>
      <c r="DV36" s="645"/>
      <c r="DW36" s="646">
        <v>10.4</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537516</v>
      </c>
      <c r="S37" s="644"/>
      <c r="T37" s="644"/>
      <c r="U37" s="644"/>
      <c r="V37" s="644"/>
      <c r="W37" s="644"/>
      <c r="X37" s="644"/>
      <c r="Y37" s="645"/>
      <c r="Z37" s="703">
        <v>4</v>
      </c>
      <c r="AA37" s="703"/>
      <c r="AB37" s="703"/>
      <c r="AC37" s="703"/>
      <c r="AD37" s="704" t="s">
        <v>230</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23999</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4982</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85150</v>
      </c>
      <c r="CS37" s="642"/>
      <c r="CT37" s="642"/>
      <c r="CU37" s="642"/>
      <c r="CV37" s="642"/>
      <c r="CW37" s="642"/>
      <c r="CX37" s="642"/>
      <c r="CY37" s="643"/>
      <c r="CZ37" s="646">
        <v>0.7</v>
      </c>
      <c r="DA37" s="675"/>
      <c r="DB37" s="675"/>
      <c r="DC37" s="676"/>
      <c r="DD37" s="649">
        <v>85150</v>
      </c>
      <c r="DE37" s="642"/>
      <c r="DF37" s="642"/>
      <c r="DG37" s="642"/>
      <c r="DH37" s="642"/>
      <c r="DI37" s="642"/>
      <c r="DJ37" s="642"/>
      <c r="DK37" s="643"/>
      <c r="DL37" s="649">
        <v>77611</v>
      </c>
      <c r="DM37" s="642"/>
      <c r="DN37" s="642"/>
      <c r="DO37" s="642"/>
      <c r="DP37" s="642"/>
      <c r="DQ37" s="642"/>
      <c r="DR37" s="642"/>
      <c r="DS37" s="642"/>
      <c r="DT37" s="642"/>
      <c r="DU37" s="642"/>
      <c r="DV37" s="643"/>
      <c r="DW37" s="646">
        <v>0.9</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13448731</v>
      </c>
      <c r="S38" s="693"/>
      <c r="T38" s="693"/>
      <c r="U38" s="693"/>
      <c r="V38" s="693"/>
      <c r="W38" s="693"/>
      <c r="X38" s="693"/>
      <c r="Y38" s="698"/>
      <c r="Z38" s="699">
        <v>100</v>
      </c>
      <c r="AA38" s="699"/>
      <c r="AB38" s="699"/>
      <c r="AC38" s="699"/>
      <c r="AD38" s="700">
        <v>7913897</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121</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8349</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1118805</v>
      </c>
      <c r="CS38" s="644"/>
      <c r="CT38" s="644"/>
      <c r="CU38" s="644"/>
      <c r="CV38" s="644"/>
      <c r="CW38" s="644"/>
      <c r="CX38" s="644"/>
      <c r="CY38" s="645"/>
      <c r="CZ38" s="646">
        <v>8.8000000000000007</v>
      </c>
      <c r="DA38" s="675"/>
      <c r="DB38" s="675"/>
      <c r="DC38" s="676"/>
      <c r="DD38" s="649">
        <v>928566</v>
      </c>
      <c r="DE38" s="644"/>
      <c r="DF38" s="644"/>
      <c r="DG38" s="644"/>
      <c r="DH38" s="644"/>
      <c r="DI38" s="644"/>
      <c r="DJ38" s="644"/>
      <c r="DK38" s="645"/>
      <c r="DL38" s="649">
        <v>862745</v>
      </c>
      <c r="DM38" s="644"/>
      <c r="DN38" s="644"/>
      <c r="DO38" s="644"/>
      <c r="DP38" s="644"/>
      <c r="DQ38" s="644"/>
      <c r="DR38" s="644"/>
      <c r="DS38" s="644"/>
      <c r="DT38" s="644"/>
      <c r="DU38" s="644"/>
      <c r="DV38" s="645"/>
      <c r="DW38" s="646">
        <v>10.199999999999999</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121</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108</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38083</v>
      </c>
      <c r="CS39" s="642"/>
      <c r="CT39" s="642"/>
      <c r="CU39" s="642"/>
      <c r="CV39" s="642"/>
      <c r="CW39" s="642"/>
      <c r="CX39" s="642"/>
      <c r="CY39" s="643"/>
      <c r="CZ39" s="646">
        <v>0.3</v>
      </c>
      <c r="DA39" s="675"/>
      <c r="DB39" s="675"/>
      <c r="DC39" s="676"/>
      <c r="DD39" s="649">
        <v>30180</v>
      </c>
      <c r="DE39" s="642"/>
      <c r="DF39" s="642"/>
      <c r="DG39" s="642"/>
      <c r="DH39" s="642"/>
      <c r="DI39" s="642"/>
      <c r="DJ39" s="642"/>
      <c r="DK39" s="643"/>
      <c r="DL39" s="649" t="s">
        <v>230</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257810</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96</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21695</v>
      </c>
      <c r="CS40" s="644"/>
      <c r="CT40" s="644"/>
      <c r="CU40" s="644"/>
      <c r="CV40" s="644"/>
      <c r="CW40" s="644"/>
      <c r="CX40" s="644"/>
      <c r="CY40" s="645"/>
      <c r="CZ40" s="646">
        <v>0.2</v>
      </c>
      <c r="DA40" s="675"/>
      <c r="DB40" s="675"/>
      <c r="DC40" s="676"/>
      <c r="DD40" s="649">
        <v>11517</v>
      </c>
      <c r="DE40" s="644"/>
      <c r="DF40" s="644"/>
      <c r="DG40" s="644"/>
      <c r="DH40" s="644"/>
      <c r="DI40" s="644"/>
      <c r="DJ40" s="644"/>
      <c r="DK40" s="645"/>
      <c r="DL40" s="649">
        <v>11517</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860995</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312</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236</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2298248</v>
      </c>
      <c r="CS42" s="644"/>
      <c r="CT42" s="644"/>
      <c r="CU42" s="644"/>
      <c r="CV42" s="644"/>
      <c r="CW42" s="644"/>
      <c r="CX42" s="644"/>
      <c r="CY42" s="645"/>
      <c r="CZ42" s="646">
        <v>18.100000000000001</v>
      </c>
      <c r="DA42" s="647"/>
      <c r="DB42" s="647"/>
      <c r="DC42" s="648"/>
      <c r="DD42" s="649">
        <v>563569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33354</v>
      </c>
      <c r="CS43" s="642"/>
      <c r="CT43" s="642"/>
      <c r="CU43" s="642"/>
      <c r="CV43" s="642"/>
      <c r="CW43" s="642"/>
      <c r="CX43" s="642"/>
      <c r="CY43" s="643"/>
      <c r="CZ43" s="646">
        <v>0.3</v>
      </c>
      <c r="DA43" s="675"/>
      <c r="DB43" s="675"/>
      <c r="DC43" s="676"/>
      <c r="DD43" s="649">
        <v>25502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2279205</v>
      </c>
      <c r="CS44" s="644"/>
      <c r="CT44" s="644"/>
      <c r="CU44" s="644"/>
      <c r="CV44" s="644"/>
      <c r="CW44" s="644"/>
      <c r="CX44" s="644"/>
      <c r="CY44" s="645"/>
      <c r="CZ44" s="646">
        <v>18</v>
      </c>
      <c r="DA44" s="647"/>
      <c r="DB44" s="647"/>
      <c r="DC44" s="648"/>
      <c r="DD44" s="649">
        <v>559990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557282</v>
      </c>
      <c r="CS45" s="642"/>
      <c r="CT45" s="642"/>
      <c r="CU45" s="642"/>
      <c r="CV45" s="642"/>
      <c r="CW45" s="642"/>
      <c r="CX45" s="642"/>
      <c r="CY45" s="643"/>
      <c r="CZ45" s="646">
        <v>4.4000000000000004</v>
      </c>
      <c r="DA45" s="675"/>
      <c r="DB45" s="675"/>
      <c r="DC45" s="676"/>
      <c r="DD45" s="649">
        <v>57486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1721923</v>
      </c>
      <c r="CS46" s="644"/>
      <c r="CT46" s="644"/>
      <c r="CU46" s="644"/>
      <c r="CV46" s="644"/>
      <c r="CW46" s="644"/>
      <c r="CX46" s="644"/>
      <c r="CY46" s="645"/>
      <c r="CZ46" s="646">
        <v>13.6</v>
      </c>
      <c r="DA46" s="647"/>
      <c r="DB46" s="647"/>
      <c r="DC46" s="648"/>
      <c r="DD46" s="649">
        <v>502504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19043</v>
      </c>
      <c r="CS47" s="642"/>
      <c r="CT47" s="642"/>
      <c r="CU47" s="642"/>
      <c r="CV47" s="642"/>
      <c r="CW47" s="642"/>
      <c r="CX47" s="642"/>
      <c r="CY47" s="643"/>
      <c r="CZ47" s="646">
        <v>0.2</v>
      </c>
      <c r="DA47" s="675"/>
      <c r="DB47" s="675"/>
      <c r="DC47" s="676"/>
      <c r="DD47" s="649">
        <v>3579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230</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12677637</v>
      </c>
      <c r="CS49" s="657"/>
      <c r="CT49" s="657"/>
      <c r="CU49" s="657"/>
      <c r="CV49" s="657"/>
      <c r="CW49" s="657"/>
      <c r="CX49" s="657"/>
      <c r="CY49" s="658"/>
      <c r="CZ49" s="659">
        <v>100</v>
      </c>
      <c r="DA49" s="660"/>
      <c r="DB49" s="660"/>
      <c r="DC49" s="661"/>
      <c r="DD49" s="662">
        <v>8574891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GK4lGhrZxBSC7xShE2DXFN6DK7H3PeYf2pSQfDgZsFARQU4dLd0zqOYBdhHBAHGgtKyFPPy3nuzg38CuEpvTw==" saltValue="X1XdampHHRK/9CfQ4IIY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 sqref="AP7:AT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13448</v>
      </c>
      <c r="R7" s="1174"/>
      <c r="S7" s="1174"/>
      <c r="T7" s="1174"/>
      <c r="U7" s="1174"/>
      <c r="V7" s="1174">
        <v>12677</v>
      </c>
      <c r="W7" s="1174"/>
      <c r="X7" s="1174"/>
      <c r="Y7" s="1174"/>
      <c r="Z7" s="1174"/>
      <c r="AA7" s="1174">
        <v>771</v>
      </c>
      <c r="AB7" s="1174"/>
      <c r="AC7" s="1174"/>
      <c r="AD7" s="1174"/>
      <c r="AE7" s="1175"/>
      <c r="AF7" s="1176">
        <v>534</v>
      </c>
      <c r="AG7" s="1177"/>
      <c r="AH7" s="1177"/>
      <c r="AI7" s="1177"/>
      <c r="AJ7" s="1178"/>
      <c r="AK7" s="1160">
        <v>524</v>
      </c>
      <c r="AL7" s="1161"/>
      <c r="AM7" s="1161"/>
      <c r="AN7" s="1161"/>
      <c r="AO7" s="1161"/>
      <c r="AP7" s="1161">
        <v>9293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1</v>
      </c>
      <c r="R8" s="1113"/>
      <c r="S8" s="1113"/>
      <c r="T8" s="1113"/>
      <c r="U8" s="1113"/>
      <c r="V8" s="1113">
        <v>0</v>
      </c>
      <c r="W8" s="1113"/>
      <c r="X8" s="1113"/>
      <c r="Y8" s="1113"/>
      <c r="Z8" s="1113"/>
      <c r="AA8" s="1113">
        <v>0</v>
      </c>
      <c r="AB8" s="1113"/>
      <c r="AC8" s="1113"/>
      <c r="AD8" s="1113"/>
      <c r="AE8" s="1114"/>
      <c r="AF8" s="1088">
        <v>0</v>
      </c>
      <c r="AG8" s="1089"/>
      <c r="AH8" s="1089"/>
      <c r="AI8" s="1089"/>
      <c r="AJ8" s="1090"/>
      <c r="AK8" s="1155" t="s">
        <v>556</v>
      </c>
      <c r="AL8" s="1156"/>
      <c r="AM8" s="1156"/>
      <c r="AN8" s="1156"/>
      <c r="AO8" s="1156"/>
      <c r="AP8" s="1156" t="s">
        <v>556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13449</v>
      </c>
      <c r="R23" s="1138"/>
      <c r="S23" s="1138"/>
      <c r="T23" s="1138"/>
      <c r="U23" s="1138"/>
      <c r="V23" s="1138">
        <v>12678</v>
      </c>
      <c r="W23" s="1138"/>
      <c r="X23" s="1138"/>
      <c r="Y23" s="1138"/>
      <c r="Z23" s="1138"/>
      <c r="AA23" s="1138">
        <v>771</v>
      </c>
      <c r="AB23" s="1138"/>
      <c r="AC23" s="1138"/>
      <c r="AD23" s="1138"/>
      <c r="AE23" s="1139"/>
      <c r="AF23" s="1140">
        <v>534</v>
      </c>
      <c r="AG23" s="1138"/>
      <c r="AH23" s="1138"/>
      <c r="AI23" s="1138"/>
      <c r="AJ23" s="1141"/>
      <c r="AK23" s="1142"/>
      <c r="AL23" s="1143"/>
      <c r="AM23" s="1143"/>
      <c r="AN23" s="1143"/>
      <c r="AO23" s="1143"/>
      <c r="AP23" s="1138">
        <v>9293</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4647</v>
      </c>
      <c r="R28" s="1123"/>
      <c r="S28" s="1123"/>
      <c r="T28" s="1123"/>
      <c r="U28" s="1123"/>
      <c r="V28" s="1123">
        <v>4449</v>
      </c>
      <c r="W28" s="1123"/>
      <c r="X28" s="1123"/>
      <c r="Y28" s="1123"/>
      <c r="Z28" s="1123"/>
      <c r="AA28" s="1123">
        <v>199</v>
      </c>
      <c r="AB28" s="1123"/>
      <c r="AC28" s="1123"/>
      <c r="AD28" s="1123"/>
      <c r="AE28" s="1124"/>
      <c r="AF28" s="1125">
        <v>199</v>
      </c>
      <c r="AG28" s="1123"/>
      <c r="AH28" s="1123"/>
      <c r="AI28" s="1123"/>
      <c r="AJ28" s="1126"/>
      <c r="AK28" s="1127">
        <v>258</v>
      </c>
      <c r="AL28" s="1115"/>
      <c r="AM28" s="1115"/>
      <c r="AN28" s="1115"/>
      <c r="AO28" s="1115"/>
      <c r="AP28" s="1115" t="s">
        <v>556</v>
      </c>
      <c r="AQ28" s="1115"/>
      <c r="AR28" s="1115"/>
      <c r="AS28" s="1115"/>
      <c r="AT28" s="1115"/>
      <c r="AU28" s="1115" t="s">
        <v>556</v>
      </c>
      <c r="AV28" s="1115"/>
      <c r="AW28" s="1115"/>
      <c r="AX28" s="1115"/>
      <c r="AY28" s="1115"/>
      <c r="AZ28" s="1116" t="s">
        <v>556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3062</v>
      </c>
      <c r="R29" s="1113"/>
      <c r="S29" s="1113"/>
      <c r="T29" s="1113"/>
      <c r="U29" s="1113"/>
      <c r="V29" s="1113">
        <v>2866</v>
      </c>
      <c r="W29" s="1113"/>
      <c r="X29" s="1113"/>
      <c r="Y29" s="1113"/>
      <c r="Z29" s="1113"/>
      <c r="AA29" s="1113">
        <v>196</v>
      </c>
      <c r="AB29" s="1113"/>
      <c r="AC29" s="1113"/>
      <c r="AD29" s="1113"/>
      <c r="AE29" s="1114"/>
      <c r="AF29" s="1088">
        <v>196</v>
      </c>
      <c r="AG29" s="1089"/>
      <c r="AH29" s="1089"/>
      <c r="AI29" s="1089"/>
      <c r="AJ29" s="1090"/>
      <c r="AK29" s="1049">
        <v>488</v>
      </c>
      <c r="AL29" s="1040"/>
      <c r="AM29" s="1040"/>
      <c r="AN29" s="1040"/>
      <c r="AO29" s="1040"/>
      <c r="AP29" s="1040" t="s">
        <v>556</v>
      </c>
      <c r="AQ29" s="1040"/>
      <c r="AR29" s="1040"/>
      <c r="AS29" s="1040"/>
      <c r="AT29" s="1040"/>
      <c r="AU29" s="1040" t="s">
        <v>556</v>
      </c>
      <c r="AV29" s="1040"/>
      <c r="AW29" s="1040"/>
      <c r="AX29" s="1040"/>
      <c r="AY29" s="1040"/>
      <c r="AZ29" s="1111" t="s">
        <v>556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813</v>
      </c>
      <c r="R30" s="1113"/>
      <c r="S30" s="1113"/>
      <c r="T30" s="1113"/>
      <c r="U30" s="1113"/>
      <c r="V30" s="1113">
        <v>782</v>
      </c>
      <c r="W30" s="1113"/>
      <c r="X30" s="1113"/>
      <c r="Y30" s="1113"/>
      <c r="Z30" s="1113"/>
      <c r="AA30" s="1113">
        <v>31</v>
      </c>
      <c r="AB30" s="1113"/>
      <c r="AC30" s="1113"/>
      <c r="AD30" s="1113"/>
      <c r="AE30" s="1114"/>
      <c r="AF30" s="1088">
        <v>31</v>
      </c>
      <c r="AG30" s="1089"/>
      <c r="AH30" s="1089"/>
      <c r="AI30" s="1089"/>
      <c r="AJ30" s="1090"/>
      <c r="AK30" s="1049">
        <v>376</v>
      </c>
      <c r="AL30" s="1040"/>
      <c r="AM30" s="1040"/>
      <c r="AN30" s="1040"/>
      <c r="AO30" s="1040"/>
      <c r="AP30" s="1040" t="s">
        <v>556</v>
      </c>
      <c r="AQ30" s="1040"/>
      <c r="AR30" s="1040"/>
      <c r="AS30" s="1040"/>
      <c r="AT30" s="1040"/>
      <c r="AU30" s="1040" t="s">
        <v>556</v>
      </c>
      <c r="AV30" s="1040"/>
      <c r="AW30" s="1040"/>
      <c r="AX30" s="1040"/>
      <c r="AY30" s="1040"/>
      <c r="AZ30" s="1111" t="s">
        <v>556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828</v>
      </c>
      <c r="R31" s="1113"/>
      <c r="S31" s="1113"/>
      <c r="T31" s="1113"/>
      <c r="U31" s="1113"/>
      <c r="V31" s="1113">
        <v>752</v>
      </c>
      <c r="W31" s="1113"/>
      <c r="X31" s="1113"/>
      <c r="Y31" s="1113"/>
      <c r="Z31" s="1113"/>
      <c r="AA31" s="1113">
        <v>76</v>
      </c>
      <c r="AB31" s="1113"/>
      <c r="AC31" s="1113"/>
      <c r="AD31" s="1113"/>
      <c r="AE31" s="1114"/>
      <c r="AF31" s="1088">
        <v>719</v>
      </c>
      <c r="AG31" s="1089"/>
      <c r="AH31" s="1089"/>
      <c r="AI31" s="1089"/>
      <c r="AJ31" s="1090"/>
      <c r="AK31" s="1049">
        <v>24</v>
      </c>
      <c r="AL31" s="1040"/>
      <c r="AM31" s="1040"/>
      <c r="AN31" s="1040"/>
      <c r="AO31" s="1040"/>
      <c r="AP31" s="1040">
        <v>778</v>
      </c>
      <c r="AQ31" s="1040"/>
      <c r="AR31" s="1040"/>
      <c r="AS31" s="1040"/>
      <c r="AT31" s="1040"/>
      <c r="AU31" s="1040">
        <v>71</v>
      </c>
      <c r="AV31" s="1040"/>
      <c r="AW31" s="1040"/>
      <c r="AX31" s="1040"/>
      <c r="AY31" s="1040"/>
      <c r="AZ31" s="1111" t="s">
        <v>556</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933</v>
      </c>
      <c r="R32" s="1113"/>
      <c r="S32" s="1113"/>
      <c r="T32" s="1113"/>
      <c r="U32" s="1113"/>
      <c r="V32" s="1113">
        <v>908</v>
      </c>
      <c r="W32" s="1113"/>
      <c r="X32" s="1113"/>
      <c r="Y32" s="1113"/>
      <c r="Z32" s="1113"/>
      <c r="AA32" s="1113">
        <v>24</v>
      </c>
      <c r="AB32" s="1113"/>
      <c r="AC32" s="1113"/>
      <c r="AD32" s="1113"/>
      <c r="AE32" s="1114"/>
      <c r="AF32" s="1088">
        <v>327</v>
      </c>
      <c r="AG32" s="1089"/>
      <c r="AH32" s="1089"/>
      <c r="AI32" s="1089"/>
      <c r="AJ32" s="1090"/>
      <c r="AK32" s="1049">
        <v>464</v>
      </c>
      <c r="AL32" s="1040"/>
      <c r="AM32" s="1040"/>
      <c r="AN32" s="1040"/>
      <c r="AO32" s="1040"/>
      <c r="AP32" s="1040">
        <v>9696</v>
      </c>
      <c r="AQ32" s="1040"/>
      <c r="AR32" s="1040"/>
      <c r="AS32" s="1040"/>
      <c r="AT32" s="1040"/>
      <c r="AU32" s="1040">
        <v>6720</v>
      </c>
      <c r="AV32" s="1040"/>
      <c r="AW32" s="1040"/>
      <c r="AX32" s="1040"/>
      <c r="AY32" s="1040"/>
      <c r="AZ32" s="1111" t="s">
        <v>556</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396</v>
      </c>
      <c r="C33" s="1107"/>
      <c r="D33" s="1107"/>
      <c r="E33" s="1107"/>
      <c r="F33" s="1107"/>
      <c r="G33" s="1107"/>
      <c r="H33" s="1107"/>
      <c r="I33" s="1107"/>
      <c r="J33" s="1107"/>
      <c r="K33" s="1107"/>
      <c r="L33" s="1107"/>
      <c r="M33" s="1107"/>
      <c r="N33" s="1107"/>
      <c r="O33" s="1107"/>
      <c r="P33" s="1108"/>
      <c r="Q33" s="1112">
        <v>228</v>
      </c>
      <c r="R33" s="1113"/>
      <c r="S33" s="1113"/>
      <c r="T33" s="1113"/>
      <c r="U33" s="1113"/>
      <c r="V33" s="1113">
        <v>213</v>
      </c>
      <c r="W33" s="1113"/>
      <c r="X33" s="1113"/>
      <c r="Y33" s="1113"/>
      <c r="Z33" s="1113"/>
      <c r="AA33" s="1113">
        <v>14</v>
      </c>
      <c r="AB33" s="1113"/>
      <c r="AC33" s="1113"/>
      <c r="AD33" s="1113"/>
      <c r="AE33" s="1114"/>
      <c r="AF33" s="1088">
        <v>46</v>
      </c>
      <c r="AG33" s="1089"/>
      <c r="AH33" s="1089"/>
      <c r="AI33" s="1089"/>
      <c r="AJ33" s="1090"/>
      <c r="AK33" s="1049">
        <v>142</v>
      </c>
      <c r="AL33" s="1040"/>
      <c r="AM33" s="1040"/>
      <c r="AN33" s="1040"/>
      <c r="AO33" s="1040"/>
      <c r="AP33" s="1040">
        <v>1066</v>
      </c>
      <c r="AQ33" s="1040"/>
      <c r="AR33" s="1040"/>
      <c r="AS33" s="1040"/>
      <c r="AT33" s="1040"/>
      <c r="AU33" s="1040">
        <v>1020</v>
      </c>
      <c r="AV33" s="1040"/>
      <c r="AW33" s="1040"/>
      <c r="AX33" s="1040"/>
      <c r="AY33" s="1040"/>
      <c r="AZ33" s="1111" t="s">
        <v>556</v>
      </c>
      <c r="BA33" s="1111"/>
      <c r="BB33" s="1111"/>
      <c r="BC33" s="1111"/>
      <c r="BD33" s="1111"/>
      <c r="BE33" s="1101" t="s">
        <v>394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1518</v>
      </c>
      <c r="AG63" s="1028"/>
      <c r="AH63" s="1028"/>
      <c r="AI63" s="1028"/>
      <c r="AJ63" s="1099"/>
      <c r="AK63" s="1100"/>
      <c r="AL63" s="1032"/>
      <c r="AM63" s="1032"/>
      <c r="AN63" s="1032"/>
      <c r="AO63" s="1032"/>
      <c r="AP63" s="1028">
        <v>11540</v>
      </c>
      <c r="AQ63" s="1028"/>
      <c r="AR63" s="1028"/>
      <c r="AS63" s="1028"/>
      <c r="AT63" s="1028"/>
      <c r="AU63" s="1028">
        <v>7810</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401</v>
      </c>
      <c r="W66" s="1071"/>
      <c r="X66" s="1071"/>
      <c r="Y66" s="1071"/>
      <c r="Z66" s="1072"/>
      <c r="AA66" s="1070" t="s">
        <v>384</v>
      </c>
      <c r="AB66" s="1071"/>
      <c r="AC66" s="1071"/>
      <c r="AD66" s="1071"/>
      <c r="AE66" s="1072"/>
      <c r="AF66" s="1076" t="s">
        <v>402</v>
      </c>
      <c r="AG66" s="1077"/>
      <c r="AH66" s="1077"/>
      <c r="AI66" s="1077"/>
      <c r="AJ66" s="1078"/>
      <c r="AK66" s="1070" t="s">
        <v>403</v>
      </c>
      <c r="AL66" s="1065"/>
      <c r="AM66" s="1065"/>
      <c r="AN66" s="1065"/>
      <c r="AO66" s="1066"/>
      <c r="AP66" s="1070" t="s">
        <v>404</v>
      </c>
      <c r="AQ66" s="1071"/>
      <c r="AR66" s="1071"/>
      <c r="AS66" s="1071"/>
      <c r="AT66" s="1072"/>
      <c r="AU66" s="1070" t="s">
        <v>405</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277</v>
      </c>
      <c r="R68" s="1051"/>
      <c r="S68" s="1051"/>
      <c r="T68" s="1051"/>
      <c r="U68" s="1051"/>
      <c r="V68" s="1051">
        <v>153</v>
      </c>
      <c r="W68" s="1051"/>
      <c r="X68" s="1051"/>
      <c r="Y68" s="1051"/>
      <c r="Z68" s="1051"/>
      <c r="AA68" s="1051">
        <v>124</v>
      </c>
      <c r="AB68" s="1051"/>
      <c r="AC68" s="1051"/>
      <c r="AD68" s="1051"/>
      <c r="AE68" s="1051"/>
      <c r="AF68" s="1051">
        <v>124</v>
      </c>
      <c r="AG68" s="1051"/>
      <c r="AH68" s="1051"/>
      <c r="AI68" s="1051"/>
      <c r="AJ68" s="1051"/>
      <c r="AK68" s="1051" t="s">
        <v>556</v>
      </c>
      <c r="AL68" s="1051"/>
      <c r="AM68" s="1051"/>
      <c r="AN68" s="1051"/>
      <c r="AO68" s="1051"/>
      <c r="AP68" s="1051" t="s">
        <v>556</v>
      </c>
      <c r="AQ68" s="1051"/>
      <c r="AR68" s="1051"/>
      <c r="AS68" s="1051"/>
      <c r="AT68" s="1051"/>
      <c r="AU68" s="1051" t="s">
        <v>556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52</v>
      </c>
      <c r="R69" s="1040"/>
      <c r="S69" s="1040"/>
      <c r="T69" s="1040"/>
      <c r="U69" s="1040"/>
      <c r="V69" s="1040">
        <v>29</v>
      </c>
      <c r="W69" s="1040"/>
      <c r="X69" s="1040"/>
      <c r="Y69" s="1040"/>
      <c r="Z69" s="1040"/>
      <c r="AA69" s="1040">
        <v>23</v>
      </c>
      <c r="AB69" s="1040"/>
      <c r="AC69" s="1040"/>
      <c r="AD69" s="1040"/>
      <c r="AE69" s="1040"/>
      <c r="AF69" s="1040">
        <v>23</v>
      </c>
      <c r="AG69" s="1040"/>
      <c r="AH69" s="1040"/>
      <c r="AI69" s="1040"/>
      <c r="AJ69" s="1040"/>
      <c r="AK69" s="1040" t="s">
        <v>556</v>
      </c>
      <c r="AL69" s="1040"/>
      <c r="AM69" s="1040"/>
      <c r="AN69" s="1040"/>
      <c r="AO69" s="1040"/>
      <c r="AP69" s="1040" t="s">
        <v>556</v>
      </c>
      <c r="AQ69" s="1040"/>
      <c r="AR69" s="1040"/>
      <c r="AS69" s="1040"/>
      <c r="AT69" s="1040"/>
      <c r="AU69" s="1040" t="s">
        <v>556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559</v>
      </c>
      <c r="C71" s="1044"/>
      <c r="D71" s="1044"/>
      <c r="E71" s="1044"/>
      <c r="F71" s="1044"/>
      <c r="G71" s="1044"/>
      <c r="H71" s="1044"/>
      <c r="I71" s="1044"/>
      <c r="J71" s="1044"/>
      <c r="K71" s="1044"/>
      <c r="L71" s="1044"/>
      <c r="M71" s="1044"/>
      <c r="N71" s="1044"/>
      <c r="O71" s="1044"/>
      <c r="P71" s="1045"/>
      <c r="Q71" s="1046">
        <v>291</v>
      </c>
      <c r="R71" s="1040"/>
      <c r="S71" s="1040"/>
      <c r="T71" s="1040"/>
      <c r="U71" s="1040"/>
      <c r="V71" s="1040">
        <v>274</v>
      </c>
      <c r="W71" s="1040"/>
      <c r="X71" s="1040"/>
      <c r="Y71" s="1040"/>
      <c r="Z71" s="1040"/>
      <c r="AA71" s="1040">
        <v>17</v>
      </c>
      <c r="AB71" s="1040"/>
      <c r="AC71" s="1040"/>
      <c r="AD71" s="1040"/>
      <c r="AE71" s="1040"/>
      <c r="AF71" s="1040">
        <v>17</v>
      </c>
      <c r="AG71" s="1040"/>
      <c r="AH71" s="1040"/>
      <c r="AI71" s="1040"/>
      <c r="AJ71" s="1040"/>
      <c r="AK71" s="1040">
        <v>85</v>
      </c>
      <c r="AL71" s="1040"/>
      <c r="AM71" s="1040"/>
      <c r="AN71" s="1040"/>
      <c r="AO71" s="1040"/>
      <c r="AP71" s="1040" t="s">
        <v>556</v>
      </c>
      <c r="AQ71" s="1040"/>
      <c r="AR71" s="1040"/>
      <c r="AS71" s="1040"/>
      <c r="AT71" s="1040"/>
      <c r="AU71" s="1040" t="s">
        <v>556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560</v>
      </c>
      <c r="C72" s="1044"/>
      <c r="D72" s="1044"/>
      <c r="E72" s="1044"/>
      <c r="F72" s="1044"/>
      <c r="G72" s="1044"/>
      <c r="H72" s="1044"/>
      <c r="I72" s="1044"/>
      <c r="J72" s="1044"/>
      <c r="K72" s="1044"/>
      <c r="L72" s="1044"/>
      <c r="M72" s="1044"/>
      <c r="N72" s="1044"/>
      <c r="O72" s="1044"/>
      <c r="P72" s="1045"/>
      <c r="Q72" s="1046">
        <v>5811</v>
      </c>
      <c r="R72" s="1040"/>
      <c r="S72" s="1040"/>
      <c r="T72" s="1040"/>
      <c r="U72" s="1040"/>
      <c r="V72" s="1040">
        <v>4987</v>
      </c>
      <c r="W72" s="1040"/>
      <c r="X72" s="1040"/>
      <c r="Y72" s="1040"/>
      <c r="Z72" s="1040"/>
      <c r="AA72" s="1040">
        <v>824</v>
      </c>
      <c r="AB72" s="1040"/>
      <c r="AC72" s="1040"/>
      <c r="AD72" s="1040"/>
      <c r="AE72" s="1040"/>
      <c r="AF72" s="1040">
        <v>824</v>
      </c>
      <c r="AG72" s="1040"/>
      <c r="AH72" s="1040"/>
      <c r="AI72" s="1040"/>
      <c r="AJ72" s="1040"/>
      <c r="AK72" s="1040">
        <v>18</v>
      </c>
      <c r="AL72" s="1040"/>
      <c r="AM72" s="1040"/>
      <c r="AN72" s="1040"/>
      <c r="AO72" s="1040"/>
      <c r="AP72" s="1040" t="s">
        <v>556</v>
      </c>
      <c r="AQ72" s="1040"/>
      <c r="AR72" s="1040"/>
      <c r="AS72" s="1040"/>
      <c r="AT72" s="1040"/>
      <c r="AU72" s="1040" t="s">
        <v>556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561</v>
      </c>
      <c r="C73" s="1044"/>
      <c r="D73" s="1044"/>
      <c r="E73" s="1044"/>
      <c r="F73" s="1044"/>
      <c r="G73" s="1044"/>
      <c r="H73" s="1044"/>
      <c r="I73" s="1044"/>
      <c r="J73" s="1044"/>
      <c r="K73" s="1044"/>
      <c r="L73" s="1044"/>
      <c r="M73" s="1044"/>
      <c r="N73" s="1044"/>
      <c r="O73" s="1044"/>
      <c r="P73" s="1045"/>
      <c r="Q73" s="1046">
        <v>163</v>
      </c>
      <c r="R73" s="1040"/>
      <c r="S73" s="1040"/>
      <c r="T73" s="1040"/>
      <c r="U73" s="1040"/>
      <c r="V73" s="1040">
        <v>159</v>
      </c>
      <c r="W73" s="1040"/>
      <c r="X73" s="1040"/>
      <c r="Y73" s="1040"/>
      <c r="Z73" s="1040"/>
      <c r="AA73" s="1040">
        <v>5</v>
      </c>
      <c r="AB73" s="1040"/>
      <c r="AC73" s="1040"/>
      <c r="AD73" s="1040"/>
      <c r="AE73" s="1040"/>
      <c r="AF73" s="1040">
        <v>5</v>
      </c>
      <c r="AG73" s="1040"/>
      <c r="AH73" s="1040"/>
      <c r="AI73" s="1040"/>
      <c r="AJ73" s="1040"/>
      <c r="AK73" s="1040" t="s">
        <v>556</v>
      </c>
      <c r="AL73" s="1040"/>
      <c r="AM73" s="1040"/>
      <c r="AN73" s="1040"/>
      <c r="AO73" s="1040"/>
      <c r="AP73" s="1040" t="s">
        <v>556</v>
      </c>
      <c r="AQ73" s="1040"/>
      <c r="AR73" s="1040"/>
      <c r="AS73" s="1040"/>
      <c r="AT73" s="1040"/>
      <c r="AU73" s="1040" t="s">
        <v>556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562</v>
      </c>
      <c r="C74" s="1044"/>
      <c r="D74" s="1044"/>
      <c r="E74" s="1044"/>
      <c r="F74" s="1044"/>
      <c r="G74" s="1044"/>
      <c r="H74" s="1044"/>
      <c r="I74" s="1044"/>
      <c r="J74" s="1044"/>
      <c r="K74" s="1044"/>
      <c r="L74" s="1044"/>
      <c r="M74" s="1044"/>
      <c r="N74" s="1044"/>
      <c r="O74" s="1044"/>
      <c r="P74" s="1045"/>
      <c r="Q74" s="1046">
        <v>64</v>
      </c>
      <c r="R74" s="1040"/>
      <c r="S74" s="1040"/>
      <c r="T74" s="1040"/>
      <c r="U74" s="1040"/>
      <c r="V74" s="1040">
        <v>63</v>
      </c>
      <c r="W74" s="1040"/>
      <c r="X74" s="1040"/>
      <c r="Y74" s="1040"/>
      <c r="Z74" s="1040"/>
      <c r="AA74" s="1040">
        <v>1</v>
      </c>
      <c r="AB74" s="1040"/>
      <c r="AC74" s="1040"/>
      <c r="AD74" s="1040"/>
      <c r="AE74" s="1040"/>
      <c r="AF74" s="1040">
        <v>1</v>
      </c>
      <c r="AG74" s="1040"/>
      <c r="AH74" s="1040"/>
      <c r="AI74" s="1040"/>
      <c r="AJ74" s="1040"/>
      <c r="AK74" s="1040" t="s">
        <v>556</v>
      </c>
      <c r="AL74" s="1040"/>
      <c r="AM74" s="1040"/>
      <c r="AN74" s="1040"/>
      <c r="AO74" s="1040"/>
      <c r="AP74" s="1040" t="s">
        <v>556</v>
      </c>
      <c r="AQ74" s="1040"/>
      <c r="AR74" s="1040"/>
      <c r="AS74" s="1040"/>
      <c r="AT74" s="1040"/>
      <c r="AU74" s="1040" t="s">
        <v>556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563</v>
      </c>
      <c r="C75" s="1044"/>
      <c r="D75" s="1044"/>
      <c r="E75" s="1044"/>
      <c r="F75" s="1044"/>
      <c r="G75" s="1044"/>
      <c r="H75" s="1044"/>
      <c r="I75" s="1044"/>
      <c r="J75" s="1044"/>
      <c r="K75" s="1044"/>
      <c r="L75" s="1044"/>
      <c r="M75" s="1044"/>
      <c r="N75" s="1044"/>
      <c r="O75" s="1044"/>
      <c r="P75" s="1045"/>
      <c r="Q75" s="1047">
        <v>20</v>
      </c>
      <c r="R75" s="1048"/>
      <c r="S75" s="1048"/>
      <c r="T75" s="1048"/>
      <c r="U75" s="1049"/>
      <c r="V75" s="1050">
        <v>19</v>
      </c>
      <c r="W75" s="1048"/>
      <c r="X75" s="1048"/>
      <c r="Y75" s="1048"/>
      <c r="Z75" s="1049"/>
      <c r="AA75" s="1050">
        <v>2</v>
      </c>
      <c r="AB75" s="1048"/>
      <c r="AC75" s="1048"/>
      <c r="AD75" s="1048"/>
      <c r="AE75" s="1049"/>
      <c r="AF75" s="1050">
        <v>2</v>
      </c>
      <c r="AG75" s="1048"/>
      <c r="AH75" s="1048"/>
      <c r="AI75" s="1048"/>
      <c r="AJ75" s="1049"/>
      <c r="AK75" s="1050" t="s">
        <v>556</v>
      </c>
      <c r="AL75" s="1048"/>
      <c r="AM75" s="1048"/>
      <c r="AN75" s="1048"/>
      <c r="AO75" s="1049"/>
      <c r="AP75" s="1050" t="s">
        <v>556</v>
      </c>
      <c r="AQ75" s="1048"/>
      <c r="AR75" s="1048"/>
      <c r="AS75" s="1048"/>
      <c r="AT75" s="1049"/>
      <c r="AU75" s="1050" t="s">
        <v>556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564</v>
      </c>
      <c r="C76" s="1044"/>
      <c r="D76" s="1044"/>
      <c r="E76" s="1044"/>
      <c r="F76" s="1044"/>
      <c r="G76" s="1044"/>
      <c r="H76" s="1044"/>
      <c r="I76" s="1044"/>
      <c r="J76" s="1044"/>
      <c r="K76" s="1044"/>
      <c r="L76" s="1044"/>
      <c r="M76" s="1044"/>
      <c r="N76" s="1044"/>
      <c r="O76" s="1044"/>
      <c r="P76" s="1045"/>
      <c r="Q76" s="1047">
        <v>3</v>
      </c>
      <c r="R76" s="1048"/>
      <c r="S76" s="1048"/>
      <c r="T76" s="1048"/>
      <c r="U76" s="1049"/>
      <c r="V76" s="1050">
        <v>2</v>
      </c>
      <c r="W76" s="1048"/>
      <c r="X76" s="1048"/>
      <c r="Y76" s="1048"/>
      <c r="Z76" s="1049"/>
      <c r="AA76" s="1050">
        <v>2</v>
      </c>
      <c r="AB76" s="1048"/>
      <c r="AC76" s="1048"/>
      <c r="AD76" s="1048"/>
      <c r="AE76" s="1049"/>
      <c r="AF76" s="1050">
        <v>2</v>
      </c>
      <c r="AG76" s="1048"/>
      <c r="AH76" s="1048"/>
      <c r="AI76" s="1048"/>
      <c r="AJ76" s="1049"/>
      <c r="AK76" s="1050">
        <v>0</v>
      </c>
      <c r="AL76" s="1048"/>
      <c r="AM76" s="1048"/>
      <c r="AN76" s="1048"/>
      <c r="AO76" s="1049"/>
      <c r="AP76" s="1050" t="s">
        <v>556</v>
      </c>
      <c r="AQ76" s="1048"/>
      <c r="AR76" s="1048"/>
      <c r="AS76" s="1048"/>
      <c r="AT76" s="1049"/>
      <c r="AU76" s="1050" t="s">
        <v>556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565</v>
      </c>
      <c r="C77" s="1044"/>
      <c r="D77" s="1044"/>
      <c r="E77" s="1044"/>
      <c r="F77" s="1044"/>
      <c r="G77" s="1044"/>
      <c r="H77" s="1044"/>
      <c r="I77" s="1044"/>
      <c r="J77" s="1044"/>
      <c r="K77" s="1044"/>
      <c r="L77" s="1044"/>
      <c r="M77" s="1044"/>
      <c r="N77" s="1044"/>
      <c r="O77" s="1044"/>
      <c r="P77" s="1045"/>
      <c r="Q77" s="1047">
        <v>268</v>
      </c>
      <c r="R77" s="1048"/>
      <c r="S77" s="1048"/>
      <c r="T77" s="1048"/>
      <c r="U77" s="1049"/>
      <c r="V77" s="1050">
        <v>255</v>
      </c>
      <c r="W77" s="1048"/>
      <c r="X77" s="1048"/>
      <c r="Y77" s="1048"/>
      <c r="Z77" s="1049"/>
      <c r="AA77" s="1050">
        <v>14</v>
      </c>
      <c r="AB77" s="1048"/>
      <c r="AC77" s="1048"/>
      <c r="AD77" s="1048"/>
      <c r="AE77" s="1049"/>
      <c r="AF77" s="1050">
        <v>14</v>
      </c>
      <c r="AG77" s="1048"/>
      <c r="AH77" s="1048"/>
      <c r="AI77" s="1048"/>
      <c r="AJ77" s="1049"/>
      <c r="AK77" s="1050" t="s">
        <v>556</v>
      </c>
      <c r="AL77" s="1048"/>
      <c r="AM77" s="1048"/>
      <c r="AN77" s="1048"/>
      <c r="AO77" s="1049"/>
      <c r="AP77" s="1050">
        <v>1374</v>
      </c>
      <c r="AQ77" s="1048"/>
      <c r="AR77" s="1048"/>
      <c r="AS77" s="1048"/>
      <c r="AT77" s="1049"/>
      <c r="AU77" s="1050">
        <v>53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566</v>
      </c>
      <c r="C79" s="1044"/>
      <c r="D79" s="1044"/>
      <c r="E79" s="1044"/>
      <c r="F79" s="1044"/>
      <c r="G79" s="1044"/>
      <c r="H79" s="1044"/>
      <c r="I79" s="1044"/>
      <c r="J79" s="1044"/>
      <c r="K79" s="1044"/>
      <c r="L79" s="1044"/>
      <c r="M79" s="1044"/>
      <c r="N79" s="1044"/>
      <c r="O79" s="1044"/>
      <c r="P79" s="1045"/>
      <c r="Q79" s="1046">
        <v>163</v>
      </c>
      <c r="R79" s="1040"/>
      <c r="S79" s="1040"/>
      <c r="T79" s="1040"/>
      <c r="U79" s="1040"/>
      <c r="V79" s="1040">
        <v>153</v>
      </c>
      <c r="W79" s="1040"/>
      <c r="X79" s="1040"/>
      <c r="Y79" s="1040"/>
      <c r="Z79" s="1040"/>
      <c r="AA79" s="1040">
        <v>10</v>
      </c>
      <c r="AB79" s="1040"/>
      <c r="AC79" s="1040"/>
      <c r="AD79" s="1040"/>
      <c r="AE79" s="1040"/>
      <c r="AF79" s="1040">
        <v>10</v>
      </c>
      <c r="AG79" s="1040"/>
      <c r="AH79" s="1040"/>
      <c r="AI79" s="1040"/>
      <c r="AJ79" s="1040"/>
      <c r="AK79" s="1040" t="s">
        <v>556</v>
      </c>
      <c r="AL79" s="1040"/>
      <c r="AM79" s="1040"/>
      <c r="AN79" s="1040"/>
      <c r="AO79" s="1040"/>
      <c r="AP79" s="1040" t="s">
        <v>556</v>
      </c>
      <c r="AQ79" s="1040"/>
      <c r="AR79" s="1040"/>
      <c r="AS79" s="1040"/>
      <c r="AT79" s="1040"/>
      <c r="AU79" s="1040" t="s">
        <v>556</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567</v>
      </c>
      <c r="C80" s="1044"/>
      <c r="D80" s="1044"/>
      <c r="E80" s="1044"/>
      <c r="F80" s="1044"/>
      <c r="G80" s="1044"/>
      <c r="H80" s="1044"/>
      <c r="I80" s="1044"/>
      <c r="J80" s="1044"/>
      <c r="K80" s="1044"/>
      <c r="L80" s="1044"/>
      <c r="M80" s="1044"/>
      <c r="N80" s="1044"/>
      <c r="O80" s="1044"/>
      <c r="P80" s="1045"/>
      <c r="Q80" s="1046">
        <v>252</v>
      </c>
      <c r="R80" s="1040"/>
      <c r="S80" s="1040"/>
      <c r="T80" s="1040"/>
      <c r="U80" s="1040"/>
      <c r="V80" s="1040">
        <v>206</v>
      </c>
      <c r="W80" s="1040"/>
      <c r="X80" s="1040"/>
      <c r="Y80" s="1040"/>
      <c r="Z80" s="1040"/>
      <c r="AA80" s="1040">
        <v>45</v>
      </c>
      <c r="AB80" s="1040"/>
      <c r="AC80" s="1040"/>
      <c r="AD80" s="1040"/>
      <c r="AE80" s="1040"/>
      <c r="AF80" s="1040">
        <v>45</v>
      </c>
      <c r="AG80" s="1040"/>
      <c r="AH80" s="1040"/>
      <c r="AI80" s="1040"/>
      <c r="AJ80" s="1040"/>
      <c r="AK80" s="1040" t="s">
        <v>556</v>
      </c>
      <c r="AL80" s="1040"/>
      <c r="AM80" s="1040"/>
      <c r="AN80" s="1040"/>
      <c r="AO80" s="1040"/>
      <c r="AP80" s="1040" t="s">
        <v>556</v>
      </c>
      <c r="AQ80" s="1040"/>
      <c r="AR80" s="1040"/>
      <c r="AS80" s="1040"/>
      <c r="AT80" s="1040"/>
      <c r="AU80" s="1040" t="s">
        <v>556</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568</v>
      </c>
      <c r="C82" s="1044"/>
      <c r="D82" s="1044"/>
      <c r="E82" s="1044"/>
      <c r="F82" s="1044"/>
      <c r="G82" s="1044"/>
      <c r="H82" s="1044"/>
      <c r="I82" s="1044"/>
      <c r="J82" s="1044"/>
      <c r="K82" s="1044"/>
      <c r="L82" s="1044"/>
      <c r="M82" s="1044"/>
      <c r="N82" s="1044"/>
      <c r="O82" s="1044"/>
      <c r="P82" s="1045"/>
      <c r="Q82" s="1046">
        <v>189</v>
      </c>
      <c r="R82" s="1040"/>
      <c r="S82" s="1040"/>
      <c r="T82" s="1040"/>
      <c r="U82" s="1040"/>
      <c r="V82" s="1040">
        <v>186</v>
      </c>
      <c r="W82" s="1040"/>
      <c r="X82" s="1040"/>
      <c r="Y82" s="1040"/>
      <c r="Z82" s="1040"/>
      <c r="AA82" s="1040">
        <v>3</v>
      </c>
      <c r="AB82" s="1040"/>
      <c r="AC82" s="1040"/>
      <c r="AD82" s="1040"/>
      <c r="AE82" s="1040"/>
      <c r="AF82" s="1040">
        <v>3</v>
      </c>
      <c r="AG82" s="1040"/>
      <c r="AH82" s="1040"/>
      <c r="AI82" s="1040"/>
      <c r="AJ82" s="1040"/>
      <c r="AK82" s="1040" t="s">
        <v>556</v>
      </c>
      <c r="AL82" s="1040"/>
      <c r="AM82" s="1040"/>
      <c r="AN82" s="1040"/>
      <c r="AO82" s="1040"/>
      <c r="AP82" s="1040" t="s">
        <v>556</v>
      </c>
      <c r="AQ82" s="1040"/>
      <c r="AR82" s="1040"/>
      <c r="AS82" s="1040"/>
      <c r="AT82" s="1040"/>
      <c r="AU82" s="1040" t="s">
        <v>556</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569</v>
      </c>
      <c r="C83" s="1044"/>
      <c r="D83" s="1044"/>
      <c r="E83" s="1044"/>
      <c r="F83" s="1044"/>
      <c r="G83" s="1044"/>
      <c r="H83" s="1044"/>
      <c r="I83" s="1044"/>
      <c r="J83" s="1044"/>
      <c r="K83" s="1044"/>
      <c r="L83" s="1044"/>
      <c r="M83" s="1044"/>
      <c r="N83" s="1044"/>
      <c r="O83" s="1044"/>
      <c r="P83" s="1045"/>
      <c r="Q83" s="1046">
        <v>218731</v>
      </c>
      <c r="R83" s="1040"/>
      <c r="S83" s="1040"/>
      <c r="T83" s="1040"/>
      <c r="U83" s="1040"/>
      <c r="V83" s="1040">
        <v>210330</v>
      </c>
      <c r="W83" s="1040"/>
      <c r="X83" s="1040"/>
      <c r="Y83" s="1040"/>
      <c r="Z83" s="1040"/>
      <c r="AA83" s="1040">
        <v>8401</v>
      </c>
      <c r="AB83" s="1040"/>
      <c r="AC83" s="1040"/>
      <c r="AD83" s="1040"/>
      <c r="AE83" s="1040"/>
      <c r="AF83" s="1040">
        <v>8401</v>
      </c>
      <c r="AG83" s="1040"/>
      <c r="AH83" s="1040"/>
      <c r="AI83" s="1040"/>
      <c r="AJ83" s="1040"/>
      <c r="AK83" s="1040" t="s">
        <v>556</v>
      </c>
      <c r="AL83" s="1040"/>
      <c r="AM83" s="1040"/>
      <c r="AN83" s="1040"/>
      <c r="AO83" s="1040"/>
      <c r="AP83" s="1040" t="s">
        <v>556</v>
      </c>
      <c r="AQ83" s="1040"/>
      <c r="AR83" s="1040"/>
      <c r="AS83" s="1040"/>
      <c r="AT83" s="1040"/>
      <c r="AU83" s="1040" t="s">
        <v>556</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570</v>
      </c>
      <c r="C85" s="1044"/>
      <c r="D85" s="1044"/>
      <c r="E85" s="1044"/>
      <c r="F85" s="1044"/>
      <c r="G85" s="1044"/>
      <c r="H85" s="1044"/>
      <c r="I85" s="1044"/>
      <c r="J85" s="1044"/>
      <c r="K85" s="1044"/>
      <c r="L85" s="1044"/>
      <c r="M85" s="1044"/>
      <c r="N85" s="1044"/>
      <c r="O85" s="1044"/>
      <c r="P85" s="1045"/>
      <c r="Q85" s="1046">
        <v>359</v>
      </c>
      <c r="R85" s="1040"/>
      <c r="S85" s="1040"/>
      <c r="T85" s="1040"/>
      <c r="U85" s="1040"/>
      <c r="V85" s="1040">
        <v>351</v>
      </c>
      <c r="W85" s="1040"/>
      <c r="X85" s="1040"/>
      <c r="Y85" s="1040"/>
      <c r="Z85" s="1040"/>
      <c r="AA85" s="1040">
        <v>8</v>
      </c>
      <c r="AB85" s="1040"/>
      <c r="AC85" s="1040"/>
      <c r="AD85" s="1040"/>
      <c r="AE85" s="1040"/>
      <c r="AF85" s="1040">
        <v>8</v>
      </c>
      <c r="AG85" s="1040"/>
      <c r="AH85" s="1040"/>
      <c r="AI85" s="1040"/>
      <c r="AJ85" s="1040"/>
      <c r="AK85" s="1040" t="s">
        <v>556</v>
      </c>
      <c r="AL85" s="1040"/>
      <c r="AM85" s="1040"/>
      <c r="AN85" s="1040"/>
      <c r="AO85" s="1040"/>
      <c r="AP85" s="1040" t="s">
        <v>556</v>
      </c>
      <c r="AQ85" s="1040"/>
      <c r="AR85" s="1040"/>
      <c r="AS85" s="1040"/>
      <c r="AT85" s="1040"/>
      <c r="AU85" s="1040" t="s">
        <v>556</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297</v>
      </c>
      <c r="AG109" s="963"/>
      <c r="AH109" s="963"/>
      <c r="AI109" s="963"/>
      <c r="AJ109" s="964"/>
      <c r="AK109" s="965" t="s">
        <v>296</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297</v>
      </c>
      <c r="BW109" s="963"/>
      <c r="BX109" s="963"/>
      <c r="BY109" s="963"/>
      <c r="BZ109" s="964"/>
      <c r="CA109" s="965" t="s">
        <v>296</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297</v>
      </c>
      <c r="DM109" s="963"/>
      <c r="DN109" s="963"/>
      <c r="DO109" s="963"/>
      <c r="DP109" s="964"/>
      <c r="DQ109" s="965" t="s">
        <v>296</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483758</v>
      </c>
      <c r="AB110" s="956"/>
      <c r="AC110" s="956"/>
      <c r="AD110" s="956"/>
      <c r="AE110" s="957"/>
      <c r="AF110" s="958">
        <v>530707</v>
      </c>
      <c r="AG110" s="956"/>
      <c r="AH110" s="956"/>
      <c r="AI110" s="956"/>
      <c r="AJ110" s="957"/>
      <c r="AK110" s="958">
        <v>584465</v>
      </c>
      <c r="AL110" s="956"/>
      <c r="AM110" s="956"/>
      <c r="AN110" s="956"/>
      <c r="AO110" s="957"/>
      <c r="AP110" s="959">
        <v>7.9</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7175290</v>
      </c>
      <c r="BR110" s="903"/>
      <c r="BS110" s="903"/>
      <c r="BT110" s="903"/>
      <c r="BU110" s="903"/>
      <c r="BV110" s="903">
        <v>8403695</v>
      </c>
      <c r="BW110" s="903"/>
      <c r="BX110" s="903"/>
      <c r="BY110" s="903"/>
      <c r="BZ110" s="903"/>
      <c r="CA110" s="903">
        <v>9293086</v>
      </c>
      <c r="CB110" s="903"/>
      <c r="CC110" s="903"/>
      <c r="CD110" s="903"/>
      <c r="CE110" s="903"/>
      <c r="CF110" s="927">
        <v>126.3</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423</v>
      </c>
      <c r="DM110" s="903"/>
      <c r="DN110" s="903"/>
      <c r="DO110" s="903"/>
      <c r="DP110" s="903"/>
      <c r="DQ110" s="903" t="s">
        <v>422</v>
      </c>
      <c r="DR110" s="903"/>
      <c r="DS110" s="903"/>
      <c r="DT110" s="903"/>
      <c r="DU110" s="903"/>
      <c r="DV110" s="904" t="s">
        <v>422</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v>1167</v>
      </c>
      <c r="BR111" s="875"/>
      <c r="BS111" s="875"/>
      <c r="BT111" s="875"/>
      <c r="BU111" s="875"/>
      <c r="BV111" s="875">
        <v>389</v>
      </c>
      <c r="BW111" s="875"/>
      <c r="BX111" s="875"/>
      <c r="BY111" s="875"/>
      <c r="BZ111" s="875"/>
      <c r="CA111" s="875" t="s">
        <v>121</v>
      </c>
      <c r="CB111" s="875"/>
      <c r="CC111" s="875"/>
      <c r="CD111" s="875"/>
      <c r="CE111" s="875"/>
      <c r="CF111" s="936" t="s">
        <v>121</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7797657</v>
      </c>
      <c r="BR112" s="875"/>
      <c r="BS112" s="875"/>
      <c r="BT112" s="875"/>
      <c r="BU112" s="875"/>
      <c r="BV112" s="875">
        <v>7686158</v>
      </c>
      <c r="BW112" s="875"/>
      <c r="BX112" s="875"/>
      <c r="BY112" s="875"/>
      <c r="BZ112" s="875"/>
      <c r="CA112" s="875">
        <v>7810286</v>
      </c>
      <c r="CB112" s="875"/>
      <c r="CC112" s="875"/>
      <c r="CD112" s="875"/>
      <c r="CE112" s="875"/>
      <c r="CF112" s="936">
        <v>106.1</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458051</v>
      </c>
      <c r="AB113" s="984"/>
      <c r="AC113" s="984"/>
      <c r="AD113" s="984"/>
      <c r="AE113" s="985"/>
      <c r="AF113" s="986">
        <v>430640</v>
      </c>
      <c r="AG113" s="984"/>
      <c r="AH113" s="984"/>
      <c r="AI113" s="984"/>
      <c r="AJ113" s="985"/>
      <c r="AK113" s="986">
        <v>461680</v>
      </c>
      <c r="AL113" s="984"/>
      <c r="AM113" s="984"/>
      <c r="AN113" s="984"/>
      <c r="AO113" s="985"/>
      <c r="AP113" s="987">
        <v>6.3</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v>69055</v>
      </c>
      <c r="BR113" s="875"/>
      <c r="BS113" s="875"/>
      <c r="BT113" s="875"/>
      <c r="BU113" s="875"/>
      <c r="BV113" s="875">
        <v>60997</v>
      </c>
      <c r="BW113" s="875"/>
      <c r="BX113" s="875"/>
      <c r="BY113" s="875"/>
      <c r="BZ113" s="875"/>
      <c r="CA113" s="875">
        <v>52914</v>
      </c>
      <c r="CB113" s="875"/>
      <c r="CC113" s="875"/>
      <c r="CD113" s="875"/>
      <c r="CE113" s="875"/>
      <c r="CF113" s="936">
        <v>0.7</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1167</v>
      </c>
      <c r="DH113" s="838"/>
      <c r="DI113" s="838"/>
      <c r="DJ113" s="838"/>
      <c r="DK113" s="839"/>
      <c r="DL113" s="840">
        <v>389</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x14ac:dyDescent="0.15">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175</v>
      </c>
      <c r="AB114" s="838"/>
      <c r="AC114" s="838"/>
      <c r="AD114" s="838"/>
      <c r="AE114" s="839"/>
      <c r="AF114" s="840">
        <v>5747</v>
      </c>
      <c r="AG114" s="838"/>
      <c r="AH114" s="838"/>
      <c r="AI114" s="838"/>
      <c r="AJ114" s="839"/>
      <c r="AK114" s="840">
        <v>5747</v>
      </c>
      <c r="AL114" s="838"/>
      <c r="AM114" s="838"/>
      <c r="AN114" s="838"/>
      <c r="AO114" s="839"/>
      <c r="AP114" s="885">
        <v>0.1</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851953</v>
      </c>
      <c r="BR114" s="875"/>
      <c r="BS114" s="875"/>
      <c r="BT114" s="875"/>
      <c r="BU114" s="875"/>
      <c r="BV114" s="875">
        <v>612696</v>
      </c>
      <c r="BW114" s="875"/>
      <c r="BX114" s="875"/>
      <c r="BY114" s="875"/>
      <c r="BZ114" s="875"/>
      <c r="CA114" s="875">
        <v>501364</v>
      </c>
      <c r="CB114" s="875"/>
      <c r="CC114" s="875"/>
      <c r="CD114" s="875"/>
      <c r="CE114" s="875"/>
      <c r="CF114" s="936">
        <v>6.8</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1378</v>
      </c>
      <c r="AB115" s="984"/>
      <c r="AC115" s="984"/>
      <c r="AD115" s="984"/>
      <c r="AE115" s="985"/>
      <c r="AF115" s="986">
        <v>855</v>
      </c>
      <c r="AG115" s="984"/>
      <c r="AH115" s="984"/>
      <c r="AI115" s="984"/>
      <c r="AJ115" s="985"/>
      <c r="AK115" s="986">
        <v>446</v>
      </c>
      <c r="AL115" s="984"/>
      <c r="AM115" s="984"/>
      <c r="AN115" s="984"/>
      <c r="AO115" s="985"/>
      <c r="AP115" s="987">
        <v>0</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121</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v>194</v>
      </c>
      <c r="AG116" s="838"/>
      <c r="AH116" s="838"/>
      <c r="AI116" s="838"/>
      <c r="AJ116" s="839"/>
      <c r="AK116" s="840">
        <v>161</v>
      </c>
      <c r="AL116" s="838"/>
      <c r="AM116" s="838"/>
      <c r="AN116" s="838"/>
      <c r="AO116" s="839"/>
      <c r="AP116" s="885">
        <v>0</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943362</v>
      </c>
      <c r="AB117" s="970"/>
      <c r="AC117" s="970"/>
      <c r="AD117" s="970"/>
      <c r="AE117" s="971"/>
      <c r="AF117" s="972">
        <v>968143</v>
      </c>
      <c r="AG117" s="970"/>
      <c r="AH117" s="970"/>
      <c r="AI117" s="970"/>
      <c r="AJ117" s="971"/>
      <c r="AK117" s="972">
        <v>1052499</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297</v>
      </c>
      <c r="AG118" s="963"/>
      <c r="AH118" s="963"/>
      <c r="AI118" s="963"/>
      <c r="AJ118" s="964"/>
      <c r="AK118" s="965" t="s">
        <v>296</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448</v>
      </c>
      <c r="BP119" s="939"/>
      <c r="BQ119" s="943">
        <v>15895122</v>
      </c>
      <c r="BR119" s="906"/>
      <c r="BS119" s="906"/>
      <c r="BT119" s="906"/>
      <c r="BU119" s="906"/>
      <c r="BV119" s="906">
        <v>16763935</v>
      </c>
      <c r="BW119" s="906"/>
      <c r="BX119" s="906"/>
      <c r="BY119" s="906"/>
      <c r="BZ119" s="906"/>
      <c r="CA119" s="906">
        <v>17657650</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6097972</v>
      </c>
      <c r="BR120" s="903"/>
      <c r="BS120" s="903"/>
      <c r="BT120" s="903"/>
      <c r="BU120" s="903"/>
      <c r="BV120" s="903">
        <v>5950633</v>
      </c>
      <c r="BW120" s="903"/>
      <c r="BX120" s="903"/>
      <c r="BY120" s="903"/>
      <c r="BZ120" s="903"/>
      <c r="CA120" s="903">
        <v>6031390</v>
      </c>
      <c r="CB120" s="903"/>
      <c r="CC120" s="903"/>
      <c r="CD120" s="903"/>
      <c r="CE120" s="903"/>
      <c r="CF120" s="927">
        <v>81.900000000000006</v>
      </c>
      <c r="CG120" s="928"/>
      <c r="CH120" s="928"/>
      <c r="CI120" s="928"/>
      <c r="CJ120" s="928"/>
      <c r="CK120" s="929" t="s">
        <v>452</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t="s">
        <v>121</v>
      </c>
      <c r="DH120" s="903"/>
      <c r="DI120" s="903"/>
      <c r="DJ120" s="903"/>
      <c r="DK120" s="903"/>
      <c r="DL120" s="903">
        <v>6554521</v>
      </c>
      <c r="DM120" s="903"/>
      <c r="DN120" s="903"/>
      <c r="DO120" s="903"/>
      <c r="DP120" s="903"/>
      <c r="DQ120" s="903">
        <v>6719586</v>
      </c>
      <c r="DR120" s="903"/>
      <c r="DS120" s="903"/>
      <c r="DT120" s="903"/>
      <c r="DU120" s="903"/>
      <c r="DV120" s="904">
        <v>91.3</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1378</v>
      </c>
      <c r="AB121" s="838"/>
      <c r="AC121" s="838"/>
      <c r="AD121" s="838"/>
      <c r="AE121" s="839"/>
      <c r="AF121" s="840">
        <v>855</v>
      </c>
      <c r="AG121" s="838"/>
      <c r="AH121" s="838"/>
      <c r="AI121" s="838"/>
      <c r="AJ121" s="839"/>
      <c r="AK121" s="840">
        <v>446</v>
      </c>
      <c r="AL121" s="838"/>
      <c r="AM121" s="838"/>
      <c r="AN121" s="838"/>
      <c r="AO121" s="839"/>
      <c r="AP121" s="885">
        <v>0</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t="s">
        <v>121</v>
      </c>
      <c r="BR121" s="875"/>
      <c r="BS121" s="875"/>
      <c r="BT121" s="875"/>
      <c r="BU121" s="875"/>
      <c r="BV121" s="875" t="s">
        <v>121</v>
      </c>
      <c r="BW121" s="875"/>
      <c r="BX121" s="875"/>
      <c r="BY121" s="875"/>
      <c r="BZ121" s="875"/>
      <c r="CA121" s="875" t="s">
        <v>121</v>
      </c>
      <c r="CB121" s="875"/>
      <c r="CC121" s="875"/>
      <c r="CD121" s="875"/>
      <c r="CE121" s="875"/>
      <c r="CF121" s="936" t="s">
        <v>121</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v>1061385</v>
      </c>
      <c r="DM121" s="875"/>
      <c r="DN121" s="875"/>
      <c r="DO121" s="875"/>
      <c r="DP121" s="875"/>
      <c r="DQ121" s="875">
        <v>1019894</v>
      </c>
      <c r="DR121" s="875"/>
      <c r="DS121" s="875"/>
      <c r="DT121" s="875"/>
      <c r="DU121" s="875"/>
      <c r="DV121" s="852">
        <v>13.9</v>
      </c>
      <c r="DW121" s="852"/>
      <c r="DX121" s="852"/>
      <c r="DY121" s="852"/>
      <c r="DZ121" s="853"/>
    </row>
    <row r="122" spans="1:130" s="226" customFormat="1" ht="26.25" customHeight="1" x14ac:dyDescent="0.15">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13612829</v>
      </c>
      <c r="BR122" s="906"/>
      <c r="BS122" s="906"/>
      <c r="BT122" s="906"/>
      <c r="BU122" s="906"/>
      <c r="BV122" s="906">
        <v>14260525</v>
      </c>
      <c r="BW122" s="906"/>
      <c r="BX122" s="906"/>
      <c r="BY122" s="906"/>
      <c r="BZ122" s="906"/>
      <c r="CA122" s="906">
        <v>14666134</v>
      </c>
      <c r="CB122" s="906"/>
      <c r="CC122" s="906"/>
      <c r="CD122" s="906"/>
      <c r="CE122" s="906"/>
      <c r="CF122" s="907">
        <v>199.3</v>
      </c>
      <c r="CG122" s="908"/>
      <c r="CH122" s="908"/>
      <c r="CI122" s="908"/>
      <c r="CJ122" s="908"/>
      <c r="CK122" s="930"/>
      <c r="CL122" s="916"/>
      <c r="CM122" s="916"/>
      <c r="CN122" s="916"/>
      <c r="CO122" s="917"/>
      <c r="CP122" s="896" t="s">
        <v>393</v>
      </c>
      <c r="CQ122" s="897"/>
      <c r="CR122" s="897"/>
      <c r="CS122" s="897"/>
      <c r="CT122" s="897"/>
      <c r="CU122" s="897"/>
      <c r="CV122" s="897"/>
      <c r="CW122" s="897"/>
      <c r="CX122" s="897"/>
      <c r="CY122" s="897"/>
      <c r="CZ122" s="897"/>
      <c r="DA122" s="897"/>
      <c r="DB122" s="897"/>
      <c r="DC122" s="897"/>
      <c r="DD122" s="897"/>
      <c r="DE122" s="897"/>
      <c r="DF122" s="898"/>
      <c r="DG122" s="874">
        <v>72137</v>
      </c>
      <c r="DH122" s="875"/>
      <c r="DI122" s="875"/>
      <c r="DJ122" s="875"/>
      <c r="DK122" s="875"/>
      <c r="DL122" s="875">
        <v>70252</v>
      </c>
      <c r="DM122" s="875"/>
      <c r="DN122" s="875"/>
      <c r="DO122" s="875"/>
      <c r="DP122" s="875"/>
      <c r="DQ122" s="875">
        <v>70806</v>
      </c>
      <c r="DR122" s="875"/>
      <c r="DS122" s="875"/>
      <c r="DT122" s="875"/>
      <c r="DU122" s="875"/>
      <c r="DV122" s="852">
        <v>1</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456</v>
      </c>
      <c r="BP123" s="939"/>
      <c r="BQ123" s="893">
        <v>19710801</v>
      </c>
      <c r="BR123" s="894"/>
      <c r="BS123" s="894"/>
      <c r="BT123" s="894"/>
      <c r="BU123" s="894"/>
      <c r="BV123" s="894">
        <v>20211158</v>
      </c>
      <c r="BW123" s="894"/>
      <c r="BX123" s="894"/>
      <c r="BY123" s="894"/>
      <c r="BZ123" s="894"/>
      <c r="CA123" s="894">
        <v>20697524</v>
      </c>
      <c r="CB123" s="894"/>
      <c r="CC123" s="894"/>
      <c r="CD123" s="894"/>
      <c r="CE123" s="894"/>
      <c r="CF123" s="804"/>
      <c r="CG123" s="805"/>
      <c r="CH123" s="805"/>
      <c r="CI123" s="805"/>
      <c r="CJ123" s="895"/>
      <c r="CK123" s="930"/>
      <c r="CL123" s="916"/>
      <c r="CM123" s="916"/>
      <c r="CN123" s="916"/>
      <c r="CO123" s="917"/>
      <c r="CP123" s="896" t="s">
        <v>457</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121</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v>7725520</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t="s">
        <v>121</v>
      </c>
      <c r="AB128" s="859"/>
      <c r="AC128" s="859"/>
      <c r="AD128" s="859"/>
      <c r="AE128" s="860"/>
      <c r="AF128" s="861" t="s">
        <v>121</v>
      </c>
      <c r="AG128" s="859"/>
      <c r="AH128" s="859"/>
      <c r="AI128" s="859"/>
      <c r="AJ128" s="860"/>
      <c r="AK128" s="861" t="s">
        <v>121</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121</v>
      </c>
      <c r="BG128" s="845"/>
      <c r="BH128" s="845"/>
      <c r="BI128" s="845"/>
      <c r="BJ128" s="845"/>
      <c r="BK128" s="845"/>
      <c r="BL128" s="868"/>
      <c r="BM128" s="844">
        <v>13.67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8251975</v>
      </c>
      <c r="AB129" s="838"/>
      <c r="AC129" s="838"/>
      <c r="AD129" s="838"/>
      <c r="AE129" s="839"/>
      <c r="AF129" s="840">
        <v>8562120</v>
      </c>
      <c r="AG129" s="838"/>
      <c r="AH129" s="838"/>
      <c r="AI129" s="838"/>
      <c r="AJ129" s="839"/>
      <c r="AK129" s="840">
        <v>8303513</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121</v>
      </c>
      <c r="BG129" s="828"/>
      <c r="BH129" s="828"/>
      <c r="BI129" s="828"/>
      <c r="BJ129" s="828"/>
      <c r="BK129" s="828"/>
      <c r="BL129" s="829"/>
      <c r="BM129" s="827">
        <v>18.670000000000002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866157</v>
      </c>
      <c r="AB130" s="838"/>
      <c r="AC130" s="838"/>
      <c r="AD130" s="838"/>
      <c r="AE130" s="839"/>
      <c r="AF130" s="840">
        <v>909174</v>
      </c>
      <c r="AG130" s="838"/>
      <c r="AH130" s="838"/>
      <c r="AI130" s="838"/>
      <c r="AJ130" s="839"/>
      <c r="AK130" s="840">
        <v>943086</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1.1000000000000001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7385818</v>
      </c>
      <c r="AB131" s="821"/>
      <c r="AC131" s="821"/>
      <c r="AD131" s="821"/>
      <c r="AE131" s="822"/>
      <c r="AF131" s="823">
        <v>7652946</v>
      </c>
      <c r="AG131" s="821"/>
      <c r="AH131" s="821"/>
      <c r="AI131" s="821"/>
      <c r="AJ131" s="822"/>
      <c r="AK131" s="823">
        <v>7360427</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1.045314141</v>
      </c>
      <c r="AB132" s="801"/>
      <c r="AC132" s="801"/>
      <c r="AD132" s="801"/>
      <c r="AE132" s="802"/>
      <c r="AF132" s="803">
        <v>0.77053986799999996</v>
      </c>
      <c r="AG132" s="801"/>
      <c r="AH132" s="801"/>
      <c r="AI132" s="801"/>
      <c r="AJ132" s="802"/>
      <c r="AK132" s="803">
        <v>1.4865034319999999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2.2000000000000002</v>
      </c>
      <c r="AB133" s="780"/>
      <c r="AC133" s="780"/>
      <c r="AD133" s="780"/>
      <c r="AE133" s="781"/>
      <c r="AF133" s="779">
        <v>1</v>
      </c>
      <c r="AG133" s="780"/>
      <c r="AH133" s="780"/>
      <c r="AI133" s="780"/>
      <c r="AJ133" s="781"/>
      <c r="AK133" s="779">
        <v>1.1000000000000001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IgnpmS9vtEet+JxgGg5q9Ug8NU6PM6+6vtjHCtxsbS/z37nLtdu4X9KpafZHEEIDwhJ86C2Oxk9/ILPPOENRA==" saltValue="4JxzHOy/a+O0IW21AX0K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6" zoomScaleNormal="85" zoomScaleSheetLayoutView="100" workbookViewId="0">
      <selection activeCell="AH97" sqref="AH9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7wAXuwjv4FJfESlsHeYV72KaGgLunleK6jjriP2MZGHePhPA27BIrBeBuZR8/SyRjzehfwX73hFdNT/Pm7cOw==" saltValue="k9ZP09tosioO+zJwSxLl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31" zoomScaleNormal="100" zoomScaleSheetLayoutView="55" workbookViewId="0">
      <selection activeCell="X31" sqref="X1:AL104857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ZIwrsvyoiIX6VTr7tKVfircyNGJuXWFQ0zklgeNtk7mSekRSO/SazjXPJ/rntBCnyqWIKcsbxWEX520lslgUA==" saltValue="5sRPFN13vWKEm5wuR2ON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8" workbookViewId="0">
      <selection activeCell="AP31" sqref="AP31"/>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2602232</v>
      </c>
      <c r="AP9" s="292">
        <v>62254</v>
      </c>
      <c r="AQ9" s="293">
        <v>63745</v>
      </c>
      <c r="AR9" s="294">
        <v>-2.2999999999999998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500300</v>
      </c>
      <c r="AP10" s="295">
        <v>11969</v>
      </c>
      <c r="AQ10" s="296">
        <v>6933</v>
      </c>
      <c r="AR10" s="297">
        <v>72.599999999999994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2885</v>
      </c>
      <c r="AP11" s="295">
        <v>69</v>
      </c>
      <c r="AQ11" s="296">
        <v>8657</v>
      </c>
      <c r="AR11" s="297">
        <v>-99.2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t="s">
        <v>495</v>
      </c>
      <c r="AP12" s="295" t="s">
        <v>495</v>
      </c>
      <c r="AQ12" s="296">
        <v>309</v>
      </c>
      <c r="AR12" s="297" t="s">
        <v>495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495</v>
      </c>
      <c r="AP13" s="295" t="s">
        <v>495</v>
      </c>
      <c r="AQ13" s="296" t="s">
        <v>495</v>
      </c>
      <c r="AR13" s="297" t="s">
        <v>495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v>89016</v>
      </c>
      <c r="AP14" s="295">
        <v>2130</v>
      </c>
      <c r="AQ14" s="296">
        <v>2823</v>
      </c>
      <c r="AR14" s="297">
        <v>-24.5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33354</v>
      </c>
      <c r="AP15" s="295">
        <v>798</v>
      </c>
      <c r="AQ15" s="296">
        <v>1311</v>
      </c>
      <c r="AR15" s="297">
        <v>-39.1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-229251</v>
      </c>
      <c r="AP16" s="295">
        <v>-5484</v>
      </c>
      <c r="AQ16" s="296">
        <v>-5769</v>
      </c>
      <c r="AR16" s="297">
        <v>-4.9000000000000004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2998536</v>
      </c>
      <c r="AP17" s="295">
        <v>71735</v>
      </c>
      <c r="AQ17" s="296">
        <v>78008</v>
      </c>
      <c r="AR17" s="297">
        <v>-8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7.3</v>
      </c>
      <c r="AP21" s="308">
        <v>7.6</v>
      </c>
      <c r="AQ21" s="309">
        <v>-0.3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99.7</v>
      </c>
      <c r="AP22" s="313">
        <v>97</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584465</v>
      </c>
      <c r="AP32" s="322">
        <v>13982</v>
      </c>
      <c r="AQ32" s="323">
        <v>35085</v>
      </c>
      <c r="AR32" s="324">
        <v>-60.1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495</v>
      </c>
      <c r="AP33" s="322" t="s">
        <v>495</v>
      </c>
      <c r="AQ33" s="323" t="s">
        <v>495</v>
      </c>
      <c r="AR33" s="324" t="s">
        <v>495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495</v>
      </c>
      <c r="AP34" s="322" t="s">
        <v>495</v>
      </c>
      <c r="AQ34" s="323" t="s">
        <v>495</v>
      </c>
      <c r="AR34" s="324" t="s">
        <v>495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461680</v>
      </c>
      <c r="AP35" s="322">
        <v>11045</v>
      </c>
      <c r="AQ35" s="323">
        <v>14585</v>
      </c>
      <c r="AR35" s="324">
        <v>-24.3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v>5747</v>
      </c>
      <c r="AP36" s="322">
        <v>137</v>
      </c>
      <c r="AQ36" s="323">
        <v>2514</v>
      </c>
      <c r="AR36" s="324">
        <v>-94.6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v>446</v>
      </c>
      <c r="AP37" s="322">
        <v>11</v>
      </c>
      <c r="AQ37" s="323">
        <v>688</v>
      </c>
      <c r="AR37" s="324">
        <v>-98.4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v>161</v>
      </c>
      <c r="AP38" s="325">
        <v>4</v>
      </c>
      <c r="AQ38" s="326">
        <v>1</v>
      </c>
      <c r="AR38" s="314">
        <v>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t="s">
        <v>495</v>
      </c>
      <c r="AP39" s="322" t="s">
        <v>495</v>
      </c>
      <c r="AQ39" s="323">
        <v>-3106</v>
      </c>
      <c r="AR39" s="324" t="s">
        <v>495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-943086</v>
      </c>
      <c r="AP40" s="322">
        <v>-22562</v>
      </c>
      <c r="AQ40" s="323">
        <v>-35380</v>
      </c>
      <c r="AR40" s="324">
        <v>-36.200000000000003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109413</v>
      </c>
      <c r="AP41" s="322">
        <v>2618</v>
      </c>
      <c r="AQ41" s="323">
        <v>14388</v>
      </c>
      <c r="AR41" s="324">
        <v>-81.8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1426796</v>
      </c>
      <c r="AN51" s="344">
        <v>34394</v>
      </c>
      <c r="AO51" s="345">
        <v>-4.5</v>
      </c>
      <c r="AP51" s="346">
        <v>53270</v>
      </c>
      <c r="AQ51" s="347">
        <v>13.8</v>
      </c>
      <c r="AR51" s="348">
        <v>-18.3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771840</v>
      </c>
      <c r="AN52" s="352">
        <v>18606</v>
      </c>
      <c r="AO52" s="353">
        <v>-30.2</v>
      </c>
      <c r="AP52" s="354">
        <v>24316</v>
      </c>
      <c r="AQ52" s="355">
        <v>0.8</v>
      </c>
      <c r="AR52" s="356">
        <v>-31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1360571</v>
      </c>
      <c r="AN53" s="344">
        <v>32791</v>
      </c>
      <c r="AO53" s="345">
        <v>-4.7</v>
      </c>
      <c r="AP53" s="346">
        <v>53292</v>
      </c>
      <c r="AQ53" s="347">
        <v>0</v>
      </c>
      <c r="AR53" s="348">
        <v>-4.7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856677</v>
      </c>
      <c r="AN54" s="352">
        <v>20647</v>
      </c>
      <c r="AO54" s="353">
        <v>11</v>
      </c>
      <c r="AP54" s="354">
        <v>28900</v>
      </c>
      <c r="AQ54" s="355">
        <v>18.899999999999999</v>
      </c>
      <c r="AR54" s="356">
        <v>-7.9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1228842</v>
      </c>
      <c r="AN55" s="344">
        <v>29568</v>
      </c>
      <c r="AO55" s="345">
        <v>-9.8000000000000007</v>
      </c>
      <c r="AP55" s="346">
        <v>56894</v>
      </c>
      <c r="AQ55" s="347">
        <v>6.8</v>
      </c>
      <c r="AR55" s="348">
        <v>-16.600000000000001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749227</v>
      </c>
      <c r="AN56" s="352">
        <v>18028</v>
      </c>
      <c r="AO56" s="353">
        <v>-12.7</v>
      </c>
      <c r="AP56" s="354">
        <v>32548</v>
      </c>
      <c r="AQ56" s="355">
        <v>12.6</v>
      </c>
      <c r="AR56" s="356">
        <v>-25.3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2647339</v>
      </c>
      <c r="AN57" s="344">
        <v>63438</v>
      </c>
      <c r="AO57" s="345">
        <v>114.5</v>
      </c>
      <c r="AP57" s="346">
        <v>57122</v>
      </c>
      <c r="AQ57" s="347">
        <v>0.4</v>
      </c>
      <c r="AR57" s="348">
        <v>114.1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2097179</v>
      </c>
      <c r="AN58" s="352">
        <v>50255</v>
      </c>
      <c r="AO58" s="353">
        <v>178.8</v>
      </c>
      <c r="AP58" s="354">
        <v>36191</v>
      </c>
      <c r="AQ58" s="355">
        <v>11.2</v>
      </c>
      <c r="AR58" s="356">
        <v>167.6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2279205</v>
      </c>
      <c r="AN59" s="344">
        <v>54526</v>
      </c>
      <c r="AO59" s="345">
        <v>-14</v>
      </c>
      <c r="AP59" s="346">
        <v>53655</v>
      </c>
      <c r="AQ59" s="347">
        <v>-6.1</v>
      </c>
      <c r="AR59" s="348">
        <v>-7.9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1721923</v>
      </c>
      <c r="AN60" s="352">
        <v>41194</v>
      </c>
      <c r="AO60" s="353">
        <v>-18</v>
      </c>
      <c r="AP60" s="354">
        <v>32719</v>
      </c>
      <c r="AQ60" s="355">
        <v>-9.6</v>
      </c>
      <c r="AR60" s="356">
        <v>-8.4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1788551</v>
      </c>
      <c r="AN61" s="359">
        <v>42943</v>
      </c>
      <c r="AO61" s="360">
        <v>16.3</v>
      </c>
      <c r="AP61" s="361">
        <v>54847</v>
      </c>
      <c r="AQ61" s="362">
        <v>3</v>
      </c>
      <c r="AR61" s="348">
        <v>13.3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1239369</v>
      </c>
      <c r="AN62" s="352">
        <v>29746</v>
      </c>
      <c r="AO62" s="353">
        <v>25.8</v>
      </c>
      <c r="AP62" s="354">
        <v>30935</v>
      </c>
      <c r="AQ62" s="355">
        <v>6.8</v>
      </c>
      <c r="AR62" s="356">
        <v>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LBzZ6CE8oAwitWZvp29SOsQSxFxKJ4HSzRDBZSoCA7i3UHNBWDvPzZNggcWHkixvNm0V3OXaAsPwKAcYsfTuw==" saltValue="qx6DFdyCCK7OpFYXIt3j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L116" sqref="L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jmvFT9lkYhzTF9HQlIiY99BsUZRv/QRVJ9CImjGCH0Xz+0Qvlb77j20WyNDuc0vRzgBGtmtWu+Sae46MIpYTA==" saltValue="B2a0n7ULnVdagz1/fwXi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j1+q+qbicf2Ey0UfAq8VCbSDAfYLt9KoWHc0sglPvLhdGa3u2QDf+2JrQbulGyZUo6H3rFxpze88lPIi77+GA==" saltValue="b+mqiin2mJr0Kxd+1W3x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28.8</v>
      </c>
      <c r="G47" s="12">
        <v>32.44</v>
      </c>
      <c r="H47" s="12">
        <v>34.03</v>
      </c>
      <c r="I47" s="12">
        <v>35.07</v>
      </c>
      <c r="J47" s="13">
        <v>37.200000000000003</v>
      </c>
    </row>
    <row r="48" spans="2:10" ht="57.75" customHeight="1" x14ac:dyDescent="0.15">
      <c r="B48" s="14"/>
      <c r="C48" s="1214" t="s">
        <v>4</v>
      </c>
      <c r="D48" s="1214"/>
      <c r="E48" s="1215"/>
      <c r="F48" s="15">
        <v>6.75</v>
      </c>
      <c r="G48" s="16">
        <v>6.7</v>
      </c>
      <c r="H48" s="16">
        <v>7.42</v>
      </c>
      <c r="I48" s="16">
        <v>6.39</v>
      </c>
      <c r="J48" s="17">
        <v>6.44</v>
      </c>
    </row>
    <row r="49" spans="2:10" ht="57.75" customHeight="1" thickBot="1" x14ac:dyDescent="0.2">
      <c r="B49" s="18"/>
      <c r="C49" s="1216" t="s">
        <v>5</v>
      </c>
      <c r="D49" s="1216"/>
      <c r="E49" s="1217"/>
      <c r="F49" s="19">
        <v>1.1299999999999999</v>
      </c>
      <c r="G49" s="20" t="s">
        <v>543</v>
      </c>
      <c r="H49" s="20">
        <v>0.31</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ivwDmzfN7c+aZfQb0SL4M1rAl+NnBjayZsDcnjAM/m0ru/hEcrDxeQeEeP4YdoJZUYxqiyHriIWooKrNMkn7A==" saltValue="b8l3ckGjOjwvj1a9r4FJ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2019-11-05T06:34:40Z</cp:lastPrinted>
  <dcterms:created xsi:type="dcterms:W3CDTF">2019-02-14T03:28:30Z</dcterms:created>
  <dcterms:modified xsi:type="dcterms:W3CDTF">2019-11-21T02:25:58Z</dcterms:modified>
  <cp:category/>
</cp:coreProperties>
</file>